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70004_pkg_0355c.xlsx" sheetId="1" r:id="rId1"/>
  </sheets>
  <definedNames>
    <definedName name="_xlnm._FilterDatabase" localSheetId="0" hidden="1">svy270004_pkg_0355c.xlsx!$A$1:$K$132</definedName>
    <definedName name="pkg_0355c">svy270004_pkg_0355c.xlsx!$A$1:$BN$132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5" i="1"/>
  <c r="K36" i="1"/>
  <c r="K37" i="1"/>
  <c r="K38" i="1"/>
  <c r="K39" i="1"/>
  <c r="K40" i="1"/>
  <c r="K41" i="1"/>
  <c r="K42" i="1"/>
  <c r="K43" i="1"/>
  <c r="K44" i="1"/>
  <c r="K46" i="1"/>
  <c r="K47" i="1"/>
  <c r="K48" i="1"/>
  <c r="K49" i="1"/>
  <c r="K50" i="1"/>
  <c r="K51" i="1"/>
  <c r="K52" i="1"/>
  <c r="K53" i="1"/>
  <c r="K54" i="1"/>
  <c r="K55" i="1"/>
  <c r="K57" i="1"/>
  <c r="K58" i="1"/>
  <c r="K59" i="1"/>
  <c r="K60" i="1"/>
  <c r="K61" i="1"/>
  <c r="K62" i="1"/>
  <c r="K63" i="1"/>
  <c r="K64" i="1"/>
  <c r="K65" i="1"/>
  <c r="K66" i="1"/>
  <c r="K68" i="1"/>
  <c r="K69" i="1"/>
  <c r="K70" i="1"/>
  <c r="K71" i="1"/>
  <c r="K72" i="1"/>
  <c r="K73" i="1"/>
  <c r="K74" i="1"/>
  <c r="K75" i="1"/>
  <c r="K76" i="1"/>
  <c r="K77" i="1"/>
  <c r="K78" i="1"/>
  <c r="K80" i="1"/>
  <c r="K81" i="1"/>
  <c r="K82" i="1"/>
  <c r="K83" i="1"/>
  <c r="K84" i="1"/>
  <c r="K85" i="1"/>
  <c r="K86" i="1"/>
  <c r="K87" i="1"/>
  <c r="K88" i="1"/>
  <c r="K89" i="1"/>
  <c r="K91" i="1"/>
  <c r="K92" i="1"/>
  <c r="K93" i="1"/>
  <c r="K94" i="1"/>
  <c r="K95" i="1"/>
  <c r="K96" i="1"/>
  <c r="K97" i="1"/>
  <c r="K98" i="1"/>
  <c r="K99" i="1"/>
  <c r="K100" i="1"/>
  <c r="K102" i="1"/>
  <c r="K103" i="1"/>
  <c r="K105" i="1"/>
  <c r="K106" i="1"/>
  <c r="K107" i="1"/>
  <c r="K108" i="1"/>
  <c r="K109" i="1"/>
  <c r="K110" i="1"/>
  <c r="K111" i="1"/>
  <c r="J2" i="1"/>
  <c r="J3" i="1"/>
  <c r="J4" i="1"/>
  <c r="J5" i="1"/>
  <c r="J6" i="1"/>
  <c r="J7" i="1"/>
  <c r="J8" i="1"/>
  <c r="J9" i="1"/>
  <c r="J10" i="1"/>
  <c r="J11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5" i="1"/>
  <c r="J36" i="1"/>
  <c r="J37" i="1"/>
  <c r="J38" i="1"/>
  <c r="J39" i="1"/>
  <c r="J40" i="1"/>
  <c r="J41" i="1"/>
  <c r="J42" i="1"/>
  <c r="J43" i="1"/>
  <c r="J44" i="1"/>
  <c r="J46" i="1"/>
  <c r="J47" i="1"/>
  <c r="J48" i="1"/>
  <c r="J49" i="1"/>
  <c r="J50" i="1"/>
  <c r="J51" i="1"/>
  <c r="J52" i="1"/>
  <c r="J53" i="1"/>
  <c r="J54" i="1"/>
  <c r="J55" i="1"/>
  <c r="J57" i="1"/>
  <c r="J58" i="1"/>
  <c r="J59" i="1"/>
  <c r="J60" i="1"/>
  <c r="J61" i="1"/>
  <c r="J62" i="1"/>
  <c r="J63" i="1"/>
  <c r="J64" i="1"/>
  <c r="J65" i="1"/>
  <c r="J66" i="1"/>
  <c r="J68" i="1"/>
  <c r="J69" i="1"/>
  <c r="J70" i="1"/>
  <c r="J71" i="1"/>
  <c r="J72" i="1"/>
  <c r="J73" i="1"/>
  <c r="J74" i="1"/>
  <c r="J75" i="1"/>
  <c r="J76" i="1"/>
  <c r="J77" i="1"/>
  <c r="J78" i="1"/>
  <c r="J80" i="1"/>
  <c r="J81" i="1"/>
  <c r="J82" i="1"/>
  <c r="J83" i="1"/>
  <c r="J84" i="1"/>
  <c r="J85" i="1"/>
  <c r="J86" i="1"/>
  <c r="J87" i="1"/>
  <c r="J88" i="1"/>
  <c r="J89" i="1"/>
  <c r="J91" i="1"/>
  <c r="J92" i="1"/>
  <c r="J93" i="1"/>
  <c r="J94" i="1"/>
  <c r="J95" i="1"/>
  <c r="J96" i="1"/>
  <c r="J97" i="1"/>
  <c r="J98" i="1"/>
  <c r="J99" i="1"/>
  <c r="J100" i="1"/>
  <c r="J102" i="1"/>
  <c r="J103" i="1"/>
  <c r="J105" i="1"/>
  <c r="J106" i="1"/>
  <c r="J107" i="1"/>
  <c r="J108" i="1"/>
  <c r="J109" i="1"/>
  <c r="J110" i="1"/>
  <c r="J111" i="1"/>
  <c r="G12" i="1"/>
  <c r="G23" i="1"/>
  <c r="G34" i="1"/>
  <c r="G45" i="1"/>
  <c r="G56" i="1"/>
  <c r="G67" i="1"/>
  <c r="G79" i="1"/>
  <c r="G90" i="1"/>
  <c r="G101" i="1"/>
  <c r="G104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</calcChain>
</file>

<file path=xl/sharedStrings.xml><?xml version="1.0" encoding="utf-8"?>
<sst xmlns="http://schemas.openxmlformats.org/spreadsheetml/2006/main" count="7795" uniqueCount="2029">
  <si>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</si>
  <si>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</si>
  <si>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</si>
  <si>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</si>
  <si>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</si>
  <si>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</si>
  <si>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</si>
  <si>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</si>
  <si>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</si>
  <si>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</si>
  <si>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</si>
  <si>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Ag_ICPMS</t>
  </si>
  <si>
    <t>Al_ICPMS</t>
  </si>
  <si>
    <t>As_ICPMS</t>
  </si>
  <si>
    <t>Au_ICPMS</t>
  </si>
  <si>
    <t>B_ICPMS</t>
  </si>
  <si>
    <t>Ba_ICPMS</t>
  </si>
  <si>
    <t>Be_ICPMS</t>
  </si>
  <si>
    <t>Bi_ICPMS</t>
  </si>
  <si>
    <t>Ca_ICPMS</t>
  </si>
  <si>
    <t>Cd_ICPMS</t>
  </si>
  <si>
    <t>Ce_ICPMS</t>
  </si>
  <si>
    <t>Co_ICPMS</t>
  </si>
  <si>
    <t>Cr_ICPMS</t>
  </si>
  <si>
    <t>Cs_ICPMS</t>
  </si>
  <si>
    <t>Cu_ICPMS</t>
  </si>
  <si>
    <t>Fe_ICPMS</t>
  </si>
  <si>
    <t>Ga_ICPMS</t>
  </si>
  <si>
    <t>Ge_ICPMS</t>
  </si>
  <si>
    <t>Hf_ICPMS</t>
  </si>
  <si>
    <t>Hg_ICPMS</t>
  </si>
  <si>
    <t>In_ICPMS</t>
  </si>
  <si>
    <t>K_ICPMS</t>
  </si>
  <si>
    <t>La_ICPMS</t>
  </si>
  <si>
    <t>Li_ICPMS</t>
  </si>
  <si>
    <t>Mg_ICPMS</t>
  </si>
  <si>
    <t>Mn_ICPMS</t>
  </si>
  <si>
    <t>Mo_ICPMS</t>
  </si>
  <si>
    <t>Na_ICPMS</t>
  </si>
  <si>
    <t>Nb_ICPMS</t>
  </si>
  <si>
    <t>Ni_ICPMS</t>
  </si>
  <si>
    <t>P_ICPMS</t>
  </si>
  <si>
    <t>Pb_ICPMS</t>
  </si>
  <si>
    <t>Pd_ICPMS</t>
  </si>
  <si>
    <t>Pt_ICPMS</t>
  </si>
  <si>
    <t>Rb_ICPMS</t>
  </si>
  <si>
    <t>Re_ICPMS</t>
  </si>
  <si>
    <t>S_ICPMS</t>
  </si>
  <si>
    <t>Sb_ICPMS</t>
  </si>
  <si>
    <t>Sc_ICPMS</t>
  </si>
  <si>
    <t>Se_ICPMS</t>
  </si>
  <si>
    <t>Sn_ICPMS</t>
  </si>
  <si>
    <t>Sr_ICPMS</t>
  </si>
  <si>
    <t>Ta_ICPMS</t>
  </si>
  <si>
    <t>Te_ICPMS</t>
  </si>
  <si>
    <t>Th_ICPMS</t>
  </si>
  <si>
    <t>Ti_ICPMS</t>
  </si>
  <si>
    <t>Tl_ICPMS</t>
  </si>
  <si>
    <t>U_ICPMS</t>
  </si>
  <si>
    <t>V_ICPMS</t>
  </si>
  <si>
    <t>W_ICPMS</t>
  </si>
  <si>
    <t>Y_ICPMS</t>
  </si>
  <si>
    <t>Zn_ICPMS</t>
  </si>
  <si>
    <t>Zr_ICPMS</t>
  </si>
  <si>
    <t>F_ISE</t>
  </si>
  <si>
    <t>LOI</t>
  </si>
  <si>
    <t>KA-09-003</t>
  </si>
  <si>
    <t>27:0007:000001</t>
  </si>
  <si>
    <t>27:0004:000002</t>
  </si>
  <si>
    <t>27:0004:000002:0001:0001:00</t>
  </si>
  <si>
    <t>30</t>
  </si>
  <si>
    <t>0.9</t>
  </si>
  <si>
    <t>3.6</t>
  </si>
  <si>
    <t>&lt;20</t>
  </si>
  <si>
    <t>93.2</t>
  </si>
  <si>
    <t>0.5</t>
  </si>
  <si>
    <t>0.2</t>
  </si>
  <si>
    <t>11.31</t>
  </si>
  <si>
    <t>0.23</t>
  </si>
  <si>
    <t>20.8</t>
  </si>
  <si>
    <t>10</t>
  </si>
  <si>
    <t>16.5</t>
  </si>
  <si>
    <t>0.78</t>
  </si>
  <si>
    <t>21.14</t>
  </si>
  <si>
    <t>1.83</t>
  </si>
  <si>
    <t>3</t>
  </si>
  <si>
    <t>&lt;0.1</t>
  </si>
  <si>
    <t>0.08</t>
  </si>
  <si>
    <t>27</t>
  </si>
  <si>
    <t>0.02</t>
  </si>
  <si>
    <t>0.16</t>
  </si>
  <si>
    <t>9.2</t>
  </si>
  <si>
    <t>17.6</t>
  </si>
  <si>
    <t>0.97</t>
  </si>
  <si>
    <t>496</t>
  </si>
  <si>
    <t>1.16</t>
  </si>
  <si>
    <t>0.019</t>
  </si>
  <si>
    <t>0.39</t>
  </si>
  <si>
    <t>29.7</t>
  </si>
  <si>
    <t>0.037</t>
  </si>
  <si>
    <t>12.86</t>
  </si>
  <si>
    <t>&lt;10</t>
  </si>
  <si>
    <t>&lt;2</t>
  </si>
  <si>
    <t>14.5</t>
  </si>
  <si>
    <t>5</t>
  </si>
  <si>
    <t>0.18</t>
  </si>
  <si>
    <t>3.3</t>
  </si>
  <si>
    <t>0.6</t>
  </si>
  <si>
    <t>0.4</t>
  </si>
  <si>
    <t>267.7</t>
  </si>
  <si>
    <t>&lt;0.05</t>
  </si>
  <si>
    <t>80</t>
  </si>
  <si>
    <t>1.1</t>
  </si>
  <si>
    <t>20</t>
  </si>
  <si>
    <t>0.1</t>
  </si>
  <si>
    <t>7.7</t>
  </si>
  <si>
    <t>63.3</t>
  </si>
  <si>
    <t>585</t>
  </si>
  <si>
    <t>15.3</t>
  </si>
  <si>
    <t>KA-09-004</t>
  </si>
  <si>
    <t>27:0007:000002</t>
  </si>
  <si>
    <t>27:0004:000003</t>
  </si>
  <si>
    <t>27:0004:000003:0001:0001:00</t>
  </si>
  <si>
    <t>14</t>
  </si>
  <si>
    <t>0.55</t>
  </si>
  <si>
    <t>2</t>
  </si>
  <si>
    <t>40.8</t>
  </si>
  <si>
    <t>0.09</t>
  </si>
  <si>
    <t>24.26</t>
  </si>
  <si>
    <t>0.12</t>
  </si>
  <si>
    <t>16.8</t>
  </si>
  <si>
    <t>11.1</t>
  </si>
  <si>
    <t>0.47</t>
  </si>
  <si>
    <t>4.39</t>
  </si>
  <si>
    <t>1.07</t>
  </si>
  <si>
    <t>1.8</t>
  </si>
  <si>
    <t>0.04</t>
  </si>
  <si>
    <t>11</t>
  </si>
  <si>
    <t>8.1</t>
  </si>
  <si>
    <t>7.2</t>
  </si>
  <si>
    <t>0.99</t>
  </si>
  <si>
    <t>451</t>
  </si>
  <si>
    <t>0.011</t>
  </si>
  <si>
    <t>0.33</t>
  </si>
  <si>
    <t>8.3</t>
  </si>
  <si>
    <t>0.044</t>
  </si>
  <si>
    <t>4.86</t>
  </si>
  <si>
    <t>13.4</t>
  </si>
  <si>
    <t>&lt;1</t>
  </si>
  <si>
    <t>&lt;0.02</t>
  </si>
  <si>
    <t>0.05</t>
  </si>
  <si>
    <t>2.1</t>
  </si>
  <si>
    <t>0.3</t>
  </si>
  <si>
    <t>466.2</t>
  </si>
  <si>
    <t>1</t>
  </si>
  <si>
    <t>110</t>
  </si>
  <si>
    <t>16</t>
  </si>
  <si>
    <t>38.8</t>
  </si>
  <si>
    <t>0.8</t>
  </si>
  <si>
    <t>405</t>
  </si>
  <si>
    <t>8.4</t>
  </si>
  <si>
    <t>KA-09-005</t>
  </si>
  <si>
    <t>27:0007:000003</t>
  </si>
  <si>
    <t>27:0004:000004</t>
  </si>
  <si>
    <t>27:0004:000004:0001:0001:01</t>
  </si>
  <si>
    <t>79</t>
  </si>
  <si>
    <t>1.75</t>
  </si>
  <si>
    <t>6.4</t>
  </si>
  <si>
    <t>1.3</t>
  </si>
  <si>
    <t>216.9</t>
  </si>
  <si>
    <t>0.26</t>
  </si>
  <si>
    <t>4.99</t>
  </si>
  <si>
    <t>0.24</t>
  </si>
  <si>
    <t>32.7</t>
  </si>
  <si>
    <t>13.2</t>
  </si>
  <si>
    <t>24.1</t>
  </si>
  <si>
    <t>0.54</t>
  </si>
  <si>
    <t>19.19</t>
  </si>
  <si>
    <t>2.85</t>
  </si>
  <si>
    <t>4.8</t>
  </si>
  <si>
    <t>0.14</t>
  </si>
  <si>
    <t>32</t>
  </si>
  <si>
    <t>13.6</t>
  </si>
  <si>
    <t>23.7</t>
  </si>
  <si>
    <t>0.77</t>
  </si>
  <si>
    <t>343</t>
  </si>
  <si>
    <t>0.89</t>
  </si>
  <si>
    <t>0.01</t>
  </si>
  <si>
    <t>0.52</t>
  </si>
  <si>
    <t>28.1</t>
  </si>
  <si>
    <t>0.051</t>
  </si>
  <si>
    <t>12.4</t>
  </si>
  <si>
    <t>14.4</t>
  </si>
  <si>
    <t>4.9</t>
  </si>
  <si>
    <t>112.5</t>
  </si>
  <si>
    <t>50</t>
  </si>
  <si>
    <t>0.13</t>
  </si>
  <si>
    <t>40</t>
  </si>
  <si>
    <t>10.65</t>
  </si>
  <si>
    <t>48.9</t>
  </si>
  <si>
    <t>3.9</t>
  </si>
  <si>
    <t>635</t>
  </si>
  <si>
    <t>15.1</t>
  </si>
  <si>
    <t>KA-09-006</t>
  </si>
  <si>
    <t>27:0007:000004</t>
  </si>
  <si>
    <t>27:0004:000005</t>
  </si>
  <si>
    <t>27:0004:000005:0001:0001:00</t>
  </si>
  <si>
    <t>54</t>
  </si>
  <si>
    <t>0.66</t>
  </si>
  <si>
    <t>5.2</t>
  </si>
  <si>
    <t>215.3</t>
  </si>
  <si>
    <t>13.75</t>
  </si>
  <si>
    <t>0.46</t>
  </si>
  <si>
    <t>24.4</t>
  </si>
  <si>
    <t>14.3</t>
  </si>
  <si>
    <t>21.65</t>
  </si>
  <si>
    <t>1.78</t>
  </si>
  <si>
    <t>2.3</t>
  </si>
  <si>
    <t>11.6</t>
  </si>
  <si>
    <t>0.94</t>
  </si>
  <si>
    <t>564</t>
  </si>
  <si>
    <t>1.18</t>
  </si>
  <si>
    <t>0.012</t>
  </si>
  <si>
    <t>0.36</t>
  </si>
  <si>
    <t>22.6</t>
  </si>
  <si>
    <t>0.048</t>
  </si>
  <si>
    <t>9.22</t>
  </si>
  <si>
    <t>9.6</t>
  </si>
  <si>
    <t>2.8</t>
  </si>
  <si>
    <t>281.7</t>
  </si>
  <si>
    <t>2.7</t>
  </si>
  <si>
    <t>220</t>
  </si>
  <si>
    <t>42</t>
  </si>
  <si>
    <t>9.04</t>
  </si>
  <si>
    <t>57.1</t>
  </si>
  <si>
    <t>1.7</t>
  </si>
  <si>
    <t>435</t>
  </si>
  <si>
    <t>KA-09-007</t>
  </si>
  <si>
    <t>27:0007:000005</t>
  </si>
  <si>
    <t>27:0004:000006</t>
  </si>
  <si>
    <t>27:0004:000006:0001:0001:00</t>
  </si>
  <si>
    <t>51</t>
  </si>
  <si>
    <t>1.15</t>
  </si>
  <si>
    <t>5.3</t>
  </si>
  <si>
    <t>93.7</t>
  </si>
  <si>
    <t>11.26</t>
  </si>
  <si>
    <t>25</t>
  </si>
  <si>
    <t>7.1</t>
  </si>
  <si>
    <t>25.5</t>
  </si>
  <si>
    <t>0.76</t>
  </si>
  <si>
    <t>16.71</t>
  </si>
  <si>
    <t>2.02</t>
  </si>
  <si>
    <t>3.5</t>
  </si>
  <si>
    <t>11.4</t>
  </si>
  <si>
    <t>20.1</t>
  </si>
  <si>
    <t>1.31</t>
  </si>
  <si>
    <t>312</t>
  </si>
  <si>
    <t>2.09</t>
  </si>
  <si>
    <t>0.013</t>
  </si>
  <si>
    <t>25.9</t>
  </si>
  <si>
    <t>8.62</t>
  </si>
  <si>
    <t>3.8</t>
  </si>
  <si>
    <t>189.7</t>
  </si>
  <si>
    <t>4.5</t>
  </si>
  <si>
    <t>130</t>
  </si>
  <si>
    <t>8.49</t>
  </si>
  <si>
    <t>70.9</t>
  </si>
  <si>
    <t>2.5</t>
  </si>
  <si>
    <t>595</t>
  </si>
  <si>
    <t>KA-09-010</t>
  </si>
  <si>
    <t>27:0007:000006</t>
  </si>
  <si>
    <t>27:0004:000008</t>
  </si>
  <si>
    <t>27:0004:000008:0001:0001:00</t>
  </si>
  <si>
    <t>61</t>
  </si>
  <si>
    <t>1.09</t>
  </si>
  <si>
    <t>4.2</t>
  </si>
  <si>
    <t>226.3</t>
  </si>
  <si>
    <t>32.9</t>
  </si>
  <si>
    <t>19.5</t>
  </si>
  <si>
    <t>31.63</t>
  </si>
  <si>
    <t>2.16</t>
  </si>
  <si>
    <t>17</t>
  </si>
  <si>
    <t>0.03</t>
  </si>
  <si>
    <t>14.1</t>
  </si>
  <si>
    <t>21.5</t>
  </si>
  <si>
    <t>1.27</t>
  </si>
  <si>
    <t>412</t>
  </si>
  <si>
    <t>0.64</t>
  </si>
  <si>
    <t>9.03</t>
  </si>
  <si>
    <t>250.3</t>
  </si>
  <si>
    <t>190</t>
  </si>
  <si>
    <t>36</t>
  </si>
  <si>
    <t>9.1</t>
  </si>
  <si>
    <t>45</t>
  </si>
  <si>
    <t>565</t>
  </si>
  <si>
    <t>KA-09-011</t>
  </si>
  <si>
    <t>27:0007:000007</t>
  </si>
  <si>
    <t>27:0004:000009</t>
  </si>
  <si>
    <t>27:0004:000009:0001:0001:00</t>
  </si>
  <si>
    <t>168</t>
  </si>
  <si>
    <t>1.2</t>
  </si>
  <si>
    <t>10.1</t>
  </si>
  <si>
    <t>179.3</t>
  </si>
  <si>
    <t>0.22</t>
  </si>
  <si>
    <t>31.2</t>
  </si>
  <si>
    <t>7.9</t>
  </si>
  <si>
    <t>19.9</t>
  </si>
  <si>
    <t>26.86</t>
  </si>
  <si>
    <t>2.27</t>
  </si>
  <si>
    <t>37</t>
  </si>
  <si>
    <t>15.7</t>
  </si>
  <si>
    <t>15.2</t>
  </si>
  <si>
    <t>0.56</t>
  </si>
  <si>
    <t>174</t>
  </si>
  <si>
    <t>2.22</t>
  </si>
  <si>
    <t>30.7</t>
  </si>
  <si>
    <t>0.034</t>
  </si>
  <si>
    <t>10.25</t>
  </si>
  <si>
    <t>14.8</t>
  </si>
  <si>
    <t>52.6</t>
  </si>
  <si>
    <t>5.9</t>
  </si>
  <si>
    <t>1.4</t>
  </si>
  <si>
    <t>12.39</t>
  </si>
  <si>
    <t>69.5</t>
  </si>
  <si>
    <t>475</t>
  </si>
  <si>
    <t>6.9</t>
  </si>
  <si>
    <t>KA-09-012</t>
  </si>
  <si>
    <t>27:0007:000008</t>
  </si>
  <si>
    <t>27:0004:000010</t>
  </si>
  <si>
    <t>27:0004:000010:0001:0001:00</t>
  </si>
  <si>
    <t>164</t>
  </si>
  <si>
    <t>1.5</t>
  </si>
  <si>
    <t>7.6</t>
  </si>
  <si>
    <t>229.7</t>
  </si>
  <si>
    <t>4.4</t>
  </si>
  <si>
    <t>31.6</t>
  </si>
  <si>
    <t>25.1</t>
  </si>
  <si>
    <t>27.1</t>
  </si>
  <si>
    <t>2.03</t>
  </si>
  <si>
    <t>4.6</t>
  </si>
  <si>
    <t>0.15</t>
  </si>
  <si>
    <t>38</t>
  </si>
  <si>
    <t>15.5</t>
  </si>
  <si>
    <t>23.5</t>
  </si>
  <si>
    <t>1.01</t>
  </si>
  <si>
    <t>290</t>
  </si>
  <si>
    <t>1.47</t>
  </si>
  <si>
    <t>0.014</t>
  </si>
  <si>
    <t>32.1</t>
  </si>
  <si>
    <t>0.049</t>
  </si>
  <si>
    <t>11.52</t>
  </si>
  <si>
    <t>18.1</t>
  </si>
  <si>
    <t>89</t>
  </si>
  <si>
    <t>6</t>
  </si>
  <si>
    <t>60</t>
  </si>
  <si>
    <t>0.17</t>
  </si>
  <si>
    <t>39</t>
  </si>
  <si>
    <t>9.61</t>
  </si>
  <si>
    <t>66.7</t>
  </si>
  <si>
    <t>5.8</t>
  </si>
  <si>
    <t>705</t>
  </si>
  <si>
    <t>KA-09-013</t>
  </si>
  <si>
    <t>27:0007:000009</t>
  </si>
  <si>
    <t>27:0004:000011</t>
  </si>
  <si>
    <t>27:0004:000011:0001:0001:00</t>
  </si>
  <si>
    <t>0.57</t>
  </si>
  <si>
    <t>105.2</t>
  </si>
  <si>
    <t>0.11</t>
  </si>
  <si>
    <t>17.67</t>
  </si>
  <si>
    <t>0.29</t>
  </si>
  <si>
    <t>0.45</t>
  </si>
  <si>
    <t>13.44</t>
  </si>
  <si>
    <t>0.75</t>
  </si>
  <si>
    <t>0.07</t>
  </si>
  <si>
    <t>12</t>
  </si>
  <si>
    <t>6.3</t>
  </si>
  <si>
    <t>12.6</t>
  </si>
  <si>
    <t>270</t>
  </si>
  <si>
    <t>0.25</t>
  </si>
  <si>
    <t>0.017</t>
  </si>
  <si>
    <t>0.35</t>
  </si>
  <si>
    <t>0.042</t>
  </si>
  <si>
    <t>6.43</t>
  </si>
  <si>
    <t>10.9</t>
  </si>
  <si>
    <t>0.28</t>
  </si>
  <si>
    <t>1.9</t>
  </si>
  <si>
    <t>595.7</t>
  </si>
  <si>
    <t>100</t>
  </si>
  <si>
    <t>19</t>
  </si>
  <si>
    <t>5.22</t>
  </si>
  <si>
    <t>38.1</t>
  </si>
  <si>
    <t>2.6</t>
  </si>
  <si>
    <t>495</t>
  </si>
  <si>
    <t>KA-09-014</t>
  </si>
  <si>
    <t>27:0007:000010</t>
  </si>
  <si>
    <t>27:0004:000012</t>
  </si>
  <si>
    <t>27:0004:000012:0001:0001:00</t>
  </si>
  <si>
    <t>&lt;0.2</t>
  </si>
  <si>
    <t>143.8</t>
  </si>
  <si>
    <t>7.8</t>
  </si>
  <si>
    <t>8.9</t>
  </si>
  <si>
    <t>22.7</t>
  </si>
  <si>
    <t>1.02</t>
  </si>
  <si>
    <t>22.78</t>
  </si>
  <si>
    <t>2.34</t>
  </si>
  <si>
    <t>4</t>
  </si>
  <si>
    <t>15</t>
  </si>
  <si>
    <t>1.19</t>
  </si>
  <si>
    <t>360</t>
  </si>
  <si>
    <t>0.61</t>
  </si>
  <si>
    <t>0.015</t>
  </si>
  <si>
    <t>22.8</t>
  </si>
  <si>
    <t>9.76</t>
  </si>
  <si>
    <t>18.4</t>
  </si>
  <si>
    <t>4.3</t>
  </si>
  <si>
    <t>169.6</t>
  </si>
  <si>
    <t>5.5</t>
  </si>
  <si>
    <t>200</t>
  </si>
  <si>
    <t>8.33</t>
  </si>
  <si>
    <t>53.4</t>
  </si>
  <si>
    <t>NTGO STD 5: 1</t>
  </si>
  <si>
    <t>27:0007:000011</t>
  </si>
  <si>
    <t>Control Reference</t>
  </si>
  <si>
    <t>Unspecified</t>
  </si>
  <si>
    <t>184</t>
  </si>
  <si>
    <t>1.72</t>
  </si>
  <si>
    <t>3.1</t>
  </si>
  <si>
    <t>77.4</t>
  </si>
  <si>
    <t>2.04</t>
  </si>
  <si>
    <t>49.9</t>
  </si>
  <si>
    <t>12.3</t>
  </si>
  <si>
    <t>26.5</t>
  </si>
  <si>
    <t>44.91</t>
  </si>
  <si>
    <t>3.11</t>
  </si>
  <si>
    <t>129</t>
  </si>
  <si>
    <t>17.1</t>
  </si>
  <si>
    <t>9.7</t>
  </si>
  <si>
    <t>1080</t>
  </si>
  <si>
    <t>0.027</t>
  </si>
  <si>
    <t>0.086</t>
  </si>
  <si>
    <t>14.04</t>
  </si>
  <si>
    <t>4.1</t>
  </si>
  <si>
    <t>2.4</t>
  </si>
  <si>
    <t>780</t>
  </si>
  <si>
    <t>10.74</t>
  </si>
  <si>
    <t>63.4</t>
  </si>
  <si>
    <t>355</t>
  </si>
  <si>
    <t>KA-09-015</t>
  </si>
  <si>
    <t>27:0007:000012</t>
  </si>
  <si>
    <t>27:0004:000013</t>
  </si>
  <si>
    <t>27:0004:000013:0001:0001:00</t>
  </si>
  <si>
    <t>125</t>
  </si>
  <si>
    <t>0.96</t>
  </si>
  <si>
    <t>11.2</t>
  </si>
  <si>
    <t>0.7</t>
  </si>
  <si>
    <t>79.6</t>
  </si>
  <si>
    <t>17.9</t>
  </si>
  <si>
    <t>16.11</t>
  </si>
  <si>
    <t>2.47</t>
  </si>
  <si>
    <t>49</t>
  </si>
  <si>
    <t>45.5</t>
  </si>
  <si>
    <t>15.4</t>
  </si>
  <si>
    <t>1.21</t>
  </si>
  <si>
    <t>667</t>
  </si>
  <si>
    <t>1.33</t>
  </si>
  <si>
    <t>22.9</t>
  </si>
  <si>
    <t>0.137</t>
  </si>
  <si>
    <t>8.72</t>
  </si>
  <si>
    <t>17.7</t>
  </si>
  <si>
    <t>0.06</t>
  </si>
  <si>
    <t>39.5</t>
  </si>
  <si>
    <t>43</t>
  </si>
  <si>
    <t>26.37</t>
  </si>
  <si>
    <t>33.9</t>
  </si>
  <si>
    <t>425</t>
  </si>
  <si>
    <t>KA-09-016</t>
  </si>
  <si>
    <t>27:0007:000013</t>
  </si>
  <si>
    <t>27:0004:000014</t>
  </si>
  <si>
    <t>27:0004:000014:0001:0001:00</t>
  </si>
  <si>
    <t>13</t>
  </si>
  <si>
    <t>1.08</t>
  </si>
  <si>
    <t>64.6</t>
  </si>
  <si>
    <t>9.11</t>
  </si>
  <si>
    <t>45.1</t>
  </si>
  <si>
    <t>11.8</t>
  </si>
  <si>
    <t>25.6</t>
  </si>
  <si>
    <t>0.87</t>
  </si>
  <si>
    <t>18.46</t>
  </si>
  <si>
    <t>2.77</t>
  </si>
  <si>
    <t>3.7</t>
  </si>
  <si>
    <t>21</t>
  </si>
  <si>
    <t>19.2</t>
  </si>
  <si>
    <t>2.89</t>
  </si>
  <si>
    <t>690</t>
  </si>
  <si>
    <t>0.016</t>
  </si>
  <si>
    <t>0.49</t>
  </si>
  <si>
    <t>0.041</t>
  </si>
  <si>
    <t>9.43</t>
  </si>
  <si>
    <t>0.27</t>
  </si>
  <si>
    <t>77.9</t>
  </si>
  <si>
    <t>5.4</t>
  </si>
  <si>
    <t>520</t>
  </si>
  <si>
    <t>0.19</t>
  </si>
  <si>
    <t>11.9</t>
  </si>
  <si>
    <t>645</t>
  </si>
  <si>
    <t>KA-09-017</t>
  </si>
  <si>
    <t>27:0007:000014</t>
  </si>
  <si>
    <t>27:0004:000015</t>
  </si>
  <si>
    <t>27:0004:000015:0001:0001:00</t>
  </si>
  <si>
    <t>2.2</t>
  </si>
  <si>
    <t>81.8</t>
  </si>
  <si>
    <t>1.11</t>
  </si>
  <si>
    <t>46.1</t>
  </si>
  <si>
    <t>10.7</t>
  </si>
  <si>
    <t>24</t>
  </si>
  <si>
    <t>0.72</t>
  </si>
  <si>
    <t>6.64</t>
  </si>
  <si>
    <t>3.97</t>
  </si>
  <si>
    <t>37.6</t>
  </si>
  <si>
    <t>0.83</t>
  </si>
  <si>
    <t>285</t>
  </si>
  <si>
    <t>1.13</t>
  </si>
  <si>
    <t>1.61</t>
  </si>
  <si>
    <t>0.076</t>
  </si>
  <si>
    <t>9.21</t>
  </si>
  <si>
    <t>59.8</t>
  </si>
  <si>
    <t>560</t>
  </si>
  <si>
    <t>6.56</t>
  </si>
  <si>
    <t>81.3</t>
  </si>
  <si>
    <t>13.5</t>
  </si>
  <si>
    <t>KA-09-018</t>
  </si>
  <si>
    <t>27:0007:000015</t>
  </si>
  <si>
    <t>27:0004:000016</t>
  </si>
  <si>
    <t>27:0004:000016:0001:0001:01</t>
  </si>
  <si>
    <t>1.05</t>
  </si>
  <si>
    <t>33.8</t>
  </si>
  <si>
    <t>16.36</t>
  </si>
  <si>
    <t>21.4</t>
  </si>
  <si>
    <t>9.8</t>
  </si>
  <si>
    <t>17.5</t>
  </si>
  <si>
    <t>1.24</t>
  </si>
  <si>
    <t>11.68</t>
  </si>
  <si>
    <t>1.97</t>
  </si>
  <si>
    <t>&lt;5</t>
  </si>
  <si>
    <t>0.21</t>
  </si>
  <si>
    <t>20.2</t>
  </si>
  <si>
    <t>526</t>
  </si>
  <si>
    <t>0.028</t>
  </si>
  <si>
    <t>26.9</t>
  </si>
  <si>
    <t>0.031</t>
  </si>
  <si>
    <t>9.79</t>
  </si>
  <si>
    <t>20.5</t>
  </si>
  <si>
    <t>3.4</t>
  </si>
  <si>
    <t>599</t>
  </si>
  <si>
    <t>7.64</t>
  </si>
  <si>
    <t>56.7</t>
  </si>
  <si>
    <t>685</t>
  </si>
  <si>
    <t>KA-09-019</t>
  </si>
  <si>
    <t>27:0007:000016</t>
  </si>
  <si>
    <t>27:0004:000017</t>
  </si>
  <si>
    <t>27:0004:000017:0001:0001:00</t>
  </si>
  <si>
    <t>68</t>
  </si>
  <si>
    <t>0.95</t>
  </si>
  <si>
    <t>191.9</t>
  </si>
  <si>
    <t>5.89</t>
  </si>
  <si>
    <t>25.4</t>
  </si>
  <si>
    <t>8.8</t>
  </si>
  <si>
    <t>16.2</t>
  </si>
  <si>
    <t>3.2</t>
  </si>
  <si>
    <t>28</t>
  </si>
  <si>
    <t>368</t>
  </si>
  <si>
    <t>1.17</t>
  </si>
  <si>
    <t>0.052</t>
  </si>
  <si>
    <t>9.36</t>
  </si>
  <si>
    <t>14.7</t>
  </si>
  <si>
    <t>0.32</t>
  </si>
  <si>
    <t>90</t>
  </si>
  <si>
    <t>8.27</t>
  </si>
  <si>
    <t>56.9</t>
  </si>
  <si>
    <t>485</t>
  </si>
  <si>
    <t>KA-09-020</t>
  </si>
  <si>
    <t>27:0007:000017</t>
  </si>
  <si>
    <t>27:0004:000018</t>
  </si>
  <si>
    <t>27:0004:000018:0001:0001:00</t>
  </si>
  <si>
    <t>22</t>
  </si>
  <si>
    <t>0.31</t>
  </si>
  <si>
    <t>69.1</t>
  </si>
  <si>
    <t>11.05</t>
  </si>
  <si>
    <t>7.3</t>
  </si>
  <si>
    <t>12.69</t>
  </si>
  <si>
    <t>1.03</t>
  </si>
  <si>
    <t>330</t>
  </si>
  <si>
    <t>0.85</t>
  </si>
  <si>
    <t>10.5</t>
  </si>
  <si>
    <t>5.62</t>
  </si>
  <si>
    <t>196.6</t>
  </si>
  <si>
    <t>120</t>
  </si>
  <si>
    <t>7.59</t>
  </si>
  <si>
    <t>34.5</t>
  </si>
  <si>
    <t>255</t>
  </si>
  <si>
    <t>KA-09-021</t>
  </si>
  <si>
    <t>27:0007:000018</t>
  </si>
  <si>
    <t>27:0004:000019</t>
  </si>
  <si>
    <t>27:0004:000019:0001:0001:00</t>
  </si>
  <si>
    <t>26</t>
  </si>
  <si>
    <t>1.49</t>
  </si>
  <si>
    <t>214.8</t>
  </si>
  <si>
    <t>1.81</t>
  </si>
  <si>
    <t>30.8</t>
  </si>
  <si>
    <t>6.2</t>
  </si>
  <si>
    <t>0.67</t>
  </si>
  <si>
    <t>14.02</t>
  </si>
  <si>
    <t>2.12</t>
  </si>
  <si>
    <t>99</t>
  </si>
  <si>
    <t>0.007</t>
  </si>
  <si>
    <t>12.9</t>
  </si>
  <si>
    <t>12.96</t>
  </si>
  <si>
    <t>28.5</t>
  </si>
  <si>
    <t>7.34</t>
  </si>
  <si>
    <t>33</t>
  </si>
  <si>
    <t>295</t>
  </si>
  <si>
    <t>KA-09-022</t>
  </si>
  <si>
    <t>27:0007:000019</t>
  </si>
  <si>
    <t>27:0004:000020</t>
  </si>
  <si>
    <t>27:0004:000020:0001:0001:00</t>
  </si>
  <si>
    <t>52</t>
  </si>
  <si>
    <t>115.4</t>
  </si>
  <si>
    <t>15.17</t>
  </si>
  <si>
    <t>26.7</t>
  </si>
  <si>
    <t>7.5</t>
  </si>
  <si>
    <t>17.3</t>
  </si>
  <si>
    <t>16.45</t>
  </si>
  <si>
    <t>1.59</t>
  </si>
  <si>
    <t>12.5</t>
  </si>
  <si>
    <t>1.22</t>
  </si>
  <si>
    <t>363</t>
  </si>
  <si>
    <t>0.37</t>
  </si>
  <si>
    <t>8.96</t>
  </si>
  <si>
    <t>12.1</t>
  </si>
  <si>
    <t>2.9</t>
  </si>
  <si>
    <t>164.7</t>
  </si>
  <si>
    <t>7.87</t>
  </si>
  <si>
    <t>505</t>
  </si>
  <si>
    <t>6.1</t>
  </si>
  <si>
    <t>KA-09-023</t>
  </si>
  <si>
    <t>27:0007:000020</t>
  </si>
  <si>
    <t>27:0004:000021</t>
  </si>
  <si>
    <t>27:0004:000021:0001:0001:00</t>
  </si>
  <si>
    <t>65</t>
  </si>
  <si>
    <t>94.4</t>
  </si>
  <si>
    <t>11.48</t>
  </si>
  <si>
    <t>26.8</t>
  </si>
  <si>
    <t>9</t>
  </si>
  <si>
    <t>17.4</t>
  </si>
  <si>
    <t>0.63</t>
  </si>
  <si>
    <t>28.51</t>
  </si>
  <si>
    <t>1.88</t>
  </si>
  <si>
    <t>283</t>
  </si>
  <si>
    <t>0.053</t>
  </si>
  <si>
    <t>9.83</t>
  </si>
  <si>
    <t>12.2</t>
  </si>
  <si>
    <t>157.4</t>
  </si>
  <si>
    <t>70</t>
  </si>
  <si>
    <t>9.41</t>
  </si>
  <si>
    <t>48.5</t>
  </si>
  <si>
    <t>515</t>
  </si>
  <si>
    <t>6.8</t>
  </si>
  <si>
    <t>KA-09-024</t>
  </si>
  <si>
    <t>27:0007:000021</t>
  </si>
  <si>
    <t>27:0004:000022</t>
  </si>
  <si>
    <t>27:0004:000022:0001:0001:00</t>
  </si>
  <si>
    <t>64</t>
  </si>
  <si>
    <t>175.3</t>
  </si>
  <si>
    <t>6.09</t>
  </si>
  <si>
    <t>11.63</t>
  </si>
  <si>
    <t>74</t>
  </si>
  <si>
    <t>7</t>
  </si>
  <si>
    <t>0.68</t>
  </si>
  <si>
    <t>94.6</t>
  </si>
  <si>
    <t>21.9</t>
  </si>
  <si>
    <t>81.9</t>
  </si>
  <si>
    <t>NTGO STD 5: 2</t>
  </si>
  <si>
    <t>27:0007:000022</t>
  </si>
  <si>
    <t>194</t>
  </si>
  <si>
    <t>5.7</t>
  </si>
  <si>
    <t>81</t>
  </si>
  <si>
    <t>48.7</t>
  </si>
  <si>
    <t>12.7</t>
  </si>
  <si>
    <t>45.83</t>
  </si>
  <si>
    <t>3.14</t>
  </si>
  <si>
    <t>131</t>
  </si>
  <si>
    <t>1065</t>
  </si>
  <si>
    <t>0.026</t>
  </si>
  <si>
    <t>0.084</t>
  </si>
  <si>
    <t>13.92</t>
  </si>
  <si>
    <t>4.83</t>
  </si>
  <si>
    <t>10.6</t>
  </si>
  <si>
    <t>790</t>
  </si>
  <si>
    <t>10.81</t>
  </si>
  <si>
    <t>64.1</t>
  </si>
  <si>
    <t>345</t>
  </si>
  <si>
    <t>KA-09-025</t>
  </si>
  <si>
    <t>27:0007:000023</t>
  </si>
  <si>
    <t>27:0004:000023</t>
  </si>
  <si>
    <t>27:0004:000023:0001:0001:00</t>
  </si>
  <si>
    <t>151</t>
  </si>
  <si>
    <t>179.7</t>
  </si>
  <si>
    <t>0.92</t>
  </si>
  <si>
    <t>34.6</t>
  </si>
  <si>
    <t>39.39</t>
  </si>
  <si>
    <t>29</t>
  </si>
  <si>
    <t>16.7</t>
  </si>
  <si>
    <t>18.5</t>
  </si>
  <si>
    <t>0.58</t>
  </si>
  <si>
    <t>136</t>
  </si>
  <si>
    <t>41.8</t>
  </si>
  <si>
    <t>0.082</t>
  </si>
  <si>
    <t>12.06</t>
  </si>
  <si>
    <t>13.9</t>
  </si>
  <si>
    <t>54.9</t>
  </si>
  <si>
    <t>10.49</t>
  </si>
  <si>
    <t>70.6</t>
  </si>
  <si>
    <t>535</t>
  </si>
  <si>
    <t>27.5</t>
  </si>
  <si>
    <t>KA-09-026</t>
  </si>
  <si>
    <t>27:0007:000024</t>
  </si>
  <si>
    <t>27:0004:000024</t>
  </si>
  <si>
    <t>27:0004:000024:0001:0001:00</t>
  </si>
  <si>
    <t>115</t>
  </si>
  <si>
    <t>2.19</t>
  </si>
  <si>
    <t>23.47</t>
  </si>
  <si>
    <t>41</t>
  </si>
  <si>
    <t>23</t>
  </si>
  <si>
    <t>0.018</t>
  </si>
  <si>
    <t>0.061</t>
  </si>
  <si>
    <t>1.99</t>
  </si>
  <si>
    <t>10.3</t>
  </si>
  <si>
    <t>55.2</t>
  </si>
  <si>
    <t>55</t>
  </si>
  <si>
    <t>84.9</t>
  </si>
  <si>
    <t>KA-09-027</t>
  </si>
  <si>
    <t>27:0007:000025</t>
  </si>
  <si>
    <t>27:0004:000025</t>
  </si>
  <si>
    <t>27:0004:000025:0001:0001:00</t>
  </si>
  <si>
    <t>72</t>
  </si>
  <si>
    <t>145.3</t>
  </si>
  <si>
    <t>7.29</t>
  </si>
  <si>
    <t>23.8</t>
  </si>
  <si>
    <t>11.5</t>
  </si>
  <si>
    <t>11.7</t>
  </si>
  <si>
    <t>322</t>
  </si>
  <si>
    <t>0.009</t>
  </si>
  <si>
    <t>14.9</t>
  </si>
  <si>
    <t>6.89</t>
  </si>
  <si>
    <t>60.1</t>
  </si>
  <si>
    <t>6.51</t>
  </si>
  <si>
    <t>45.4</t>
  </si>
  <si>
    <t>235</t>
  </si>
  <si>
    <t>KA-09-027A</t>
  </si>
  <si>
    <t>27:0007:000026</t>
  </si>
  <si>
    <t>27:0004:000025:0002:0001:00</t>
  </si>
  <si>
    <t>0.62</t>
  </si>
  <si>
    <t>98.6</t>
  </si>
  <si>
    <t>2.65</t>
  </si>
  <si>
    <t>33.7</t>
  </si>
  <si>
    <t>13.3</t>
  </si>
  <si>
    <t>1.38</t>
  </si>
  <si>
    <t>8</t>
  </si>
  <si>
    <t>1.43</t>
  </si>
  <si>
    <t>191</t>
  </si>
  <si>
    <t>0.41</t>
  </si>
  <si>
    <t>0.059</t>
  </si>
  <si>
    <t>7.58</t>
  </si>
  <si>
    <t>24.8</t>
  </si>
  <si>
    <t>4.7</t>
  </si>
  <si>
    <t>7.82</t>
  </si>
  <si>
    <t>68.6</t>
  </si>
  <si>
    <t>KA-09-028</t>
  </si>
  <si>
    <t>27:0007:000027</t>
  </si>
  <si>
    <t>27:0004:000026</t>
  </si>
  <si>
    <t>27:0004:000026:0001:0001:00</t>
  </si>
  <si>
    <t>0.51</t>
  </si>
  <si>
    <t>33.6</t>
  </si>
  <si>
    <t>20.9</t>
  </si>
  <si>
    <t>1.29</t>
  </si>
  <si>
    <t>0.054</t>
  </si>
  <si>
    <t>4.22</t>
  </si>
  <si>
    <t>8.5</t>
  </si>
  <si>
    <t>240</t>
  </si>
  <si>
    <t>3.13</t>
  </si>
  <si>
    <t>22.3</t>
  </si>
  <si>
    <t>KA-09-029</t>
  </si>
  <si>
    <t>27:0007:000028</t>
  </si>
  <si>
    <t>27:0004:000027</t>
  </si>
  <si>
    <t>27:0004:000027:0001:0001:00</t>
  </si>
  <si>
    <t>165</t>
  </si>
  <si>
    <t>249.9</t>
  </si>
  <si>
    <t>4.56</t>
  </si>
  <si>
    <t>26.82</t>
  </si>
  <si>
    <t>2.24</t>
  </si>
  <si>
    <t>1.04</t>
  </si>
  <si>
    <t>477</t>
  </si>
  <si>
    <t>3.57</t>
  </si>
  <si>
    <t>13.18</t>
  </si>
  <si>
    <t>90.9</t>
  </si>
  <si>
    <t>10.71</t>
  </si>
  <si>
    <t>97.9</t>
  </si>
  <si>
    <t>5.1</t>
  </si>
  <si>
    <t>KA-09-030</t>
  </si>
  <si>
    <t>27:0007:000029</t>
  </si>
  <si>
    <t>27:0004:000027:0002:0001:00</t>
  </si>
  <si>
    <t>225</t>
  </si>
  <si>
    <t>0.91</t>
  </si>
  <si>
    <t>14.6</t>
  </si>
  <si>
    <t>273.2</t>
  </si>
  <si>
    <t>2.88</t>
  </si>
  <si>
    <t>1.12</t>
  </si>
  <si>
    <t>31.7</t>
  </si>
  <si>
    <t>29.2</t>
  </si>
  <si>
    <t>2.43</t>
  </si>
  <si>
    <t>57</t>
  </si>
  <si>
    <t>13.7</t>
  </si>
  <si>
    <t>0.93</t>
  </si>
  <si>
    <t>508</t>
  </si>
  <si>
    <t>6.22</t>
  </si>
  <si>
    <t>46.2</t>
  </si>
  <si>
    <t>0.064</t>
  </si>
  <si>
    <t>13.8</t>
  </si>
  <si>
    <t>0.53</t>
  </si>
  <si>
    <t>79.9</t>
  </si>
  <si>
    <t>11.08</t>
  </si>
  <si>
    <t>114.2</t>
  </si>
  <si>
    <t>555</t>
  </si>
  <si>
    <t>KA-09-031</t>
  </si>
  <si>
    <t>27:0007:000030</t>
  </si>
  <si>
    <t>27:0004:000028</t>
  </si>
  <si>
    <t>27:0004:000028:0001:0001:01</t>
  </si>
  <si>
    <t>1.37</t>
  </si>
  <si>
    <t>186.7</t>
  </si>
  <si>
    <t>1.95</t>
  </si>
  <si>
    <t>0.34</t>
  </si>
  <si>
    <t>41.5</t>
  </si>
  <si>
    <t>26.1</t>
  </si>
  <si>
    <t>24.98</t>
  </si>
  <si>
    <t>20.4</t>
  </si>
  <si>
    <t>23.3</t>
  </si>
  <si>
    <t>272</t>
  </si>
  <si>
    <t>28.7</t>
  </si>
  <si>
    <t>11.47</t>
  </si>
  <si>
    <t>18.7</t>
  </si>
  <si>
    <t>50.6</t>
  </si>
  <si>
    <t>210</t>
  </si>
  <si>
    <t>8.77</t>
  </si>
  <si>
    <t>575</t>
  </si>
  <si>
    <t>KA-09-032</t>
  </si>
  <si>
    <t>27:0007:000031</t>
  </si>
  <si>
    <t>27:0004:000029</t>
  </si>
  <si>
    <t>27:0004:000029:0001:0001:00</t>
  </si>
  <si>
    <t>142.6</t>
  </si>
  <si>
    <t>42.2</t>
  </si>
  <si>
    <t>23.4</t>
  </si>
  <si>
    <t>0.98</t>
  </si>
  <si>
    <t>28.15</t>
  </si>
  <si>
    <t>18.3</t>
  </si>
  <si>
    <t>228</t>
  </si>
  <si>
    <t>29.9</t>
  </si>
  <si>
    <t>10.31</t>
  </si>
  <si>
    <t>34</t>
  </si>
  <si>
    <t>72.2</t>
  </si>
  <si>
    <t>9.4</t>
  </si>
  <si>
    <t>KA-09-033</t>
  </si>
  <si>
    <t>27:0007:000032</t>
  </si>
  <si>
    <t>27:0004:000030</t>
  </si>
  <si>
    <t>27:0004:000030:0001:0001:00</t>
  </si>
  <si>
    <t>155</t>
  </si>
  <si>
    <t>9.3</t>
  </si>
  <si>
    <t>229</t>
  </si>
  <si>
    <t>8.67</t>
  </si>
  <si>
    <t>29.3</t>
  </si>
  <si>
    <t>21.3</t>
  </si>
  <si>
    <t>25.21</t>
  </si>
  <si>
    <t>2.37</t>
  </si>
  <si>
    <t>18.6</t>
  </si>
  <si>
    <t>362</t>
  </si>
  <si>
    <t>2.92</t>
  </si>
  <si>
    <t>31.4</t>
  </si>
  <si>
    <t>11.24</t>
  </si>
  <si>
    <t>135.5</t>
  </si>
  <si>
    <t>10.66</t>
  </si>
  <si>
    <t>68.5</t>
  </si>
  <si>
    <t>NTGO STD 5: 3</t>
  </si>
  <si>
    <t>27:0007:000033</t>
  </si>
  <si>
    <t>203</t>
  </si>
  <si>
    <t>1.71</t>
  </si>
  <si>
    <t>83</t>
  </si>
  <si>
    <t>47.37</t>
  </si>
  <si>
    <t>3.26</t>
  </si>
  <si>
    <t>138</t>
  </si>
  <si>
    <t>19.8</t>
  </si>
  <si>
    <t>1044</t>
  </si>
  <si>
    <t>0.73</t>
  </si>
  <si>
    <t>18.9</t>
  </si>
  <si>
    <t>0.083</t>
  </si>
  <si>
    <t>14.62</t>
  </si>
  <si>
    <t>6.01</t>
  </si>
  <si>
    <t>960</t>
  </si>
  <si>
    <t>12.08</t>
  </si>
  <si>
    <t>71.8</t>
  </si>
  <si>
    <t>KA-09-034</t>
  </si>
  <si>
    <t>27:0007:000034</t>
  </si>
  <si>
    <t>27:0004:000031</t>
  </si>
  <si>
    <t>27:0004:000031:0001:0001:00</t>
  </si>
  <si>
    <t>46</t>
  </si>
  <si>
    <t>1.14</t>
  </si>
  <si>
    <t>83.4</t>
  </si>
  <si>
    <t>33.1</t>
  </si>
  <si>
    <t>33.42</t>
  </si>
  <si>
    <t>2.52</t>
  </si>
  <si>
    <t>31</t>
  </si>
  <si>
    <t>2.64</t>
  </si>
  <si>
    <t>680</t>
  </si>
  <si>
    <t>1.54</t>
  </si>
  <si>
    <t>0.073</t>
  </si>
  <si>
    <t>142.8</t>
  </si>
  <si>
    <t>170</t>
  </si>
  <si>
    <t>19.54</t>
  </si>
  <si>
    <t>74.7</t>
  </si>
  <si>
    <t>KA-09-035</t>
  </si>
  <si>
    <t>27:0007:000035</t>
  </si>
  <si>
    <t>27:0004:000032</t>
  </si>
  <si>
    <t>27:0004:000032:0001:0001:00</t>
  </si>
  <si>
    <t>62.3</t>
  </si>
  <si>
    <t>25.96</t>
  </si>
  <si>
    <t>10.8</t>
  </si>
  <si>
    <t>2.14</t>
  </si>
  <si>
    <t>10.2</t>
  </si>
  <si>
    <t>0.029</t>
  </si>
  <si>
    <t>6.28</t>
  </si>
  <si>
    <t>674</t>
  </si>
  <si>
    <t>9.51</t>
  </si>
  <si>
    <t>31.1</t>
  </si>
  <si>
    <t>525</t>
  </si>
  <si>
    <t>KA-09-036</t>
  </si>
  <si>
    <t>27:0007:000036</t>
  </si>
  <si>
    <t>27:0004:000033</t>
  </si>
  <si>
    <t>27:0004:000033:0001:0001:00</t>
  </si>
  <si>
    <t>124</t>
  </si>
  <si>
    <t>183</t>
  </si>
  <si>
    <t>36.7</t>
  </si>
  <si>
    <t>8.6</t>
  </si>
  <si>
    <t>22.2</t>
  </si>
  <si>
    <t>0.59</t>
  </si>
  <si>
    <t>25.88</t>
  </si>
  <si>
    <t>1.94</t>
  </si>
  <si>
    <t>16.9</t>
  </si>
  <si>
    <t>21.6</t>
  </si>
  <si>
    <t>1.23</t>
  </si>
  <si>
    <t>261</t>
  </si>
  <si>
    <t>24.5</t>
  </si>
  <si>
    <t>35</t>
  </si>
  <si>
    <t>9.87</t>
  </si>
  <si>
    <t>49.2</t>
  </si>
  <si>
    <t>465</t>
  </si>
  <si>
    <t>KA-09-037</t>
  </si>
  <si>
    <t>27:0007:000037</t>
  </si>
  <si>
    <t>27:0004:000034</t>
  </si>
  <si>
    <t>27:0004:000034:0001:0001:00</t>
  </si>
  <si>
    <t>152.1</t>
  </si>
  <si>
    <t>10.99</t>
  </si>
  <si>
    <t>44.3</t>
  </si>
  <si>
    <t>23.67</t>
  </si>
  <si>
    <t>53</t>
  </si>
  <si>
    <t>277</t>
  </si>
  <si>
    <t>0.058</t>
  </si>
  <si>
    <t>9.02</t>
  </si>
  <si>
    <t>139</t>
  </si>
  <si>
    <t>320</t>
  </si>
  <si>
    <t>13.64</t>
  </si>
  <si>
    <t>40.4</t>
  </si>
  <si>
    <t>1.6</t>
  </si>
  <si>
    <t>KA-09-039</t>
  </si>
  <si>
    <t>27:0007:000038</t>
  </si>
  <si>
    <t>27:0004:000036</t>
  </si>
  <si>
    <t>27:0004:000036:0001:0001:00</t>
  </si>
  <si>
    <t>47</t>
  </si>
  <si>
    <t>1.35</t>
  </si>
  <si>
    <t>159.7</t>
  </si>
  <si>
    <t>6.73</t>
  </si>
  <si>
    <t>35.6</t>
  </si>
  <si>
    <t>23.19</t>
  </si>
  <si>
    <t>2.59</t>
  </si>
  <si>
    <t>44</t>
  </si>
  <si>
    <t>864</t>
  </si>
  <si>
    <t>0.65</t>
  </si>
  <si>
    <t>0.148</t>
  </si>
  <si>
    <t>12.67</t>
  </si>
  <si>
    <t>61.4</t>
  </si>
  <si>
    <t>160</t>
  </si>
  <si>
    <t>48</t>
  </si>
  <si>
    <t>16.72</t>
  </si>
  <si>
    <t>75.8</t>
  </si>
  <si>
    <t>KA-09-040</t>
  </si>
  <si>
    <t>27:0007:000039</t>
  </si>
  <si>
    <t>27:0004:000037</t>
  </si>
  <si>
    <t>27:0004:000037:0001:0001:00</t>
  </si>
  <si>
    <t>142</t>
  </si>
  <si>
    <t>201.1</t>
  </si>
  <si>
    <t>6.92</t>
  </si>
  <si>
    <t>22.1</t>
  </si>
  <si>
    <t>0.43</t>
  </si>
  <si>
    <t>29.6</t>
  </si>
  <si>
    <t>2.32</t>
  </si>
  <si>
    <t>26.3</t>
  </si>
  <si>
    <t>519</t>
  </si>
  <si>
    <t>0.055</t>
  </si>
  <si>
    <t>11.17</t>
  </si>
  <si>
    <t>78.4</t>
  </si>
  <si>
    <t>6.5</t>
  </si>
  <si>
    <t>455</t>
  </si>
  <si>
    <t>KA-09-041</t>
  </si>
  <si>
    <t>27:0007:000040</t>
  </si>
  <si>
    <t>27:0004:000038</t>
  </si>
  <si>
    <t>27:0004:000038:0001:0001:00</t>
  </si>
  <si>
    <t>95</t>
  </si>
  <si>
    <t>1.45</t>
  </si>
  <si>
    <t>248.5</t>
  </si>
  <si>
    <t>7.36</t>
  </si>
  <si>
    <t>24.6</t>
  </si>
  <si>
    <t>22.4</t>
  </si>
  <si>
    <t>21.18</t>
  </si>
  <si>
    <t>2.42</t>
  </si>
  <si>
    <t>389</t>
  </si>
  <si>
    <t>0.036</t>
  </si>
  <si>
    <t>10.04</t>
  </si>
  <si>
    <t>120.8</t>
  </si>
  <si>
    <t>8.95</t>
  </si>
  <si>
    <t>45.2</t>
  </si>
  <si>
    <t>KA-09-043</t>
  </si>
  <si>
    <t>27:0007:000041</t>
  </si>
  <si>
    <t>27:0004:000040</t>
  </si>
  <si>
    <t>27:0004:000040:0001:0001:00</t>
  </si>
  <si>
    <t>121</t>
  </si>
  <si>
    <t>134.7</t>
  </si>
  <si>
    <t>2.46</t>
  </si>
  <si>
    <t>33.2</t>
  </si>
  <si>
    <t>21.59</t>
  </si>
  <si>
    <t>1.82</t>
  </si>
  <si>
    <t>16.1</t>
  </si>
  <si>
    <t>10.38</t>
  </si>
  <si>
    <t>71</t>
  </si>
  <si>
    <t>11.55</t>
  </si>
  <si>
    <t>38.7</t>
  </si>
  <si>
    <t>335</t>
  </si>
  <si>
    <t>KA-09-044</t>
  </si>
  <si>
    <t>27:0007:000042</t>
  </si>
  <si>
    <t>27:0004:000041</t>
  </si>
  <si>
    <t>27:0004:000041:0001:0001:00</t>
  </si>
  <si>
    <t>13.96</t>
  </si>
  <si>
    <t>1.87</t>
  </si>
  <si>
    <t>291</t>
  </si>
  <si>
    <t>0.032</t>
  </si>
  <si>
    <t>7.75</t>
  </si>
  <si>
    <t>207.8</t>
  </si>
  <si>
    <t>37.5</t>
  </si>
  <si>
    <t>7.4</t>
  </si>
  <si>
    <t>KA-09-045</t>
  </si>
  <si>
    <t>27:0007:000043</t>
  </si>
  <si>
    <t>27:0004:000042</t>
  </si>
  <si>
    <t>27:0004:000042:0001:0001:00</t>
  </si>
  <si>
    <t>63</t>
  </si>
  <si>
    <t>83.7</t>
  </si>
  <si>
    <t>6.7</t>
  </si>
  <si>
    <t>0.006</t>
  </si>
  <si>
    <t>4.28</t>
  </si>
  <si>
    <t>9.12</t>
  </si>
  <si>
    <t>195</t>
  </si>
  <si>
    <t>NTGO STD 5: 4</t>
  </si>
  <si>
    <t>27:0007:000044</t>
  </si>
  <si>
    <t>1.65</t>
  </si>
  <si>
    <t>16.3</t>
  </si>
  <si>
    <t>79.5</t>
  </si>
  <si>
    <t>46.9</t>
  </si>
  <si>
    <t>43.98</t>
  </si>
  <si>
    <t>3.07</t>
  </si>
  <si>
    <t>1082</t>
  </si>
  <si>
    <t>0.022</t>
  </si>
  <si>
    <t>1.06</t>
  </si>
  <si>
    <t>14.52</t>
  </si>
  <si>
    <t>4.98</t>
  </si>
  <si>
    <t>740</t>
  </si>
  <si>
    <t>10.63</t>
  </si>
  <si>
    <t>KA-09-046</t>
  </si>
  <si>
    <t>27:0007:000045</t>
  </si>
  <si>
    <t>27:0004:000043</t>
  </si>
  <si>
    <t>27:0004:000043:0001:0001:01</t>
  </si>
  <si>
    <t>166.6</t>
  </si>
  <si>
    <t>12.18</t>
  </si>
  <si>
    <t>12.19</t>
  </si>
  <si>
    <t>2.69</t>
  </si>
  <si>
    <t>450</t>
  </si>
  <si>
    <t>14.2</t>
  </si>
  <si>
    <t>0.174</t>
  </si>
  <si>
    <t>99.7</t>
  </si>
  <si>
    <t>7.06</t>
  </si>
  <si>
    <t>36.4</t>
  </si>
  <si>
    <t>305</t>
  </si>
  <si>
    <t>28.2</t>
  </si>
  <si>
    <t>KA-09-047</t>
  </si>
  <si>
    <t>27:0007:000046</t>
  </si>
  <si>
    <t>27:0004:000044</t>
  </si>
  <si>
    <t>27:0004:000044:0001:0001:00</t>
  </si>
  <si>
    <t>134</t>
  </si>
  <si>
    <t>268</t>
  </si>
  <si>
    <t>3.73</t>
  </si>
  <si>
    <t>19.6</t>
  </si>
  <si>
    <t>0.71</t>
  </si>
  <si>
    <t>2.13</t>
  </si>
  <si>
    <t>15.6</t>
  </si>
  <si>
    <t>288</t>
  </si>
  <si>
    <t>1.91</t>
  </si>
  <si>
    <t>27.6</t>
  </si>
  <si>
    <t>12.59</t>
  </si>
  <si>
    <t>62.1</t>
  </si>
  <si>
    <t>67.3</t>
  </si>
  <si>
    <t>9.5</t>
  </si>
  <si>
    <t>KA-09-048</t>
  </si>
  <si>
    <t>27:0007:000047</t>
  </si>
  <si>
    <t>27:0004:000045</t>
  </si>
  <si>
    <t>27:0004:000045:0001:0001:00</t>
  </si>
  <si>
    <t>1.32</t>
  </si>
  <si>
    <t>169.3</t>
  </si>
  <si>
    <t>1.67</t>
  </si>
  <si>
    <t>327</t>
  </si>
  <si>
    <t>0.038</t>
  </si>
  <si>
    <t>9.38</t>
  </si>
  <si>
    <t>87.6</t>
  </si>
  <si>
    <t>11.39</t>
  </si>
  <si>
    <t>50.8</t>
  </si>
  <si>
    <t>315</t>
  </si>
  <si>
    <t>32.3</t>
  </si>
  <si>
    <t>KA-09-049</t>
  </si>
  <si>
    <t>27:0007:000048</t>
  </si>
  <si>
    <t>27:0004:000046</t>
  </si>
  <si>
    <t>27:0004:000046:0001:0001:00</t>
  </si>
  <si>
    <t>153</t>
  </si>
  <si>
    <t>157.7</t>
  </si>
  <si>
    <t>8.03</t>
  </si>
  <si>
    <t>1.42</t>
  </si>
  <si>
    <t>1.63</t>
  </si>
  <si>
    <t>0.42</t>
  </si>
  <si>
    <t>10.27</t>
  </si>
  <si>
    <t>56.1</t>
  </si>
  <si>
    <t>16.6</t>
  </si>
  <si>
    <t>KA-09-051</t>
  </si>
  <si>
    <t>27:0007:000049</t>
  </si>
  <si>
    <t>27:0004:000048</t>
  </si>
  <si>
    <t>27:0004:000048:0001:0001:00</t>
  </si>
  <si>
    <t>115.5</t>
  </si>
  <si>
    <t>26.56</t>
  </si>
  <si>
    <t>1.41</t>
  </si>
  <si>
    <t>18</t>
  </si>
  <si>
    <t>11.3</t>
  </si>
  <si>
    <t>4.16</t>
  </si>
  <si>
    <t>0.005</t>
  </si>
  <si>
    <t>20.6</t>
  </si>
  <si>
    <t>15.73</t>
  </si>
  <si>
    <t>27.7</t>
  </si>
  <si>
    <t>7.14</t>
  </si>
  <si>
    <t>57.4</t>
  </si>
  <si>
    <t>365</t>
  </si>
  <si>
    <t>KA-09-052</t>
  </si>
  <si>
    <t>27:0007:000050</t>
  </si>
  <si>
    <t>27:0004:000049</t>
  </si>
  <si>
    <t>27:0004:000049:0001:0001:00</t>
  </si>
  <si>
    <t>163</t>
  </si>
  <si>
    <t>156.2</t>
  </si>
  <si>
    <t>34.3</t>
  </si>
  <si>
    <t>15.78</t>
  </si>
  <si>
    <t>76</t>
  </si>
  <si>
    <t>123</t>
  </si>
  <si>
    <t>11.45</t>
  </si>
  <si>
    <t>28.4</t>
  </si>
  <si>
    <t>10.32</t>
  </si>
  <si>
    <t>70.7</t>
  </si>
  <si>
    <t>325</t>
  </si>
  <si>
    <t>KA-09-053</t>
  </si>
  <si>
    <t>27:0007:000051</t>
  </si>
  <si>
    <t>27:0004:000050</t>
  </si>
  <si>
    <t>27:0004:000050:0001:0001:00</t>
  </si>
  <si>
    <t>199</t>
  </si>
  <si>
    <t>155.5</t>
  </si>
  <si>
    <t>3.18</t>
  </si>
  <si>
    <t>19.45</t>
  </si>
  <si>
    <t>2.55</t>
  </si>
  <si>
    <t>75</t>
  </si>
  <si>
    <t>15.9</t>
  </si>
  <si>
    <t>15.8</t>
  </si>
  <si>
    <t>187</t>
  </si>
  <si>
    <t>0.118</t>
  </si>
  <si>
    <t>12.72</t>
  </si>
  <si>
    <t>72.5</t>
  </si>
  <si>
    <t>13.62</t>
  </si>
  <si>
    <t>124.9</t>
  </si>
  <si>
    <t>KA-09-054</t>
  </si>
  <si>
    <t>27:0007:000052</t>
  </si>
  <si>
    <t>27:0004:000050:0002:0001:00</t>
  </si>
  <si>
    <t>211</t>
  </si>
  <si>
    <t>198</t>
  </si>
  <si>
    <t>5.49</t>
  </si>
  <si>
    <t>34.9</t>
  </si>
  <si>
    <t>23.6</t>
  </si>
  <si>
    <t>62</t>
  </si>
  <si>
    <t>0.44</t>
  </si>
  <si>
    <t>284</t>
  </si>
  <si>
    <t>0.245</t>
  </si>
  <si>
    <t>12.34</t>
  </si>
  <si>
    <t>108.3</t>
  </si>
  <si>
    <t>12.97</t>
  </si>
  <si>
    <t>244.9</t>
  </si>
  <si>
    <t>415</t>
  </si>
  <si>
    <t>12.8</t>
  </si>
  <si>
    <t>KA-09-055</t>
  </si>
  <si>
    <t>27:0007:000053</t>
  </si>
  <si>
    <t>27:0004:000051</t>
  </si>
  <si>
    <t>27:0004:000051:0001:0001:00</t>
  </si>
  <si>
    <t>117</t>
  </si>
  <si>
    <t>159</t>
  </si>
  <si>
    <t>6.45</t>
  </si>
  <si>
    <t>27.8</t>
  </si>
  <si>
    <t>0.38</t>
  </si>
  <si>
    <t>14.79</t>
  </si>
  <si>
    <t>6.6</t>
  </si>
  <si>
    <t>1.66</t>
  </si>
  <si>
    <t>2.25</t>
  </si>
  <si>
    <t>7.66</t>
  </si>
  <si>
    <t>49.6</t>
  </si>
  <si>
    <t>8.57</t>
  </si>
  <si>
    <t>70.8</t>
  </si>
  <si>
    <t>275</t>
  </si>
  <si>
    <t>KA-09-056</t>
  </si>
  <si>
    <t>27:0007:000054</t>
  </si>
  <si>
    <t>27:0004:000052</t>
  </si>
  <si>
    <t>27:0004:000052:0001:0001:00</t>
  </si>
  <si>
    <t>284.4</t>
  </si>
  <si>
    <t>2.18</t>
  </si>
  <si>
    <t>24.9</t>
  </si>
  <si>
    <t>21.92</t>
  </si>
  <si>
    <t>1.68</t>
  </si>
  <si>
    <t>119</t>
  </si>
  <si>
    <t>24.7</t>
  </si>
  <si>
    <t>10.41</t>
  </si>
  <si>
    <t>47.4</t>
  </si>
  <si>
    <t>45.9</t>
  </si>
  <si>
    <t>21.8</t>
  </si>
  <si>
    <t>NTGO STD 5: 5</t>
  </si>
  <si>
    <t>27:0007:000055</t>
  </si>
  <si>
    <t>206</t>
  </si>
  <si>
    <t>27.2</t>
  </si>
  <si>
    <t>80.1</t>
  </si>
  <si>
    <t>44.88</t>
  </si>
  <si>
    <t>3.16</t>
  </si>
  <si>
    <t>144</t>
  </si>
  <si>
    <t>1094</t>
  </si>
  <si>
    <t>0.024</t>
  </si>
  <si>
    <t>0.085</t>
  </si>
  <si>
    <t>14.17</t>
  </si>
  <si>
    <t>4.87</t>
  </si>
  <si>
    <t>56</t>
  </si>
  <si>
    <t>10.85</t>
  </si>
  <si>
    <t>63.8</t>
  </si>
  <si>
    <t>KA-09-057</t>
  </si>
  <si>
    <t>27:0007:000056</t>
  </si>
  <si>
    <t>27:0004:000053</t>
  </si>
  <si>
    <t>27:0004:000053:0001:0001:00</t>
  </si>
  <si>
    <t>163.7</t>
  </si>
  <si>
    <t>8.09</t>
  </si>
  <si>
    <t>21.96</t>
  </si>
  <si>
    <t>1.79</t>
  </si>
  <si>
    <t>0.046</t>
  </si>
  <si>
    <t>9.19</t>
  </si>
  <si>
    <t>101.1</t>
  </si>
  <si>
    <t>140</t>
  </si>
  <si>
    <t>7.49</t>
  </si>
  <si>
    <t>58.6</t>
  </si>
  <si>
    <t>KA-09-058</t>
  </si>
  <si>
    <t>27:0007:000057</t>
  </si>
  <si>
    <t>27:0004:000054</t>
  </si>
  <si>
    <t>27:0004:000054:0001:0001:00</t>
  </si>
  <si>
    <t>142.3</t>
  </si>
  <si>
    <t>12.14</t>
  </si>
  <si>
    <t>19.15</t>
  </si>
  <si>
    <t>1.53</t>
  </si>
  <si>
    <t>0.008</t>
  </si>
  <si>
    <t>8.71</t>
  </si>
  <si>
    <t>116</t>
  </si>
  <si>
    <t>55.6</t>
  </si>
  <si>
    <t>KA-09-059</t>
  </si>
  <si>
    <t>27:0007:000058</t>
  </si>
  <si>
    <t>27:0004:000055</t>
  </si>
  <si>
    <t>27:0004:000055:0001:0001:00</t>
  </si>
  <si>
    <t>172</t>
  </si>
  <si>
    <t>1.57</t>
  </si>
  <si>
    <t>314.2</t>
  </si>
  <si>
    <t>27.73</t>
  </si>
  <si>
    <t>0.025</t>
  </si>
  <si>
    <t>14.71</t>
  </si>
  <si>
    <t>54.1</t>
  </si>
  <si>
    <t>71.6</t>
  </si>
  <si>
    <t>375</t>
  </si>
  <si>
    <t>KA-09-060</t>
  </si>
  <si>
    <t>27:0007:000059</t>
  </si>
  <si>
    <t>27:0004:000056</t>
  </si>
  <si>
    <t>27:0004:000056:0001:0001:00</t>
  </si>
  <si>
    <t>179</t>
  </si>
  <si>
    <t>138.7</t>
  </si>
  <si>
    <t>2.05</t>
  </si>
  <si>
    <t>385</t>
  </si>
  <si>
    <t>0.48</t>
  </si>
  <si>
    <t>0.062</t>
  </si>
  <si>
    <t>9.48</t>
  </si>
  <si>
    <t>30.6</t>
  </si>
  <si>
    <t>8.65</t>
  </si>
  <si>
    <t>68.1</t>
  </si>
  <si>
    <t>KA-09-061</t>
  </si>
  <si>
    <t>27:0007:000060</t>
  </si>
  <si>
    <t>27:0004:000057</t>
  </si>
  <si>
    <t>27:0004:000057:0001:0001:00</t>
  </si>
  <si>
    <t>143</t>
  </si>
  <si>
    <t>1.96</t>
  </si>
  <si>
    <t>237.9</t>
  </si>
  <si>
    <t>42.4</t>
  </si>
  <si>
    <t>20.88</t>
  </si>
  <si>
    <t>2.82</t>
  </si>
  <si>
    <t>13.91</t>
  </si>
  <si>
    <t>9.72</t>
  </si>
  <si>
    <t>48.3</t>
  </si>
  <si>
    <t>8.7</t>
  </si>
  <si>
    <t>KA-09-062</t>
  </si>
  <si>
    <t>27:0007:000061</t>
  </si>
  <si>
    <t>27:0004:000058</t>
  </si>
  <si>
    <t>27:0004:000058:0001:0001:00</t>
  </si>
  <si>
    <t>84</t>
  </si>
  <si>
    <t>188.9</t>
  </si>
  <si>
    <t>4.68</t>
  </si>
  <si>
    <t>32.4</t>
  </si>
  <si>
    <t>15.29</t>
  </si>
  <si>
    <t>1.74</t>
  </si>
  <si>
    <t>17.8</t>
  </si>
  <si>
    <t>0.81</t>
  </si>
  <si>
    <t>11.61</t>
  </si>
  <si>
    <t>9.29</t>
  </si>
  <si>
    <t>49.4</t>
  </si>
  <si>
    <t>KA-09-063</t>
  </si>
  <si>
    <t>27:0007:000062</t>
  </si>
  <si>
    <t>27:0004:000059</t>
  </si>
  <si>
    <t>27:0004:000059:0001:0001:01</t>
  </si>
  <si>
    <t>144.1</t>
  </si>
  <si>
    <t>27.9</t>
  </si>
  <si>
    <t>11.91</t>
  </si>
  <si>
    <t>171</t>
  </si>
  <si>
    <t>8.29</t>
  </si>
  <si>
    <t>7.47</t>
  </si>
  <si>
    <t>KA-09-064</t>
  </si>
  <si>
    <t>27:0007:000063</t>
  </si>
  <si>
    <t>27:0004:000060</t>
  </si>
  <si>
    <t>27:0004:000060:0001:0001:00</t>
  </si>
  <si>
    <t>165.5</t>
  </si>
  <si>
    <t>0.79</t>
  </si>
  <si>
    <t>19.05</t>
  </si>
  <si>
    <t>1.62</t>
  </si>
  <si>
    <t>432</t>
  </si>
  <si>
    <t>9.05</t>
  </si>
  <si>
    <t>116.5</t>
  </si>
  <si>
    <t>60.4</t>
  </si>
  <si>
    <t>KA-09-065</t>
  </si>
  <si>
    <t>27:0007:000064</t>
  </si>
  <si>
    <t>27:0004:000061</t>
  </si>
  <si>
    <t>27:0004:000061:0001:0001:00</t>
  </si>
  <si>
    <t>166.7</t>
  </si>
  <si>
    <t>6.79</t>
  </si>
  <si>
    <t>23.1</t>
  </si>
  <si>
    <t>18.74</t>
  </si>
  <si>
    <t>1.48</t>
  </si>
  <si>
    <t>256</t>
  </si>
  <si>
    <t>85.4</t>
  </si>
  <si>
    <t>44.7</t>
  </si>
  <si>
    <t>KA-09-066</t>
  </si>
  <si>
    <t>27:0007:000065</t>
  </si>
  <si>
    <t>27:0004:000062</t>
  </si>
  <si>
    <t>27:0004:000062:0001:0001:00</t>
  </si>
  <si>
    <t>135</t>
  </si>
  <si>
    <t>197</t>
  </si>
  <si>
    <t>17.58</t>
  </si>
  <si>
    <t>262</t>
  </si>
  <si>
    <t>0.063</t>
  </si>
  <si>
    <t>10.51</t>
  </si>
  <si>
    <t>9.9</t>
  </si>
  <si>
    <t>9.14</t>
  </si>
  <si>
    <t>75.7</t>
  </si>
  <si>
    <t>NTGO STD 5: 6A</t>
  </si>
  <si>
    <t>27:0007:000066</t>
  </si>
  <si>
    <t>186</t>
  </si>
  <si>
    <t>76.5</t>
  </si>
  <si>
    <t>1.98</t>
  </si>
  <si>
    <t>46.7</t>
  </si>
  <si>
    <t>25.3</t>
  </si>
  <si>
    <t>46.29</t>
  </si>
  <si>
    <t>1084</t>
  </si>
  <si>
    <t>14.46</t>
  </si>
  <si>
    <t>5.6</t>
  </si>
  <si>
    <t>4.66</t>
  </si>
  <si>
    <t>760</t>
  </si>
  <si>
    <t>64.7</t>
  </si>
  <si>
    <t>KA-09-067</t>
  </si>
  <si>
    <t>27:0007:000067</t>
  </si>
  <si>
    <t>27:0004:000063</t>
  </si>
  <si>
    <t>27:0004:000063:0001:0001:00</t>
  </si>
  <si>
    <t>94</t>
  </si>
  <si>
    <t>193.1</t>
  </si>
  <si>
    <t>38.3</t>
  </si>
  <si>
    <t>12.28</t>
  </si>
  <si>
    <t>2.62</t>
  </si>
  <si>
    <t>454</t>
  </si>
  <si>
    <t>0.066</t>
  </si>
  <si>
    <t>9.44</t>
  </si>
  <si>
    <t>71.2</t>
  </si>
  <si>
    <t>205</t>
  </si>
  <si>
    <t>KA-09-068</t>
  </si>
  <si>
    <t>27:0007:000068</t>
  </si>
  <si>
    <t>27:0004:000064</t>
  </si>
  <si>
    <t>27:0004:000064:0001:0001:00</t>
  </si>
  <si>
    <t>189.3</t>
  </si>
  <si>
    <t>20.78</t>
  </si>
  <si>
    <t>12.24</t>
  </si>
  <si>
    <t>9.92</t>
  </si>
  <si>
    <t>73.5</t>
  </si>
  <si>
    <t>KA-09-069</t>
  </si>
  <si>
    <t>27:0007:000069</t>
  </si>
  <si>
    <t>27:0004:000065</t>
  </si>
  <si>
    <t>27:0004:000065:0001:0001:00</t>
  </si>
  <si>
    <t>141</t>
  </si>
  <si>
    <t>201.9</t>
  </si>
  <si>
    <t>1.76</t>
  </si>
  <si>
    <t>1.64</t>
  </si>
  <si>
    <t>236</t>
  </si>
  <si>
    <t>6.84</t>
  </si>
  <si>
    <t>29.5</t>
  </si>
  <si>
    <t>89.7</t>
  </si>
  <si>
    <t>KA-09-070</t>
  </si>
  <si>
    <t>27:0007:000070</t>
  </si>
  <si>
    <t>27:0004:000066</t>
  </si>
  <si>
    <t>27:0004:000066:0001:0001:00</t>
  </si>
  <si>
    <t>169</t>
  </si>
  <si>
    <t>411</t>
  </si>
  <si>
    <t>7.12</t>
  </si>
  <si>
    <t>6.86</t>
  </si>
  <si>
    <t>41.9</t>
  </si>
  <si>
    <t>204</t>
  </si>
  <si>
    <t>KA-09-071</t>
  </si>
  <si>
    <t>27:0007:000071</t>
  </si>
  <si>
    <t>27:0004:000067</t>
  </si>
  <si>
    <t>27:0004:000067:0001:0001:00</t>
  </si>
  <si>
    <t>98.5</t>
  </si>
  <si>
    <t>16.55</t>
  </si>
  <si>
    <t>8.01</t>
  </si>
  <si>
    <t>75.3</t>
  </si>
  <si>
    <t>KA-09-072</t>
  </si>
  <si>
    <t>27:0007:000072</t>
  </si>
  <si>
    <t>27:0004:000068</t>
  </si>
  <si>
    <t>27:0004:000068:0001:0001:00</t>
  </si>
  <si>
    <t>149</t>
  </si>
  <si>
    <t>128.9</t>
  </si>
  <si>
    <t>25.8</t>
  </si>
  <si>
    <t>20.97</t>
  </si>
  <si>
    <t>104</t>
  </si>
  <si>
    <t>0.047</t>
  </si>
  <si>
    <t>9.65</t>
  </si>
  <si>
    <t>9.63</t>
  </si>
  <si>
    <t>74.6</t>
  </si>
  <si>
    <t>224</t>
  </si>
  <si>
    <t>KA-09-073</t>
  </si>
  <si>
    <t>27:0007:000073</t>
  </si>
  <si>
    <t>27:0004:000069</t>
  </si>
  <si>
    <t>27:0004:000069:0001:0001:00</t>
  </si>
  <si>
    <t>222.4</t>
  </si>
  <si>
    <t>17.57</t>
  </si>
  <si>
    <t>0.84</t>
  </si>
  <si>
    <t>498</t>
  </si>
  <si>
    <t>1.77</t>
  </si>
  <si>
    <t>19.7</t>
  </si>
  <si>
    <t>0.067</t>
  </si>
  <si>
    <t>9.97</t>
  </si>
  <si>
    <t>34.7</t>
  </si>
  <si>
    <t>9.66</t>
  </si>
  <si>
    <t>68.9</t>
  </si>
  <si>
    <t>KA-09-074</t>
  </si>
  <si>
    <t>27:0007:000074</t>
  </si>
  <si>
    <t>27:0004:000070</t>
  </si>
  <si>
    <t>27:0004:000070:0001:0001:00</t>
  </si>
  <si>
    <t>missing</t>
  </si>
  <si>
    <t>KA-09-075</t>
  </si>
  <si>
    <t>27:0007:000075</t>
  </si>
  <si>
    <t>27:0004:000057:0002:0001:00</t>
  </si>
  <si>
    <t>111</t>
  </si>
  <si>
    <t>1.85</t>
  </si>
  <si>
    <t>236.3</t>
  </si>
  <si>
    <t>0.69</t>
  </si>
  <si>
    <t>30.1</t>
  </si>
  <si>
    <t>24.2</t>
  </si>
  <si>
    <t>11.01</t>
  </si>
  <si>
    <t>21.7</t>
  </si>
  <si>
    <t>11.41</t>
  </si>
  <si>
    <t>51.3</t>
  </si>
  <si>
    <t>316</t>
  </si>
  <si>
    <t>KA-09-076</t>
  </si>
  <si>
    <t>27:0007:000076</t>
  </si>
  <si>
    <t>27:0004:000071</t>
  </si>
  <si>
    <t>27:0004:000071:0001:0001:01</t>
  </si>
  <si>
    <t>233.4</t>
  </si>
  <si>
    <t>30.9</t>
  </si>
  <si>
    <t>293</t>
  </si>
  <si>
    <t>0.004</t>
  </si>
  <si>
    <t>0.069</t>
  </si>
  <si>
    <t>4.84</t>
  </si>
  <si>
    <t>6.88</t>
  </si>
  <si>
    <t>KA-09-077</t>
  </si>
  <si>
    <t>27:0007:000077</t>
  </si>
  <si>
    <t>27:0004:000072</t>
  </si>
  <si>
    <t>27:0004:000072:0001:0001:00</t>
  </si>
  <si>
    <t>19.3</t>
  </si>
  <si>
    <t>0.003</t>
  </si>
  <si>
    <t>3.32</t>
  </si>
  <si>
    <t>2.93</t>
  </si>
  <si>
    <t>36.1</t>
  </si>
  <si>
    <t>102</t>
  </si>
  <si>
    <t>NTGO STD 5: 7</t>
  </si>
  <si>
    <t>27:0007:000078</t>
  </si>
  <si>
    <t>178</t>
  </si>
  <si>
    <t>16.4</t>
  </si>
  <si>
    <t>82.5</t>
  </si>
  <si>
    <t>47.7</t>
  </si>
  <si>
    <t>3.19</t>
  </si>
  <si>
    <t>17.2</t>
  </si>
  <si>
    <t>1107</t>
  </si>
  <si>
    <t>14.12</t>
  </si>
  <si>
    <t>173</t>
  </si>
  <si>
    <t>KA-09-078</t>
  </si>
  <si>
    <t>27:0007:000079</t>
  </si>
  <si>
    <t>27:0004:000073</t>
  </si>
  <si>
    <t>27:0004:000073:0001:0001:00</t>
  </si>
  <si>
    <t>112</t>
  </si>
  <si>
    <t>78</t>
  </si>
  <si>
    <t>4.53</t>
  </si>
  <si>
    <t>6.61</t>
  </si>
  <si>
    <t>56.2</t>
  </si>
  <si>
    <t>KA-09-079</t>
  </si>
  <si>
    <t>27:0007:000080</t>
  </si>
  <si>
    <t>27:0004:000074</t>
  </si>
  <si>
    <t>27:0004:000074:0001:0001:00</t>
  </si>
  <si>
    <t>126</t>
  </si>
  <si>
    <t>257.6</t>
  </si>
  <si>
    <t>29.8</t>
  </si>
  <si>
    <t>22.05</t>
  </si>
  <si>
    <t>2.21</t>
  </si>
  <si>
    <t>209</t>
  </si>
  <si>
    <t>2.54</t>
  </si>
  <si>
    <t>13.12</t>
  </si>
  <si>
    <t>61.5</t>
  </si>
  <si>
    <t>10.16</t>
  </si>
  <si>
    <t>61.8</t>
  </si>
  <si>
    <t>337</t>
  </si>
  <si>
    <t>KA-09-080</t>
  </si>
  <si>
    <t>27:0007:000081</t>
  </si>
  <si>
    <t>27:0004:000075</t>
  </si>
  <si>
    <t>27:0004:000075:0001:0001:01</t>
  </si>
  <si>
    <t>124.3</t>
  </si>
  <si>
    <t>6.23</t>
  </si>
  <si>
    <t>34.68</t>
  </si>
  <si>
    <t>2.86</t>
  </si>
  <si>
    <t>19.4</t>
  </si>
  <si>
    <t>378</t>
  </si>
  <si>
    <t>6.83</t>
  </si>
  <si>
    <t>14.68</t>
  </si>
  <si>
    <t>47.9</t>
  </si>
  <si>
    <t>23.2</t>
  </si>
  <si>
    <t>162.7</t>
  </si>
  <si>
    <t>367</t>
  </si>
  <si>
    <t>KA-09-081</t>
  </si>
  <si>
    <t>27:0007:000082</t>
  </si>
  <si>
    <t>27:0004:000076</t>
  </si>
  <si>
    <t>27:0004:000076:0001:0001:01</t>
  </si>
  <si>
    <t>208</t>
  </si>
  <si>
    <t>243.4</t>
  </si>
  <si>
    <t>28.76</t>
  </si>
  <si>
    <t>393</t>
  </si>
  <si>
    <t>12.89</t>
  </si>
  <si>
    <t>13.32</t>
  </si>
  <si>
    <t>78.7</t>
  </si>
  <si>
    <t>KA-09-082</t>
  </si>
  <si>
    <t>27:0007:000083</t>
  </si>
  <si>
    <t>27:0004:000077</t>
  </si>
  <si>
    <t>27:0004:000077:0001:0001:00</t>
  </si>
  <si>
    <t>289.9</t>
  </si>
  <si>
    <t>1.34</t>
  </si>
  <si>
    <t>38.5</t>
  </si>
  <si>
    <t>3.71</t>
  </si>
  <si>
    <t>19.1</t>
  </si>
  <si>
    <t>669</t>
  </si>
  <si>
    <t>2.35</t>
  </si>
  <si>
    <t>32.5</t>
  </si>
  <si>
    <t>15.61</t>
  </si>
  <si>
    <t>52.1</t>
  </si>
  <si>
    <t>11.27</t>
  </si>
  <si>
    <t>87.9</t>
  </si>
  <si>
    <t>418</t>
  </si>
  <si>
    <t>KA-09-083</t>
  </si>
  <si>
    <t>27:0007:000084</t>
  </si>
  <si>
    <t>27:0004:000078</t>
  </si>
  <si>
    <t>27:0004:000078:0001:0001:00</t>
  </si>
  <si>
    <t>128.5</t>
  </si>
  <si>
    <t>3.77</t>
  </si>
  <si>
    <t>28.6</t>
  </si>
  <si>
    <t>196</t>
  </si>
  <si>
    <t>20.7</t>
  </si>
  <si>
    <t>10.39</t>
  </si>
  <si>
    <t>39.6</t>
  </si>
  <si>
    <t>8.94</t>
  </si>
  <si>
    <t>105.4</t>
  </si>
  <si>
    <t>13.1</t>
  </si>
  <si>
    <t>KA-09-084</t>
  </si>
  <si>
    <t>27:0007:000085</t>
  </si>
  <si>
    <t>27:0004:000079</t>
  </si>
  <si>
    <t>27:0004:000079:0001:0001:00</t>
  </si>
  <si>
    <t>139.3</t>
  </si>
  <si>
    <t>7.96</t>
  </si>
  <si>
    <t>10.4</t>
  </si>
  <si>
    <t>12.48</t>
  </si>
  <si>
    <t>1.52</t>
  </si>
  <si>
    <t>281</t>
  </si>
  <si>
    <t>6.87</t>
  </si>
  <si>
    <t>69.7</t>
  </si>
  <si>
    <t>6.55</t>
  </si>
  <si>
    <t>46.8</t>
  </si>
  <si>
    <t>296</t>
  </si>
  <si>
    <t>KA-09-086</t>
  </si>
  <si>
    <t>27:0007:000086</t>
  </si>
  <si>
    <t>27:0004:000081</t>
  </si>
  <si>
    <t>27:0004:000081:0001:0001:00</t>
  </si>
  <si>
    <t>118</t>
  </si>
  <si>
    <t>204.7</t>
  </si>
  <si>
    <t>22.88</t>
  </si>
  <si>
    <t>21.2</t>
  </si>
  <si>
    <t>156</t>
  </si>
  <si>
    <t>29.1</t>
  </si>
  <si>
    <t>13.76</t>
  </si>
  <si>
    <t>35.2</t>
  </si>
  <si>
    <t>12.44</t>
  </si>
  <si>
    <t>58.2</t>
  </si>
  <si>
    <t>428</t>
  </si>
  <si>
    <t>KA-09-087</t>
  </si>
  <si>
    <t>27:0007:000087</t>
  </si>
  <si>
    <t>27:0004:000082</t>
  </si>
  <si>
    <t>27:0004:000082:0001:0001:00</t>
  </si>
  <si>
    <t>206.3</t>
  </si>
  <si>
    <t>4.76</t>
  </si>
  <si>
    <t>26.2</t>
  </si>
  <si>
    <t>23.01</t>
  </si>
  <si>
    <t>182</t>
  </si>
  <si>
    <t>1.36</t>
  </si>
  <si>
    <t>64.2</t>
  </si>
  <si>
    <t>79.4</t>
  </si>
  <si>
    <t>357</t>
  </si>
  <si>
    <t>KA-09-088</t>
  </si>
  <si>
    <t>27:0007:000088</t>
  </si>
  <si>
    <t>27:0004:000083</t>
  </si>
  <si>
    <t>27:0004:000083:0001:0001:00</t>
  </si>
  <si>
    <t>2.31</t>
  </si>
  <si>
    <t>0.033</t>
  </si>
  <si>
    <t>3.51</t>
  </si>
  <si>
    <t>NTGO STD 5: 8</t>
  </si>
  <si>
    <t>27:0007:000089</t>
  </si>
  <si>
    <t>1.69</t>
  </si>
  <si>
    <t>78.8</t>
  </si>
  <si>
    <t>45.77</t>
  </si>
  <si>
    <t>128</t>
  </si>
  <si>
    <t>1078</t>
  </si>
  <si>
    <t>0.023</t>
  </si>
  <si>
    <t>4.89</t>
  </si>
  <si>
    <t>750</t>
  </si>
  <si>
    <t>11.04</t>
  </si>
  <si>
    <t>65.5</t>
  </si>
  <si>
    <t>KA-09-089</t>
  </si>
  <si>
    <t>27:0007:000090</t>
  </si>
  <si>
    <t>27:0004:000084</t>
  </si>
  <si>
    <t>27:0004:000084:0001:0001:00</t>
  </si>
  <si>
    <t>87</t>
  </si>
  <si>
    <t>1.56</t>
  </si>
  <si>
    <t>251.7</t>
  </si>
  <si>
    <t>8.2</t>
  </si>
  <si>
    <t>15.86</t>
  </si>
  <si>
    <t>2.41</t>
  </si>
  <si>
    <t>201</t>
  </si>
  <si>
    <t>12.53</t>
  </si>
  <si>
    <t>8.81</t>
  </si>
  <si>
    <t>245</t>
  </si>
  <si>
    <t>KA-09-090</t>
  </si>
  <si>
    <t>27:0007:000091</t>
  </si>
  <si>
    <t>27:0004:000085</t>
  </si>
  <si>
    <t>27:0004:000085:0001:0001:00</t>
  </si>
  <si>
    <t>1.93</t>
  </si>
  <si>
    <t>230.1</t>
  </si>
  <si>
    <t>36.6</t>
  </si>
  <si>
    <t>27.4</t>
  </si>
  <si>
    <t>25.27</t>
  </si>
  <si>
    <t>97</t>
  </si>
  <si>
    <t>15.04</t>
  </si>
  <si>
    <t>58</t>
  </si>
  <si>
    <t>11.66</t>
  </si>
  <si>
    <t>62.2</t>
  </si>
  <si>
    <t>KA-09-091</t>
  </si>
  <si>
    <t>27:0007:000092</t>
  </si>
  <si>
    <t>27:0004:000086</t>
  </si>
  <si>
    <t>27:0004:000086:0001:0001:00</t>
  </si>
  <si>
    <t>108</t>
  </si>
  <si>
    <t>200.5</t>
  </si>
  <si>
    <t>3.12</t>
  </si>
  <si>
    <t>40.62</t>
  </si>
  <si>
    <t>540</t>
  </si>
  <si>
    <t>0.185</t>
  </si>
  <si>
    <t>11.83</t>
  </si>
  <si>
    <t>KA-09-092</t>
  </si>
  <si>
    <t>27:0007:000093</t>
  </si>
  <si>
    <t>27:0004:000087</t>
  </si>
  <si>
    <t>27:0004:000087:0001:0001:00</t>
  </si>
  <si>
    <t>86</t>
  </si>
  <si>
    <t>175.2</t>
  </si>
  <si>
    <t>13.27</t>
  </si>
  <si>
    <t>18.27</t>
  </si>
  <si>
    <t>304</t>
  </si>
  <si>
    <t>2.15</t>
  </si>
  <si>
    <t>23.9</t>
  </si>
  <si>
    <t>0.045</t>
  </si>
  <si>
    <t>129.9</t>
  </si>
  <si>
    <t>7.88</t>
  </si>
  <si>
    <t>59</t>
  </si>
  <si>
    <t>459</t>
  </si>
  <si>
    <t>KA-09-094</t>
  </si>
  <si>
    <t>27:0007:000094</t>
  </si>
  <si>
    <t>27:0004:000089</t>
  </si>
  <si>
    <t>27:0004:000089:0001:0001:00</t>
  </si>
  <si>
    <t>1.25</t>
  </si>
  <si>
    <t>123.5</t>
  </si>
  <si>
    <t>0.74</t>
  </si>
  <si>
    <t>13.66</t>
  </si>
  <si>
    <t>1.44</t>
  </si>
  <si>
    <t>10.09</t>
  </si>
  <si>
    <t>3.86</t>
  </si>
  <si>
    <t>52.9</t>
  </si>
  <si>
    <t>KA-09-095</t>
  </si>
  <si>
    <t>27:0007:000095</t>
  </si>
  <si>
    <t>27:0004:000090</t>
  </si>
  <si>
    <t>27:0004:000090:0001:0001:00</t>
  </si>
  <si>
    <t>137.6</t>
  </si>
  <si>
    <t>2.23</t>
  </si>
  <si>
    <t>7.18</t>
  </si>
  <si>
    <t>494</t>
  </si>
  <si>
    <t>0.071</t>
  </si>
  <si>
    <t>4.85</t>
  </si>
  <si>
    <t>60.6</t>
  </si>
  <si>
    <t>33.3</t>
  </si>
  <si>
    <t>KA-09-096</t>
  </si>
  <si>
    <t>27:0007:000096</t>
  </si>
  <si>
    <t>27:0004:000091</t>
  </si>
  <si>
    <t>27:0004:000091:0001:0001:00</t>
  </si>
  <si>
    <t>223.3</t>
  </si>
  <si>
    <t>31.9</t>
  </si>
  <si>
    <t>20.12</t>
  </si>
  <si>
    <t>176</t>
  </si>
  <si>
    <t>15.19</t>
  </si>
  <si>
    <t>8.98</t>
  </si>
  <si>
    <t>55.7</t>
  </si>
  <si>
    <t>490</t>
  </si>
  <si>
    <t>KA-09-097</t>
  </si>
  <si>
    <t>27:0007:000097</t>
  </si>
  <si>
    <t>27:0004:000092</t>
  </si>
  <si>
    <t>27:0004:000092:0001:0001:00</t>
  </si>
  <si>
    <t>1.51</t>
  </si>
  <si>
    <t>178.5</t>
  </si>
  <si>
    <t>37.2</t>
  </si>
  <si>
    <t>2.28</t>
  </si>
  <si>
    <t>215</t>
  </si>
  <si>
    <t>59.6</t>
  </si>
  <si>
    <t>KA-09-098</t>
  </si>
  <si>
    <t>27:0007:000098</t>
  </si>
  <si>
    <t>27:0004:000093</t>
  </si>
  <si>
    <t>27:0004:000093:0001:0001:00</t>
  </si>
  <si>
    <t>512.7</t>
  </si>
  <si>
    <t>18.25</t>
  </si>
  <si>
    <t>2.17</t>
  </si>
  <si>
    <t>177</t>
  </si>
  <si>
    <t>10.77</t>
  </si>
  <si>
    <t>11.16</t>
  </si>
  <si>
    <t>KA-09-099</t>
  </si>
  <si>
    <t>27:0007:000099</t>
  </si>
  <si>
    <t>27:0004:000094</t>
  </si>
  <si>
    <t>27:0004:000094:0001:0001:00</t>
  </si>
  <si>
    <t>152.6</t>
  </si>
  <si>
    <t>2.97</t>
  </si>
  <si>
    <t>17.63</t>
  </si>
  <si>
    <t>9.86</t>
  </si>
  <si>
    <t>42.5</t>
  </si>
  <si>
    <t>58.5</t>
  </si>
  <si>
    <t>NTGO STD 5: 9</t>
  </si>
  <si>
    <t>27:0007:000100</t>
  </si>
  <si>
    <t>75.5</t>
  </si>
  <si>
    <t>49.3</t>
  </si>
  <si>
    <t>45.81</t>
  </si>
  <si>
    <t>3.15</t>
  </si>
  <si>
    <t>1095</t>
  </si>
  <si>
    <t>0.079</t>
  </si>
  <si>
    <t>14.15</t>
  </si>
  <si>
    <t>5.01</t>
  </si>
  <si>
    <t>820</t>
  </si>
  <si>
    <t>68.3</t>
  </si>
  <si>
    <t>306</t>
  </si>
  <si>
    <t>KA-09-100</t>
  </si>
  <si>
    <t>27:0007:000101</t>
  </si>
  <si>
    <t>27:0004:000095</t>
  </si>
  <si>
    <t>27:0004:000095:0001:0001:00</t>
  </si>
  <si>
    <t>87.2</t>
  </si>
  <si>
    <t>40.9</t>
  </si>
  <si>
    <t>1.84</t>
  </si>
  <si>
    <t>7.35</t>
  </si>
  <si>
    <t>180</t>
  </si>
  <si>
    <t>6.29</t>
  </si>
  <si>
    <t>62.5</t>
  </si>
  <si>
    <t>36.8</t>
  </si>
  <si>
    <t>KA-09-031 (REP)</t>
  </si>
  <si>
    <t>27:0007:000102</t>
  </si>
  <si>
    <t>27:0004:000028:0001:0001:02</t>
  </si>
  <si>
    <t>NTGO STD 5: 6B</t>
  </si>
  <si>
    <t>27:0007:000103</t>
  </si>
  <si>
    <t>KA-09-081 (REP)</t>
  </si>
  <si>
    <t>27:0007:000104</t>
  </si>
  <si>
    <t>27:0004:000076:0001:0001:02</t>
  </si>
  <si>
    <t>KA-09-005 (REP)</t>
  </si>
  <si>
    <t>27:0007:000105</t>
  </si>
  <si>
    <t>27:0004:000004:0001:0001:02</t>
  </si>
  <si>
    <t>20.18</t>
  </si>
  <si>
    <t>12.71</t>
  </si>
  <si>
    <t>114.9</t>
  </si>
  <si>
    <t>10.94</t>
  </si>
  <si>
    <t>KA-09-046 (REP)</t>
  </si>
  <si>
    <t>27:0007:000106</t>
  </si>
  <si>
    <t>27:0004:000043:0001:0001:02</t>
  </si>
  <si>
    <t>155.4</t>
  </si>
  <si>
    <t>11.84</t>
  </si>
  <si>
    <t>11.37</t>
  </si>
  <si>
    <t>2.66</t>
  </si>
  <si>
    <t>0.166</t>
  </si>
  <si>
    <t>5.28</t>
  </si>
  <si>
    <t>90.2</t>
  </si>
  <si>
    <t>6.68</t>
  </si>
  <si>
    <t>KA-09-076 (REP)</t>
  </si>
  <si>
    <t>27:0007:000107</t>
  </si>
  <si>
    <t>27:0004:000071:0001:0001:02</t>
  </si>
  <si>
    <t>204.3</t>
  </si>
  <si>
    <t>5.41</t>
  </si>
  <si>
    <t>282</t>
  </si>
  <si>
    <t>4.73</t>
  </si>
  <si>
    <t>6.42</t>
  </si>
  <si>
    <t>35.3</t>
  </si>
  <si>
    <t>KA-09-018 (REP)</t>
  </si>
  <si>
    <t>27:0007:000108</t>
  </si>
  <si>
    <t>27:0004:000016:0001:0001:02</t>
  </si>
  <si>
    <t>KA-09-080 (REP)</t>
  </si>
  <si>
    <t>27:0007:000109</t>
  </si>
  <si>
    <t>27:0004:000075:0001:0001:02</t>
  </si>
  <si>
    <t>KA-09-063 (REP)</t>
  </si>
  <si>
    <t>27:0007:000110</t>
  </si>
  <si>
    <t>27:0004:000059:0001:0001:02</t>
  </si>
  <si>
    <t>STD DOLOMITE-1 (001)</t>
  </si>
  <si>
    <t>27:0007:000111</t>
  </si>
  <si>
    <t>STD DOLOMITE-1 (002)</t>
  </si>
  <si>
    <t>27:0007:000112</t>
  </si>
  <si>
    <t>STD DOLOMITE-1 (003)</t>
  </si>
  <si>
    <t>27:0007:000113</t>
  </si>
  <si>
    <t>STD DS7 (001)</t>
  </si>
  <si>
    <t>27:0007:000114</t>
  </si>
  <si>
    <t>772</t>
  </si>
  <si>
    <t>51.9</t>
  </si>
  <si>
    <t>54.2</t>
  </si>
  <si>
    <t>395.9</t>
  </si>
  <si>
    <t>4.63</t>
  </si>
  <si>
    <t>6.03</t>
  </si>
  <si>
    <t>35.1</t>
  </si>
  <si>
    <t>183.8</t>
  </si>
  <si>
    <t>5.86</t>
  </si>
  <si>
    <t>105.5</t>
  </si>
  <si>
    <t>610</t>
  </si>
  <si>
    <t>20.23</t>
  </si>
  <si>
    <t>0.094</t>
  </si>
  <si>
    <t>0.078</t>
  </si>
  <si>
    <t>68.56</t>
  </si>
  <si>
    <t>35.5</t>
  </si>
  <si>
    <t>4.79</t>
  </si>
  <si>
    <t>1260</t>
  </si>
  <si>
    <t>4.21</t>
  </si>
  <si>
    <t>396.2</t>
  </si>
  <si>
    <t>STD OREAS45PA (001)</t>
  </si>
  <si>
    <t>27:0007:000115</t>
  </si>
  <si>
    <t>3.52</t>
  </si>
  <si>
    <t>186.9</t>
  </si>
  <si>
    <t>109.5</t>
  </si>
  <si>
    <t>776.1</t>
  </si>
  <si>
    <t>620.54</t>
  </si>
  <si>
    <t>1156</t>
  </si>
  <si>
    <t>308.7</t>
  </si>
  <si>
    <t>18.84</t>
  </si>
  <si>
    <t>69</t>
  </si>
  <si>
    <t>45.6</t>
  </si>
  <si>
    <t>1360</t>
  </si>
  <si>
    <t>232</t>
  </si>
  <si>
    <t>7.99</t>
  </si>
  <si>
    <t>STD DS7 (002)</t>
  </si>
  <si>
    <t>27:0007:000116</t>
  </si>
  <si>
    <t>826</t>
  </si>
  <si>
    <t>50.9</t>
  </si>
  <si>
    <t>434.5</t>
  </si>
  <si>
    <t>191.2</t>
  </si>
  <si>
    <t>2.38</t>
  </si>
  <si>
    <t>1.58</t>
  </si>
  <si>
    <t>639</t>
  </si>
  <si>
    <t>22.67</t>
  </si>
  <si>
    <t>0.099</t>
  </si>
  <si>
    <t>71.87</t>
  </si>
  <si>
    <t>35.9</t>
  </si>
  <si>
    <t>5.09</t>
  </si>
  <si>
    <t>71.7</t>
  </si>
  <si>
    <t>1280</t>
  </si>
  <si>
    <t>4.29</t>
  </si>
  <si>
    <t>4.93</t>
  </si>
  <si>
    <t>419.6</t>
  </si>
  <si>
    <t>STD OREAS45PA (002)</t>
  </si>
  <si>
    <t>27:0007:000117</t>
  </si>
  <si>
    <t>3.63</t>
  </si>
  <si>
    <t>179.2</t>
  </si>
  <si>
    <t>104.1</t>
  </si>
  <si>
    <t>821.1</t>
  </si>
  <si>
    <t>650.86</t>
  </si>
  <si>
    <t>16.58</t>
  </si>
  <si>
    <t>1173</t>
  </si>
  <si>
    <t>324.9</t>
  </si>
  <si>
    <t>0.035</t>
  </si>
  <si>
    <t>19.57</t>
  </si>
  <si>
    <t>1370</t>
  </si>
  <si>
    <t>241</t>
  </si>
  <si>
    <t>7.65</t>
  </si>
  <si>
    <t>STD DS7 (003)</t>
  </si>
  <si>
    <t>27:0007:000118</t>
  </si>
  <si>
    <t>769</t>
  </si>
  <si>
    <t>61.9</t>
  </si>
  <si>
    <t>436.7</t>
  </si>
  <si>
    <t>4.75</t>
  </si>
  <si>
    <t>6.07</t>
  </si>
  <si>
    <t>192.3</t>
  </si>
  <si>
    <t>6.19</t>
  </si>
  <si>
    <t>104.08</t>
  </si>
  <si>
    <t>2.45</t>
  </si>
  <si>
    <t>646</t>
  </si>
  <si>
    <t>20.59</t>
  </si>
  <si>
    <t>0.102</t>
  </si>
  <si>
    <t>54.7</t>
  </si>
  <si>
    <t>70.39</t>
  </si>
  <si>
    <t>4.94</t>
  </si>
  <si>
    <t>1310</t>
  </si>
  <si>
    <t>4.26</t>
  </si>
  <si>
    <t>5.31</t>
  </si>
  <si>
    <t>421.2</t>
  </si>
  <si>
    <t>STD OREAS45PA (003)</t>
  </si>
  <si>
    <t>27:0007:000119</t>
  </si>
  <si>
    <t>3.37</t>
  </si>
  <si>
    <t>36.2</t>
  </si>
  <si>
    <t>175</t>
  </si>
  <si>
    <t>106.6</t>
  </si>
  <si>
    <t>738.2</t>
  </si>
  <si>
    <t>617.72</t>
  </si>
  <si>
    <t>16.09</t>
  </si>
  <si>
    <t>1160</t>
  </si>
  <si>
    <t>304.3</t>
  </si>
  <si>
    <t>18.34</t>
  </si>
  <si>
    <t>42.8</t>
  </si>
  <si>
    <t>1210</t>
  </si>
  <si>
    <t>231</t>
  </si>
  <si>
    <t>7.69</t>
  </si>
  <si>
    <t>110.9</t>
  </si>
  <si>
    <t>STD STSD-1 (001)</t>
  </si>
  <si>
    <t>27:0007:000120</t>
  </si>
  <si>
    <t>935</t>
  </si>
  <si>
    <t>STD STSD-1 (002)</t>
  </si>
  <si>
    <t>27:0007:000121</t>
  </si>
  <si>
    <t>955</t>
  </si>
  <si>
    <t>STD STSD-1 (003)</t>
  </si>
  <si>
    <t>27:0007:000122</t>
  </si>
  <si>
    <t>857</t>
  </si>
  <si>
    <t>STD STSD-1 (004)</t>
  </si>
  <si>
    <t>27:0007:000123</t>
  </si>
  <si>
    <t>806</t>
  </si>
  <si>
    <t>STD STSD-1 (005)</t>
  </si>
  <si>
    <t>27:0007:000124</t>
  </si>
  <si>
    <t>965</t>
  </si>
  <si>
    <t>STD STSD-1 (006)</t>
  </si>
  <si>
    <t>27:0007:000125</t>
  </si>
  <si>
    <t>885</t>
  </si>
  <si>
    <t>BLK (001)</t>
  </si>
  <si>
    <t>27:0007:000126</t>
  </si>
  <si>
    <t>&lt;0.01</t>
  </si>
  <si>
    <t>&lt;0.5</t>
  </si>
  <si>
    <t>&lt;0.001</t>
  </si>
  <si>
    <t>BLK (002)</t>
  </si>
  <si>
    <t>27:0007:000127</t>
  </si>
  <si>
    <t>BLK (003)</t>
  </si>
  <si>
    <t>27:0007:000128</t>
  </si>
  <si>
    <t>BLK (004)</t>
  </si>
  <si>
    <t>27:0007:000129</t>
  </si>
  <si>
    <t>BLK (005)</t>
  </si>
  <si>
    <t>27:0007:000130</t>
  </si>
  <si>
    <t>BLK (006)</t>
  </si>
  <si>
    <t>27:0007:000131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</si>
</sst>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N13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66" width="14.77734375" customWidth="1"/>
  </cols>
  <sheetData>
    <row r="1" spans="1:6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</row>
    <row r="2" spans="1:66" x14ac:dyDescent="0.3">
      <c r="A2" t="s">
        <v>66</v>
      </c>
      <c r="B2" t="s">
        <v>67</v>
      </c>
      <c r="C2" s="1" t="str">
        <f t="shared" ref="C2:C33" si="0">HYPERLINK("http://geochem.nrcan.gc.ca/cdogs/content/bdl/bdl270007_e.htm", "27:0007")</f>
        <v>27:0007</v>
      </c>
      <c r="D2" s="1" t="str">
        <f t="shared" ref="D2:D11" si="1">HYPERLINK("http://geochem.nrcan.gc.ca/cdogs/content/svy/svy270004_e.htm", "27:0004")</f>
        <v>27:0004</v>
      </c>
      <c r="E2" t="s">
        <v>68</v>
      </c>
      <c r="F2" t="s">
        <v>69</v>
      </c>
      <c r="H2">
        <v>61.073779999999999</v>
      </c>
      <c r="I2">
        <v>-117.55416</v>
      </c>
      <c r="J2" s="1" t="str">
        <f>HYPERLINK("http://geochem.nrcan.gc.ca/cdogs/content/kwd/kwd020044_e.htm", "Till")</f>
        <v>Till</v>
      </c>
      <c r="K2" s="1" t="str">
        <f t="shared" ref="K2:K11" si="2">HYPERLINK("http://geochem.nrcan.gc.ca/cdogs/content/kwd/kwd080088_e.htm", "Dry sieving to -230 mesh (63 µm) (Acme S230)")</f>
        <v>Dry sieving to -230 mesh (63 µm) (Acme S230)</v>
      </c>
      <c r="L2" t="s">
        <v>70</v>
      </c>
      <c r="M2" t="s">
        <v>71</v>
      </c>
      <c r="N2" t="s">
        <v>72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  <c r="Y2" t="s">
        <v>82</v>
      </c>
      <c r="Z2" t="s">
        <v>83</v>
      </c>
      <c r="AA2" t="s">
        <v>84</v>
      </c>
      <c r="AB2" t="s">
        <v>85</v>
      </c>
      <c r="AC2" t="s">
        <v>86</v>
      </c>
      <c r="AD2" t="s">
        <v>87</v>
      </c>
      <c r="AE2" t="s">
        <v>88</v>
      </c>
      <c r="AF2" t="s">
        <v>89</v>
      </c>
      <c r="AG2" t="s">
        <v>90</v>
      </c>
      <c r="AH2" t="s">
        <v>91</v>
      </c>
      <c r="AI2" t="s">
        <v>92</v>
      </c>
      <c r="AJ2" t="s">
        <v>93</v>
      </c>
      <c r="AK2" t="s">
        <v>94</v>
      </c>
      <c r="AL2" t="s">
        <v>95</v>
      </c>
      <c r="AM2" t="s">
        <v>96</v>
      </c>
      <c r="AN2" t="s">
        <v>97</v>
      </c>
      <c r="AO2" t="s">
        <v>98</v>
      </c>
      <c r="AP2" t="s">
        <v>99</v>
      </c>
      <c r="AQ2" t="s">
        <v>100</v>
      </c>
      <c r="AR2" t="s">
        <v>101</v>
      </c>
      <c r="AS2" t="s">
        <v>102</v>
      </c>
      <c r="AT2" t="s">
        <v>103</v>
      </c>
      <c r="AU2" t="s">
        <v>104</v>
      </c>
      <c r="AV2" t="s">
        <v>105</v>
      </c>
      <c r="AW2" t="s">
        <v>90</v>
      </c>
      <c r="AX2" t="s">
        <v>106</v>
      </c>
      <c r="AY2" t="s">
        <v>107</v>
      </c>
      <c r="AZ2" t="s">
        <v>108</v>
      </c>
      <c r="BA2" t="s">
        <v>109</v>
      </c>
      <c r="BB2" t="s">
        <v>110</v>
      </c>
      <c r="BC2" t="s">
        <v>89</v>
      </c>
      <c r="BD2" t="s">
        <v>104</v>
      </c>
      <c r="BE2" t="s">
        <v>111</v>
      </c>
      <c r="BF2" t="s">
        <v>105</v>
      </c>
      <c r="BG2" t="s">
        <v>112</v>
      </c>
      <c r="BH2" t="s">
        <v>113</v>
      </c>
      <c r="BI2" t="s">
        <v>114</v>
      </c>
      <c r="BJ2" t="s">
        <v>115</v>
      </c>
      <c r="BK2" t="s">
        <v>116</v>
      </c>
      <c r="BL2" t="s">
        <v>85</v>
      </c>
      <c r="BM2" t="s">
        <v>117</v>
      </c>
      <c r="BN2" t="s">
        <v>118</v>
      </c>
    </row>
    <row r="3" spans="1:66" x14ac:dyDescent="0.3">
      <c r="A3" t="s">
        <v>119</v>
      </c>
      <c r="B3" t="s">
        <v>120</v>
      </c>
      <c r="C3" s="1" t="str">
        <f t="shared" si="0"/>
        <v>27:0007</v>
      </c>
      <c r="D3" s="1" t="str">
        <f t="shared" si="1"/>
        <v>27:0004</v>
      </c>
      <c r="E3" t="s">
        <v>121</v>
      </c>
      <c r="F3" t="s">
        <v>122</v>
      </c>
      <c r="H3">
        <v>61.107219999999998</v>
      </c>
      <c r="I3">
        <v>-117.64882</v>
      </c>
      <c r="J3" s="1" t="str">
        <f>HYPERLINK("http://geochem.nrcan.gc.ca/cdogs/content/kwd/kwd020050_e.htm", "Glaciofluvial")</f>
        <v>Glaciofluvial</v>
      </c>
      <c r="K3" s="1" t="str">
        <f t="shared" si="2"/>
        <v>Dry sieving to -230 mesh (63 µm) (Acme S230)</v>
      </c>
      <c r="L3" t="s">
        <v>123</v>
      </c>
      <c r="M3" t="s">
        <v>124</v>
      </c>
      <c r="N3" t="s">
        <v>125</v>
      </c>
      <c r="O3" t="s">
        <v>76</v>
      </c>
      <c r="P3" t="s">
        <v>73</v>
      </c>
      <c r="Q3" t="s">
        <v>126</v>
      </c>
      <c r="R3" t="s">
        <v>108</v>
      </c>
      <c r="S3" t="s">
        <v>127</v>
      </c>
      <c r="T3" t="s">
        <v>128</v>
      </c>
      <c r="U3" t="s">
        <v>129</v>
      </c>
      <c r="V3" t="s">
        <v>130</v>
      </c>
      <c r="W3" t="s">
        <v>106</v>
      </c>
      <c r="X3" t="s">
        <v>131</v>
      </c>
      <c r="Y3" t="s">
        <v>132</v>
      </c>
      <c r="Z3" t="s">
        <v>133</v>
      </c>
      <c r="AA3" t="s">
        <v>134</v>
      </c>
      <c r="AB3" t="s">
        <v>135</v>
      </c>
      <c r="AC3" t="s">
        <v>86</v>
      </c>
      <c r="AD3" t="s">
        <v>136</v>
      </c>
      <c r="AE3" t="s">
        <v>137</v>
      </c>
      <c r="AF3" t="s">
        <v>89</v>
      </c>
      <c r="AG3" t="s">
        <v>127</v>
      </c>
      <c r="AH3" t="s">
        <v>138</v>
      </c>
      <c r="AI3" t="s">
        <v>139</v>
      </c>
      <c r="AJ3" t="s">
        <v>140</v>
      </c>
      <c r="AK3" t="s">
        <v>141</v>
      </c>
      <c r="AL3" t="s">
        <v>78</v>
      </c>
      <c r="AM3" t="s">
        <v>142</v>
      </c>
      <c r="AN3" t="s">
        <v>143</v>
      </c>
      <c r="AO3" t="s">
        <v>144</v>
      </c>
      <c r="AP3" t="s">
        <v>145</v>
      </c>
      <c r="AQ3" t="s">
        <v>146</v>
      </c>
      <c r="AR3" t="s">
        <v>101</v>
      </c>
      <c r="AS3" t="s">
        <v>102</v>
      </c>
      <c r="AT3" t="s">
        <v>147</v>
      </c>
      <c r="AU3" t="s">
        <v>148</v>
      </c>
      <c r="AV3" t="s">
        <v>149</v>
      </c>
      <c r="AW3" t="s">
        <v>150</v>
      </c>
      <c r="AX3" t="s">
        <v>151</v>
      </c>
      <c r="AY3" t="s">
        <v>108</v>
      </c>
      <c r="AZ3" t="s">
        <v>152</v>
      </c>
      <c r="BA3" t="s">
        <v>153</v>
      </c>
      <c r="BB3" t="s">
        <v>110</v>
      </c>
      <c r="BC3" t="s">
        <v>89</v>
      </c>
      <c r="BD3" t="s">
        <v>154</v>
      </c>
      <c r="BE3" t="s">
        <v>155</v>
      </c>
      <c r="BF3" t="s">
        <v>127</v>
      </c>
      <c r="BG3" t="s">
        <v>75</v>
      </c>
      <c r="BH3" t="s">
        <v>156</v>
      </c>
      <c r="BI3" t="s">
        <v>114</v>
      </c>
      <c r="BJ3" t="s">
        <v>115</v>
      </c>
      <c r="BK3" t="s">
        <v>157</v>
      </c>
      <c r="BL3" t="s">
        <v>158</v>
      </c>
      <c r="BM3" t="s">
        <v>159</v>
      </c>
      <c r="BN3" t="s">
        <v>160</v>
      </c>
    </row>
    <row r="4" spans="1:66" x14ac:dyDescent="0.3">
      <c r="A4" t="s">
        <v>161</v>
      </c>
      <c r="B4" t="s">
        <v>162</v>
      </c>
      <c r="C4" s="1" t="str">
        <f t="shared" si="0"/>
        <v>27:0007</v>
      </c>
      <c r="D4" s="1" t="str">
        <f t="shared" si="1"/>
        <v>27:0004</v>
      </c>
      <c r="E4" t="s">
        <v>163</v>
      </c>
      <c r="F4" t="s">
        <v>164</v>
      </c>
      <c r="H4">
        <v>61.133090000000003</v>
      </c>
      <c r="I4">
        <v>-117.825</v>
      </c>
      <c r="J4" s="1" t="str">
        <f t="shared" ref="J4:J11" si="3">HYPERLINK("http://geochem.nrcan.gc.ca/cdogs/content/kwd/kwd020044_e.htm", "Till")</f>
        <v>Till</v>
      </c>
      <c r="K4" s="1" t="str">
        <f t="shared" si="2"/>
        <v>Dry sieving to -230 mesh (63 µm) (Acme S230)</v>
      </c>
      <c r="L4" t="s">
        <v>165</v>
      </c>
      <c r="M4" t="s">
        <v>166</v>
      </c>
      <c r="N4" t="s">
        <v>167</v>
      </c>
      <c r="O4" t="s">
        <v>168</v>
      </c>
      <c r="P4" t="s">
        <v>73</v>
      </c>
      <c r="Q4" t="s">
        <v>169</v>
      </c>
      <c r="R4" t="s">
        <v>112</v>
      </c>
      <c r="S4" t="s">
        <v>170</v>
      </c>
      <c r="T4" t="s">
        <v>171</v>
      </c>
      <c r="U4" t="s">
        <v>172</v>
      </c>
      <c r="V4" t="s">
        <v>173</v>
      </c>
      <c r="W4" t="s">
        <v>174</v>
      </c>
      <c r="X4" t="s">
        <v>175</v>
      </c>
      <c r="Y4" t="s">
        <v>176</v>
      </c>
      <c r="Z4" t="s">
        <v>177</v>
      </c>
      <c r="AA4" t="s">
        <v>178</v>
      </c>
      <c r="AB4" t="s">
        <v>179</v>
      </c>
      <c r="AC4" t="s">
        <v>86</v>
      </c>
      <c r="AD4" t="s">
        <v>180</v>
      </c>
      <c r="AE4" t="s">
        <v>181</v>
      </c>
      <c r="AF4" t="s">
        <v>136</v>
      </c>
      <c r="AG4" t="s">
        <v>129</v>
      </c>
      <c r="AH4" t="s">
        <v>182</v>
      </c>
      <c r="AI4" t="s">
        <v>183</v>
      </c>
      <c r="AJ4" t="s">
        <v>184</v>
      </c>
      <c r="AK4" t="s">
        <v>185</v>
      </c>
      <c r="AL4" t="s">
        <v>186</v>
      </c>
      <c r="AM4" t="s">
        <v>187</v>
      </c>
      <c r="AN4" t="s">
        <v>188</v>
      </c>
      <c r="AO4" t="s">
        <v>189</v>
      </c>
      <c r="AP4" t="s">
        <v>190</v>
      </c>
      <c r="AQ4" t="s">
        <v>191</v>
      </c>
      <c r="AR4" t="s">
        <v>101</v>
      </c>
      <c r="AS4" t="s">
        <v>102</v>
      </c>
      <c r="AT4" t="s">
        <v>192</v>
      </c>
      <c r="AU4" t="s">
        <v>154</v>
      </c>
      <c r="AV4" t="s">
        <v>127</v>
      </c>
      <c r="AW4" t="s">
        <v>127</v>
      </c>
      <c r="AX4" t="s">
        <v>193</v>
      </c>
      <c r="AY4" t="s">
        <v>107</v>
      </c>
      <c r="AZ4" t="s">
        <v>75</v>
      </c>
      <c r="BA4" t="s">
        <v>194</v>
      </c>
      <c r="BB4" t="s">
        <v>110</v>
      </c>
      <c r="BC4" t="s">
        <v>89</v>
      </c>
      <c r="BD4" t="s">
        <v>179</v>
      </c>
      <c r="BE4" t="s">
        <v>195</v>
      </c>
      <c r="BF4" t="s">
        <v>196</v>
      </c>
      <c r="BG4" t="s">
        <v>168</v>
      </c>
      <c r="BH4" t="s">
        <v>197</v>
      </c>
      <c r="BI4" t="s">
        <v>114</v>
      </c>
      <c r="BJ4" t="s">
        <v>198</v>
      </c>
      <c r="BK4" t="s">
        <v>199</v>
      </c>
      <c r="BL4" t="s">
        <v>200</v>
      </c>
      <c r="BM4" t="s">
        <v>201</v>
      </c>
      <c r="BN4" t="s">
        <v>202</v>
      </c>
    </row>
    <row r="5" spans="1:66" x14ac:dyDescent="0.3">
      <c r="A5" t="s">
        <v>203</v>
      </c>
      <c r="B5" t="s">
        <v>204</v>
      </c>
      <c r="C5" s="1" t="str">
        <f t="shared" si="0"/>
        <v>27:0007</v>
      </c>
      <c r="D5" s="1" t="str">
        <f t="shared" si="1"/>
        <v>27:0004</v>
      </c>
      <c r="E5" t="s">
        <v>205</v>
      </c>
      <c r="F5" t="s">
        <v>206</v>
      </c>
      <c r="H5">
        <v>61.113370000000003</v>
      </c>
      <c r="I5">
        <v>-118.02284</v>
      </c>
      <c r="J5" s="1" t="str">
        <f t="shared" si="3"/>
        <v>Till</v>
      </c>
      <c r="K5" s="1" t="str">
        <f t="shared" si="2"/>
        <v>Dry sieving to -230 mesh (63 µm) (Acme S230)</v>
      </c>
      <c r="L5" t="s">
        <v>207</v>
      </c>
      <c r="M5" t="s">
        <v>208</v>
      </c>
      <c r="N5" t="s">
        <v>209</v>
      </c>
      <c r="O5" t="s">
        <v>158</v>
      </c>
      <c r="P5" t="s">
        <v>73</v>
      </c>
      <c r="Q5" t="s">
        <v>210</v>
      </c>
      <c r="R5" t="s">
        <v>108</v>
      </c>
      <c r="S5" t="s">
        <v>196</v>
      </c>
      <c r="T5" t="s">
        <v>211</v>
      </c>
      <c r="U5" t="s">
        <v>212</v>
      </c>
      <c r="V5" t="s">
        <v>213</v>
      </c>
      <c r="W5" t="s">
        <v>144</v>
      </c>
      <c r="X5" t="s">
        <v>214</v>
      </c>
      <c r="Y5" t="s">
        <v>132</v>
      </c>
      <c r="Z5" t="s">
        <v>215</v>
      </c>
      <c r="AA5" t="s">
        <v>216</v>
      </c>
      <c r="AB5" t="s">
        <v>217</v>
      </c>
      <c r="AC5" t="s">
        <v>86</v>
      </c>
      <c r="AD5" t="s">
        <v>150</v>
      </c>
      <c r="AE5" t="s">
        <v>113</v>
      </c>
      <c r="AF5" t="s">
        <v>149</v>
      </c>
      <c r="AG5" t="s">
        <v>87</v>
      </c>
      <c r="AH5" t="s">
        <v>218</v>
      </c>
      <c r="AI5" t="s">
        <v>191</v>
      </c>
      <c r="AJ5" t="s">
        <v>219</v>
      </c>
      <c r="AK5" t="s">
        <v>220</v>
      </c>
      <c r="AL5" t="s">
        <v>221</v>
      </c>
      <c r="AM5" t="s">
        <v>222</v>
      </c>
      <c r="AN5" t="s">
        <v>223</v>
      </c>
      <c r="AO5" t="s">
        <v>224</v>
      </c>
      <c r="AP5" t="s">
        <v>225</v>
      </c>
      <c r="AQ5" t="s">
        <v>226</v>
      </c>
      <c r="AR5" t="s">
        <v>101</v>
      </c>
      <c r="AS5" t="s">
        <v>102</v>
      </c>
      <c r="AT5" t="s">
        <v>227</v>
      </c>
      <c r="AU5" t="s">
        <v>154</v>
      </c>
      <c r="AV5" t="s">
        <v>149</v>
      </c>
      <c r="AW5" t="s">
        <v>78</v>
      </c>
      <c r="AX5" t="s">
        <v>228</v>
      </c>
      <c r="AY5" t="s">
        <v>107</v>
      </c>
      <c r="AZ5" t="s">
        <v>108</v>
      </c>
      <c r="BA5" t="s">
        <v>229</v>
      </c>
      <c r="BB5" t="s">
        <v>110</v>
      </c>
      <c r="BC5" t="s">
        <v>149</v>
      </c>
      <c r="BD5" t="s">
        <v>230</v>
      </c>
      <c r="BE5" t="s">
        <v>231</v>
      </c>
      <c r="BF5" t="s">
        <v>105</v>
      </c>
      <c r="BG5" t="s">
        <v>112</v>
      </c>
      <c r="BH5" t="s">
        <v>232</v>
      </c>
      <c r="BI5" t="s">
        <v>114</v>
      </c>
      <c r="BJ5" t="s">
        <v>233</v>
      </c>
      <c r="BK5" t="s">
        <v>234</v>
      </c>
      <c r="BL5" t="s">
        <v>235</v>
      </c>
      <c r="BM5" t="s">
        <v>236</v>
      </c>
      <c r="BN5" t="s">
        <v>104</v>
      </c>
    </row>
    <row r="6" spans="1:66" x14ac:dyDescent="0.3">
      <c r="A6" t="s">
        <v>237</v>
      </c>
      <c r="B6" t="s">
        <v>238</v>
      </c>
      <c r="C6" s="1" t="str">
        <f t="shared" si="0"/>
        <v>27:0007</v>
      </c>
      <c r="D6" s="1" t="str">
        <f t="shared" si="1"/>
        <v>27:0004</v>
      </c>
      <c r="E6" t="s">
        <v>239</v>
      </c>
      <c r="F6" t="s">
        <v>240</v>
      </c>
      <c r="H6">
        <v>61.052430000000001</v>
      </c>
      <c r="I6">
        <v>-118.34211999999999</v>
      </c>
      <c r="J6" s="1" t="str">
        <f t="shared" si="3"/>
        <v>Till</v>
      </c>
      <c r="K6" s="1" t="str">
        <f t="shared" si="2"/>
        <v>Dry sieving to -230 mesh (63 µm) (Acme S230)</v>
      </c>
      <c r="L6" t="s">
        <v>241</v>
      </c>
      <c r="M6" t="s">
        <v>242</v>
      </c>
      <c r="N6" t="s">
        <v>243</v>
      </c>
      <c r="O6" t="s">
        <v>152</v>
      </c>
      <c r="P6" t="s">
        <v>73</v>
      </c>
      <c r="Q6" t="s">
        <v>244</v>
      </c>
      <c r="R6" t="s">
        <v>107</v>
      </c>
      <c r="S6" t="s">
        <v>105</v>
      </c>
      <c r="T6" t="s">
        <v>245</v>
      </c>
      <c r="U6" t="s">
        <v>172</v>
      </c>
      <c r="V6" t="s">
        <v>246</v>
      </c>
      <c r="W6" t="s">
        <v>247</v>
      </c>
      <c r="X6" t="s">
        <v>248</v>
      </c>
      <c r="Y6" t="s">
        <v>249</v>
      </c>
      <c r="Z6" t="s">
        <v>250</v>
      </c>
      <c r="AA6" t="s">
        <v>251</v>
      </c>
      <c r="AB6" t="s">
        <v>252</v>
      </c>
      <c r="AC6" t="s">
        <v>86</v>
      </c>
      <c r="AD6" t="s">
        <v>150</v>
      </c>
      <c r="AE6" t="s">
        <v>156</v>
      </c>
      <c r="AF6" t="s">
        <v>149</v>
      </c>
      <c r="AG6" t="s">
        <v>90</v>
      </c>
      <c r="AH6" t="s">
        <v>253</v>
      </c>
      <c r="AI6" t="s">
        <v>254</v>
      </c>
      <c r="AJ6" t="s">
        <v>255</v>
      </c>
      <c r="AK6" t="s">
        <v>256</v>
      </c>
      <c r="AL6" t="s">
        <v>257</v>
      </c>
      <c r="AM6" t="s">
        <v>258</v>
      </c>
      <c r="AN6" t="s">
        <v>170</v>
      </c>
      <c r="AO6" t="s">
        <v>259</v>
      </c>
      <c r="AP6" t="s">
        <v>150</v>
      </c>
      <c r="AQ6" t="s">
        <v>260</v>
      </c>
      <c r="AR6" t="s">
        <v>101</v>
      </c>
      <c r="AS6" t="s">
        <v>102</v>
      </c>
      <c r="AT6" t="s">
        <v>92</v>
      </c>
      <c r="AU6" t="s">
        <v>148</v>
      </c>
      <c r="AV6" t="s">
        <v>149</v>
      </c>
      <c r="AW6" t="s">
        <v>196</v>
      </c>
      <c r="AX6" t="s">
        <v>261</v>
      </c>
      <c r="AY6" t="s">
        <v>108</v>
      </c>
      <c r="AZ6" t="s">
        <v>108</v>
      </c>
      <c r="BA6" t="s">
        <v>262</v>
      </c>
      <c r="BB6" t="s">
        <v>110</v>
      </c>
      <c r="BC6" t="s">
        <v>149</v>
      </c>
      <c r="BD6" t="s">
        <v>263</v>
      </c>
      <c r="BE6" t="s">
        <v>264</v>
      </c>
      <c r="BF6" t="s">
        <v>172</v>
      </c>
      <c r="BG6" t="s">
        <v>154</v>
      </c>
      <c r="BH6" t="s">
        <v>70</v>
      </c>
      <c r="BI6" t="s">
        <v>86</v>
      </c>
      <c r="BJ6" t="s">
        <v>265</v>
      </c>
      <c r="BK6" t="s">
        <v>266</v>
      </c>
      <c r="BL6" t="s">
        <v>267</v>
      </c>
      <c r="BM6" t="s">
        <v>268</v>
      </c>
      <c r="BN6" t="s">
        <v>209</v>
      </c>
    </row>
    <row r="7" spans="1:66" x14ac:dyDescent="0.3">
      <c r="A7" t="s">
        <v>269</v>
      </c>
      <c r="B7" t="s">
        <v>270</v>
      </c>
      <c r="C7" s="1" t="str">
        <f t="shared" si="0"/>
        <v>27:0007</v>
      </c>
      <c r="D7" s="1" t="str">
        <f t="shared" si="1"/>
        <v>27:0004</v>
      </c>
      <c r="E7" t="s">
        <v>271</v>
      </c>
      <c r="F7" t="s">
        <v>272</v>
      </c>
      <c r="H7">
        <v>61.109229999999997</v>
      </c>
      <c r="I7">
        <v>-117.49968</v>
      </c>
      <c r="J7" s="1" t="str">
        <f t="shared" si="3"/>
        <v>Till</v>
      </c>
      <c r="K7" s="1" t="str">
        <f t="shared" si="2"/>
        <v>Dry sieving to -230 mesh (63 µm) (Acme S230)</v>
      </c>
      <c r="L7" t="s">
        <v>273</v>
      </c>
      <c r="M7" t="s">
        <v>274</v>
      </c>
      <c r="N7" t="s">
        <v>275</v>
      </c>
      <c r="O7" t="s">
        <v>108</v>
      </c>
      <c r="P7" t="s">
        <v>73</v>
      </c>
      <c r="Q7" t="s">
        <v>276</v>
      </c>
      <c r="R7" t="s">
        <v>107</v>
      </c>
      <c r="S7" t="s">
        <v>172</v>
      </c>
      <c r="T7" t="s">
        <v>226</v>
      </c>
      <c r="U7" t="s">
        <v>129</v>
      </c>
      <c r="V7" t="s">
        <v>277</v>
      </c>
      <c r="W7" t="s">
        <v>160</v>
      </c>
      <c r="X7" t="s">
        <v>278</v>
      </c>
      <c r="Y7" t="s">
        <v>71</v>
      </c>
      <c r="Z7" t="s">
        <v>279</v>
      </c>
      <c r="AA7" t="s">
        <v>280</v>
      </c>
      <c r="AB7" t="s">
        <v>252</v>
      </c>
      <c r="AC7" t="s">
        <v>86</v>
      </c>
      <c r="AD7" t="s">
        <v>87</v>
      </c>
      <c r="AE7" t="s">
        <v>281</v>
      </c>
      <c r="AF7" t="s">
        <v>282</v>
      </c>
      <c r="AG7" t="s">
        <v>90</v>
      </c>
      <c r="AH7" t="s">
        <v>283</v>
      </c>
      <c r="AI7" t="s">
        <v>284</v>
      </c>
      <c r="AJ7" t="s">
        <v>285</v>
      </c>
      <c r="AK7" t="s">
        <v>286</v>
      </c>
      <c r="AL7" t="s">
        <v>287</v>
      </c>
      <c r="AM7" t="s">
        <v>282</v>
      </c>
      <c r="AN7" t="s">
        <v>170</v>
      </c>
      <c r="AO7" t="s">
        <v>79</v>
      </c>
      <c r="AP7" t="s">
        <v>190</v>
      </c>
      <c r="AQ7" t="s">
        <v>288</v>
      </c>
      <c r="AR7" t="s">
        <v>101</v>
      </c>
      <c r="AS7" t="s">
        <v>102</v>
      </c>
      <c r="AT7" t="s">
        <v>118</v>
      </c>
      <c r="AU7" t="s">
        <v>125</v>
      </c>
      <c r="AV7" t="s">
        <v>282</v>
      </c>
      <c r="AW7" t="s">
        <v>180</v>
      </c>
      <c r="AX7" t="s">
        <v>200</v>
      </c>
      <c r="AY7" t="s">
        <v>152</v>
      </c>
      <c r="AZ7" t="s">
        <v>75</v>
      </c>
      <c r="BA7" t="s">
        <v>289</v>
      </c>
      <c r="BB7" t="s">
        <v>110</v>
      </c>
      <c r="BC7" t="s">
        <v>136</v>
      </c>
      <c r="BD7" t="s">
        <v>104</v>
      </c>
      <c r="BE7" t="s">
        <v>290</v>
      </c>
      <c r="BF7" t="s">
        <v>180</v>
      </c>
      <c r="BG7" t="s">
        <v>154</v>
      </c>
      <c r="BH7" t="s">
        <v>291</v>
      </c>
      <c r="BI7" t="s">
        <v>86</v>
      </c>
      <c r="BJ7" t="s">
        <v>292</v>
      </c>
      <c r="BK7" t="s">
        <v>293</v>
      </c>
      <c r="BL7" t="s">
        <v>200</v>
      </c>
      <c r="BM7" t="s">
        <v>294</v>
      </c>
      <c r="BN7" t="s">
        <v>179</v>
      </c>
    </row>
    <row r="8" spans="1:66" x14ac:dyDescent="0.3">
      <c r="A8" t="s">
        <v>295</v>
      </c>
      <c r="B8" t="s">
        <v>296</v>
      </c>
      <c r="C8" s="1" t="str">
        <f t="shared" si="0"/>
        <v>27:0007</v>
      </c>
      <c r="D8" s="1" t="str">
        <f t="shared" si="1"/>
        <v>27:0004</v>
      </c>
      <c r="E8" t="s">
        <v>297</v>
      </c>
      <c r="F8" t="s">
        <v>298</v>
      </c>
      <c r="H8">
        <v>60.705100000000002</v>
      </c>
      <c r="I8">
        <v>-117.83971</v>
      </c>
      <c r="J8" s="1" t="str">
        <f t="shared" si="3"/>
        <v>Till</v>
      </c>
      <c r="K8" s="1" t="str">
        <f t="shared" si="2"/>
        <v>Dry sieving to -230 mesh (63 µm) (Acme S230)</v>
      </c>
      <c r="L8" t="s">
        <v>299</v>
      </c>
      <c r="M8" t="s">
        <v>300</v>
      </c>
      <c r="N8" t="s">
        <v>301</v>
      </c>
      <c r="O8" t="s">
        <v>235</v>
      </c>
      <c r="P8" t="s">
        <v>73</v>
      </c>
      <c r="Q8" t="s">
        <v>302</v>
      </c>
      <c r="R8" t="s">
        <v>75</v>
      </c>
      <c r="S8" t="s">
        <v>303</v>
      </c>
      <c r="T8" t="s">
        <v>251</v>
      </c>
      <c r="U8" t="s">
        <v>127</v>
      </c>
      <c r="V8" t="s">
        <v>304</v>
      </c>
      <c r="W8" t="s">
        <v>305</v>
      </c>
      <c r="X8" t="s">
        <v>306</v>
      </c>
      <c r="Y8" t="s">
        <v>249</v>
      </c>
      <c r="Z8" t="s">
        <v>307</v>
      </c>
      <c r="AA8" t="s">
        <v>308</v>
      </c>
      <c r="AB8" t="s">
        <v>275</v>
      </c>
      <c r="AC8" t="s">
        <v>86</v>
      </c>
      <c r="AD8" t="s">
        <v>196</v>
      </c>
      <c r="AE8" t="s">
        <v>309</v>
      </c>
      <c r="AF8" t="s">
        <v>136</v>
      </c>
      <c r="AG8" t="s">
        <v>90</v>
      </c>
      <c r="AH8" t="s">
        <v>310</v>
      </c>
      <c r="AI8" t="s">
        <v>311</v>
      </c>
      <c r="AJ8" t="s">
        <v>312</v>
      </c>
      <c r="AK8" t="s">
        <v>313</v>
      </c>
      <c r="AL8" t="s">
        <v>314</v>
      </c>
      <c r="AM8" t="s">
        <v>142</v>
      </c>
      <c r="AN8" t="s">
        <v>127</v>
      </c>
      <c r="AO8" t="s">
        <v>315</v>
      </c>
      <c r="AP8" t="s">
        <v>316</v>
      </c>
      <c r="AQ8" t="s">
        <v>317</v>
      </c>
      <c r="AR8" t="s">
        <v>101</v>
      </c>
      <c r="AS8" t="s">
        <v>102</v>
      </c>
      <c r="AT8" t="s">
        <v>318</v>
      </c>
      <c r="AU8" t="s">
        <v>154</v>
      </c>
      <c r="AV8" t="s">
        <v>89</v>
      </c>
      <c r="AW8" t="s">
        <v>78</v>
      </c>
      <c r="AX8" t="s">
        <v>275</v>
      </c>
      <c r="AY8" t="s">
        <v>108</v>
      </c>
      <c r="AZ8" t="s">
        <v>107</v>
      </c>
      <c r="BA8" t="s">
        <v>319</v>
      </c>
      <c r="BB8" t="s">
        <v>110</v>
      </c>
      <c r="BC8" t="s">
        <v>136</v>
      </c>
      <c r="BD8" t="s">
        <v>320</v>
      </c>
      <c r="BE8" t="s">
        <v>197</v>
      </c>
      <c r="BF8" t="s">
        <v>76</v>
      </c>
      <c r="BG8" t="s">
        <v>321</v>
      </c>
      <c r="BH8" t="s">
        <v>197</v>
      </c>
      <c r="BI8" t="s">
        <v>86</v>
      </c>
      <c r="BJ8" t="s">
        <v>322</v>
      </c>
      <c r="BK8" t="s">
        <v>323</v>
      </c>
      <c r="BL8" t="s">
        <v>193</v>
      </c>
      <c r="BM8" t="s">
        <v>324</v>
      </c>
      <c r="BN8" t="s">
        <v>325</v>
      </c>
    </row>
    <row r="9" spans="1:66" x14ac:dyDescent="0.3">
      <c r="A9" t="s">
        <v>326</v>
      </c>
      <c r="B9" t="s">
        <v>327</v>
      </c>
      <c r="C9" s="1" t="str">
        <f t="shared" si="0"/>
        <v>27:0007</v>
      </c>
      <c r="D9" s="1" t="str">
        <f t="shared" si="1"/>
        <v>27:0004</v>
      </c>
      <c r="E9" t="s">
        <v>328</v>
      </c>
      <c r="F9" t="s">
        <v>329</v>
      </c>
      <c r="H9">
        <v>61.018039999999999</v>
      </c>
      <c r="I9">
        <v>-118.03522</v>
      </c>
      <c r="J9" s="1" t="str">
        <f t="shared" si="3"/>
        <v>Till</v>
      </c>
      <c r="K9" s="1" t="str">
        <f t="shared" si="2"/>
        <v>Dry sieving to -230 mesh (63 µm) (Acme S230)</v>
      </c>
      <c r="L9" t="s">
        <v>330</v>
      </c>
      <c r="M9" t="s">
        <v>331</v>
      </c>
      <c r="N9" t="s">
        <v>332</v>
      </c>
      <c r="O9" t="s">
        <v>112</v>
      </c>
      <c r="P9" t="s">
        <v>73</v>
      </c>
      <c r="Q9" t="s">
        <v>333</v>
      </c>
      <c r="R9" t="s">
        <v>158</v>
      </c>
      <c r="S9" t="s">
        <v>170</v>
      </c>
      <c r="T9" t="s">
        <v>334</v>
      </c>
      <c r="U9" t="s">
        <v>97</v>
      </c>
      <c r="V9" t="s">
        <v>335</v>
      </c>
      <c r="W9" t="s">
        <v>253</v>
      </c>
      <c r="X9" t="s">
        <v>336</v>
      </c>
      <c r="Y9" t="s">
        <v>140</v>
      </c>
      <c r="Z9" t="s">
        <v>337</v>
      </c>
      <c r="AA9" t="s">
        <v>338</v>
      </c>
      <c r="AB9" t="s">
        <v>339</v>
      </c>
      <c r="AC9" t="s">
        <v>86</v>
      </c>
      <c r="AD9" t="s">
        <v>340</v>
      </c>
      <c r="AE9" t="s">
        <v>341</v>
      </c>
      <c r="AF9" t="s">
        <v>282</v>
      </c>
      <c r="AG9" t="s">
        <v>76</v>
      </c>
      <c r="AH9" t="s">
        <v>342</v>
      </c>
      <c r="AI9" t="s">
        <v>343</v>
      </c>
      <c r="AJ9" t="s">
        <v>344</v>
      </c>
      <c r="AK9" t="s">
        <v>345</v>
      </c>
      <c r="AL9" t="s">
        <v>346</v>
      </c>
      <c r="AM9" t="s">
        <v>347</v>
      </c>
      <c r="AN9" t="s">
        <v>340</v>
      </c>
      <c r="AO9" t="s">
        <v>348</v>
      </c>
      <c r="AP9" t="s">
        <v>349</v>
      </c>
      <c r="AQ9" t="s">
        <v>350</v>
      </c>
      <c r="AR9" t="s">
        <v>101</v>
      </c>
      <c r="AS9" t="s">
        <v>102</v>
      </c>
      <c r="AT9" t="s">
        <v>351</v>
      </c>
      <c r="AU9" t="s">
        <v>154</v>
      </c>
      <c r="AV9" t="s">
        <v>282</v>
      </c>
      <c r="AW9" t="s">
        <v>180</v>
      </c>
      <c r="AX9" t="s">
        <v>193</v>
      </c>
      <c r="AY9" t="s">
        <v>75</v>
      </c>
      <c r="AZ9" t="s">
        <v>107</v>
      </c>
      <c r="BA9" t="s">
        <v>352</v>
      </c>
      <c r="BB9" t="s">
        <v>110</v>
      </c>
      <c r="BC9" t="s">
        <v>149</v>
      </c>
      <c r="BD9" t="s">
        <v>353</v>
      </c>
      <c r="BE9" t="s">
        <v>354</v>
      </c>
      <c r="BF9" t="s">
        <v>355</v>
      </c>
      <c r="BG9" t="s">
        <v>300</v>
      </c>
      <c r="BH9" t="s">
        <v>356</v>
      </c>
      <c r="BI9" t="s">
        <v>86</v>
      </c>
      <c r="BJ9" t="s">
        <v>357</v>
      </c>
      <c r="BK9" t="s">
        <v>358</v>
      </c>
      <c r="BL9" t="s">
        <v>359</v>
      </c>
      <c r="BM9" t="s">
        <v>360</v>
      </c>
      <c r="BN9" t="s">
        <v>160</v>
      </c>
    </row>
    <row r="10" spans="1:66" x14ac:dyDescent="0.3">
      <c r="A10" t="s">
        <v>361</v>
      </c>
      <c r="B10" t="s">
        <v>362</v>
      </c>
      <c r="C10" s="1" t="str">
        <f t="shared" si="0"/>
        <v>27:0007</v>
      </c>
      <c r="D10" s="1" t="str">
        <f t="shared" si="1"/>
        <v>27:0004</v>
      </c>
      <c r="E10" t="s">
        <v>363</v>
      </c>
      <c r="F10" t="s">
        <v>364</v>
      </c>
      <c r="H10">
        <v>61.018079999999998</v>
      </c>
      <c r="I10">
        <v>-118.21630999999999</v>
      </c>
      <c r="J10" s="1" t="str">
        <f t="shared" si="3"/>
        <v>Till</v>
      </c>
      <c r="K10" s="1" t="str">
        <f t="shared" si="2"/>
        <v>Dry sieving to -230 mesh (63 µm) (Acme S230)</v>
      </c>
      <c r="L10" t="s">
        <v>341</v>
      </c>
      <c r="M10" t="s">
        <v>365</v>
      </c>
      <c r="N10" t="s">
        <v>321</v>
      </c>
      <c r="O10" t="s">
        <v>75</v>
      </c>
      <c r="P10" t="s">
        <v>73</v>
      </c>
      <c r="Q10" t="s">
        <v>366</v>
      </c>
      <c r="R10" t="s">
        <v>152</v>
      </c>
      <c r="S10" t="s">
        <v>367</v>
      </c>
      <c r="T10" t="s">
        <v>368</v>
      </c>
      <c r="U10" t="s">
        <v>369</v>
      </c>
      <c r="V10" t="s">
        <v>283</v>
      </c>
      <c r="W10" t="s">
        <v>275</v>
      </c>
      <c r="X10" t="s">
        <v>137</v>
      </c>
      <c r="Y10" t="s">
        <v>370</v>
      </c>
      <c r="Z10" t="s">
        <v>371</v>
      </c>
      <c r="AA10" t="s">
        <v>372</v>
      </c>
      <c r="AB10" t="s">
        <v>135</v>
      </c>
      <c r="AC10" t="s">
        <v>86</v>
      </c>
      <c r="AD10" t="s">
        <v>373</v>
      </c>
      <c r="AE10" t="s">
        <v>374</v>
      </c>
      <c r="AF10" t="s">
        <v>149</v>
      </c>
      <c r="AG10" t="s">
        <v>114</v>
      </c>
      <c r="AH10" t="s">
        <v>375</v>
      </c>
      <c r="AI10" t="s">
        <v>376</v>
      </c>
      <c r="AJ10" t="s">
        <v>140</v>
      </c>
      <c r="AK10" t="s">
        <v>377</v>
      </c>
      <c r="AL10" t="s">
        <v>378</v>
      </c>
      <c r="AM10" t="s">
        <v>379</v>
      </c>
      <c r="AN10" t="s">
        <v>380</v>
      </c>
      <c r="AO10" t="s">
        <v>192</v>
      </c>
      <c r="AP10" t="s">
        <v>381</v>
      </c>
      <c r="AQ10" t="s">
        <v>382</v>
      </c>
      <c r="AR10" t="s">
        <v>101</v>
      </c>
      <c r="AS10" t="s">
        <v>102</v>
      </c>
      <c r="AT10" t="s">
        <v>383</v>
      </c>
      <c r="AU10" t="s">
        <v>85</v>
      </c>
      <c r="AV10" t="s">
        <v>384</v>
      </c>
      <c r="AW10" t="s">
        <v>150</v>
      </c>
      <c r="AX10" t="s">
        <v>385</v>
      </c>
      <c r="AY10" t="s">
        <v>112</v>
      </c>
      <c r="AZ10" t="s">
        <v>76</v>
      </c>
      <c r="BA10" t="s">
        <v>386</v>
      </c>
      <c r="BB10" t="s">
        <v>110</v>
      </c>
      <c r="BC10" t="s">
        <v>89</v>
      </c>
      <c r="BD10" t="s">
        <v>151</v>
      </c>
      <c r="BE10" t="s">
        <v>387</v>
      </c>
      <c r="BF10" t="s">
        <v>367</v>
      </c>
      <c r="BG10" t="s">
        <v>158</v>
      </c>
      <c r="BH10" t="s">
        <v>388</v>
      </c>
      <c r="BI10" t="s">
        <v>86</v>
      </c>
      <c r="BJ10" t="s">
        <v>389</v>
      </c>
      <c r="BK10" t="s">
        <v>390</v>
      </c>
      <c r="BL10" t="s">
        <v>391</v>
      </c>
      <c r="BM10" t="s">
        <v>392</v>
      </c>
      <c r="BN10" t="s">
        <v>103</v>
      </c>
    </row>
    <row r="11" spans="1:66" x14ac:dyDescent="0.3">
      <c r="A11" t="s">
        <v>393</v>
      </c>
      <c r="B11" t="s">
        <v>394</v>
      </c>
      <c r="C11" s="1" t="str">
        <f t="shared" si="0"/>
        <v>27:0007</v>
      </c>
      <c r="D11" s="1" t="str">
        <f t="shared" si="1"/>
        <v>27:0004</v>
      </c>
      <c r="E11" t="s">
        <v>395</v>
      </c>
      <c r="F11" t="s">
        <v>396</v>
      </c>
      <c r="H11">
        <v>61.104709999999997</v>
      </c>
      <c r="I11">
        <v>-117.91221</v>
      </c>
      <c r="J11" s="1" t="str">
        <f t="shared" si="3"/>
        <v>Till</v>
      </c>
      <c r="K11" s="1" t="str">
        <f t="shared" si="2"/>
        <v>Dry sieving to -230 mesh (63 µm) (Acme S230)</v>
      </c>
      <c r="L11" t="s">
        <v>293</v>
      </c>
      <c r="M11" t="s">
        <v>285</v>
      </c>
      <c r="N11" t="s">
        <v>179</v>
      </c>
      <c r="O11" t="s">
        <v>397</v>
      </c>
      <c r="P11" t="s">
        <v>73</v>
      </c>
      <c r="Q11" t="s">
        <v>398</v>
      </c>
      <c r="R11" t="s">
        <v>158</v>
      </c>
      <c r="S11" t="s">
        <v>303</v>
      </c>
      <c r="T11" t="s">
        <v>399</v>
      </c>
      <c r="U11" t="s">
        <v>180</v>
      </c>
      <c r="V11" t="s">
        <v>181</v>
      </c>
      <c r="W11" t="s">
        <v>400</v>
      </c>
      <c r="X11" t="s">
        <v>401</v>
      </c>
      <c r="Y11" t="s">
        <v>402</v>
      </c>
      <c r="Z11" t="s">
        <v>403</v>
      </c>
      <c r="AA11" t="s">
        <v>404</v>
      </c>
      <c r="AB11" t="s">
        <v>405</v>
      </c>
      <c r="AC11" t="s">
        <v>86</v>
      </c>
      <c r="AD11" t="s">
        <v>196</v>
      </c>
      <c r="AE11" t="s">
        <v>406</v>
      </c>
      <c r="AF11" t="s">
        <v>282</v>
      </c>
      <c r="AG11" t="s">
        <v>76</v>
      </c>
      <c r="AH11" t="s">
        <v>202</v>
      </c>
      <c r="AI11" t="s">
        <v>246</v>
      </c>
      <c r="AJ11" t="s">
        <v>407</v>
      </c>
      <c r="AK11" t="s">
        <v>408</v>
      </c>
      <c r="AL11" t="s">
        <v>409</v>
      </c>
      <c r="AM11" t="s">
        <v>410</v>
      </c>
      <c r="AN11" t="s">
        <v>369</v>
      </c>
      <c r="AO11" t="s">
        <v>411</v>
      </c>
      <c r="AP11" t="s">
        <v>136</v>
      </c>
      <c r="AQ11" t="s">
        <v>412</v>
      </c>
      <c r="AR11" t="s">
        <v>101</v>
      </c>
      <c r="AS11" t="s">
        <v>102</v>
      </c>
      <c r="AT11" t="s">
        <v>413</v>
      </c>
      <c r="AU11" t="s">
        <v>125</v>
      </c>
      <c r="AV11" t="s">
        <v>149</v>
      </c>
      <c r="AW11" t="s">
        <v>340</v>
      </c>
      <c r="AX11" t="s">
        <v>414</v>
      </c>
      <c r="AY11" t="s">
        <v>152</v>
      </c>
      <c r="AZ11" t="s">
        <v>107</v>
      </c>
      <c r="BA11" t="s">
        <v>415</v>
      </c>
      <c r="BB11" t="s">
        <v>110</v>
      </c>
      <c r="BC11" t="s">
        <v>282</v>
      </c>
      <c r="BD11" t="s">
        <v>416</v>
      </c>
      <c r="BE11" t="s">
        <v>417</v>
      </c>
      <c r="BF11" t="s">
        <v>180</v>
      </c>
      <c r="BG11" t="s">
        <v>112</v>
      </c>
      <c r="BH11" t="s">
        <v>291</v>
      </c>
      <c r="BI11" t="s">
        <v>86</v>
      </c>
      <c r="BJ11" t="s">
        <v>418</v>
      </c>
      <c r="BK11" t="s">
        <v>419</v>
      </c>
      <c r="BL11" t="s">
        <v>263</v>
      </c>
      <c r="BM11" t="s">
        <v>294</v>
      </c>
      <c r="BN11" t="s">
        <v>209</v>
      </c>
    </row>
    <row r="12" spans="1:66" hidden="1" x14ac:dyDescent="0.3">
      <c r="A12" t="s">
        <v>420</v>
      </c>
      <c r="B12" t="s">
        <v>421</v>
      </c>
      <c r="C12" s="1" t="str">
        <f t="shared" si="0"/>
        <v>27:0007</v>
      </c>
      <c r="D12" s="1" t="str">
        <f>HYPERLINK("http://geochem.nrcan.gc.ca/cdogs/content/svy/svy_e.htm", "")</f>
        <v/>
      </c>
      <c r="G12" s="1" t="str">
        <f>HYPERLINK("http://geochem.nrcan.gc.ca/cdogs/content/cr_/cr_00293_e.htm", "293")</f>
        <v>293</v>
      </c>
      <c r="J12" t="s">
        <v>422</v>
      </c>
      <c r="K12" t="s">
        <v>423</v>
      </c>
      <c r="L12" t="s">
        <v>424</v>
      </c>
      <c r="M12" t="s">
        <v>425</v>
      </c>
      <c r="N12" t="s">
        <v>310</v>
      </c>
      <c r="O12" t="s">
        <v>426</v>
      </c>
      <c r="P12" t="s">
        <v>73</v>
      </c>
      <c r="Q12" t="s">
        <v>427</v>
      </c>
      <c r="R12" t="s">
        <v>108</v>
      </c>
      <c r="S12" t="s">
        <v>428</v>
      </c>
      <c r="T12" t="s">
        <v>384</v>
      </c>
      <c r="U12" t="s">
        <v>78</v>
      </c>
      <c r="V12" t="s">
        <v>429</v>
      </c>
      <c r="W12" t="s">
        <v>430</v>
      </c>
      <c r="X12" t="s">
        <v>431</v>
      </c>
      <c r="Y12" t="s">
        <v>176</v>
      </c>
      <c r="Z12" t="s">
        <v>432</v>
      </c>
      <c r="AA12" t="s">
        <v>433</v>
      </c>
      <c r="AB12" t="s">
        <v>320</v>
      </c>
      <c r="AC12" t="s">
        <v>86</v>
      </c>
      <c r="AD12" t="s">
        <v>282</v>
      </c>
      <c r="AE12" t="s">
        <v>434</v>
      </c>
      <c r="AF12" t="s">
        <v>136</v>
      </c>
      <c r="AG12" t="s">
        <v>150</v>
      </c>
      <c r="AH12" t="s">
        <v>435</v>
      </c>
      <c r="AI12" t="s">
        <v>436</v>
      </c>
      <c r="AJ12" t="s">
        <v>176</v>
      </c>
      <c r="AK12" t="s">
        <v>437</v>
      </c>
      <c r="AL12" t="s">
        <v>287</v>
      </c>
      <c r="AM12" t="s">
        <v>438</v>
      </c>
      <c r="AN12" t="s">
        <v>402</v>
      </c>
      <c r="AO12" t="s">
        <v>281</v>
      </c>
      <c r="AP12" t="s">
        <v>439</v>
      </c>
      <c r="AQ12" t="s">
        <v>440</v>
      </c>
      <c r="AR12" t="s">
        <v>101</v>
      </c>
      <c r="AS12" t="s">
        <v>102</v>
      </c>
      <c r="AT12" t="s">
        <v>359</v>
      </c>
      <c r="AU12" t="s">
        <v>148</v>
      </c>
      <c r="AV12" t="s">
        <v>149</v>
      </c>
      <c r="AW12" t="s">
        <v>193</v>
      </c>
      <c r="AX12" t="s">
        <v>441</v>
      </c>
      <c r="AY12" t="s">
        <v>75</v>
      </c>
      <c r="AZ12" t="s">
        <v>154</v>
      </c>
      <c r="BA12" t="s">
        <v>301</v>
      </c>
      <c r="BB12" t="s">
        <v>110</v>
      </c>
      <c r="BC12" t="s">
        <v>136</v>
      </c>
      <c r="BD12" t="s">
        <v>442</v>
      </c>
      <c r="BE12" t="s">
        <v>443</v>
      </c>
      <c r="BF12" t="s">
        <v>114</v>
      </c>
      <c r="BG12" t="s">
        <v>158</v>
      </c>
      <c r="BH12" t="s">
        <v>207</v>
      </c>
      <c r="BI12" t="s">
        <v>76</v>
      </c>
      <c r="BJ12" t="s">
        <v>444</v>
      </c>
      <c r="BK12" t="s">
        <v>445</v>
      </c>
      <c r="BL12" t="s">
        <v>71</v>
      </c>
      <c r="BM12" t="s">
        <v>446</v>
      </c>
      <c r="BN12" t="s">
        <v>325</v>
      </c>
    </row>
    <row r="13" spans="1:66" x14ac:dyDescent="0.3">
      <c r="A13" t="s">
        <v>447</v>
      </c>
      <c r="B13" t="s">
        <v>448</v>
      </c>
      <c r="C13" s="1" t="str">
        <f t="shared" si="0"/>
        <v>27:0007</v>
      </c>
      <c r="D13" s="1" t="str">
        <f t="shared" ref="D13:D22" si="4">HYPERLINK("http://geochem.nrcan.gc.ca/cdogs/content/svy/svy270004_e.htm", "27:0004")</f>
        <v>27:0004</v>
      </c>
      <c r="E13" t="s">
        <v>449</v>
      </c>
      <c r="F13" t="s">
        <v>450</v>
      </c>
      <c r="H13">
        <v>61.014679999999998</v>
      </c>
      <c r="I13">
        <v>-117.85389000000001</v>
      </c>
      <c r="J13" s="1" t="str">
        <f>HYPERLINK("http://geochem.nrcan.gc.ca/cdogs/content/kwd/kwd020050_e.htm", "Glaciofluvial")</f>
        <v>Glaciofluvial</v>
      </c>
      <c r="K13" s="1" t="str">
        <f t="shared" ref="K13:K22" si="5">HYPERLINK("http://geochem.nrcan.gc.ca/cdogs/content/kwd/kwd080088_e.htm", "Dry sieving to -230 mesh (63 µm) (Acme S230)")</f>
        <v>Dry sieving to -230 mesh (63 µm) (Acme S230)</v>
      </c>
      <c r="L13" t="s">
        <v>451</v>
      </c>
      <c r="M13" t="s">
        <v>452</v>
      </c>
      <c r="N13" t="s">
        <v>453</v>
      </c>
      <c r="O13" t="s">
        <v>397</v>
      </c>
      <c r="P13" t="s">
        <v>73</v>
      </c>
      <c r="Q13" t="s">
        <v>427</v>
      </c>
      <c r="R13" t="s">
        <v>454</v>
      </c>
      <c r="S13" t="s">
        <v>108</v>
      </c>
      <c r="T13" t="s">
        <v>200</v>
      </c>
      <c r="U13" t="s">
        <v>303</v>
      </c>
      <c r="V13" t="s">
        <v>455</v>
      </c>
      <c r="W13" t="s">
        <v>301</v>
      </c>
      <c r="X13" t="s">
        <v>456</v>
      </c>
      <c r="Y13" t="s">
        <v>108</v>
      </c>
      <c r="Z13" t="s">
        <v>457</v>
      </c>
      <c r="AA13" t="s">
        <v>458</v>
      </c>
      <c r="AB13" t="s">
        <v>85</v>
      </c>
      <c r="AC13" t="s">
        <v>86</v>
      </c>
      <c r="AD13" t="s">
        <v>136</v>
      </c>
      <c r="AE13" t="s">
        <v>459</v>
      </c>
      <c r="AF13" t="s">
        <v>89</v>
      </c>
      <c r="AG13" t="s">
        <v>373</v>
      </c>
      <c r="AH13" t="s">
        <v>460</v>
      </c>
      <c r="AI13" t="s">
        <v>461</v>
      </c>
      <c r="AJ13" t="s">
        <v>462</v>
      </c>
      <c r="AK13" t="s">
        <v>463</v>
      </c>
      <c r="AL13" t="s">
        <v>464</v>
      </c>
      <c r="AM13" t="s">
        <v>187</v>
      </c>
      <c r="AN13" t="s">
        <v>107</v>
      </c>
      <c r="AO13" t="s">
        <v>465</v>
      </c>
      <c r="AP13" t="s">
        <v>466</v>
      </c>
      <c r="AQ13" t="s">
        <v>467</v>
      </c>
      <c r="AR13" t="s">
        <v>101</v>
      </c>
      <c r="AS13" t="s">
        <v>102</v>
      </c>
      <c r="AT13" t="s">
        <v>468</v>
      </c>
      <c r="AU13" t="s">
        <v>125</v>
      </c>
      <c r="AV13" t="s">
        <v>469</v>
      </c>
      <c r="AW13" t="s">
        <v>303</v>
      </c>
      <c r="AX13" t="s">
        <v>426</v>
      </c>
      <c r="AY13" t="s">
        <v>168</v>
      </c>
      <c r="AZ13" t="s">
        <v>108</v>
      </c>
      <c r="BA13" t="s">
        <v>470</v>
      </c>
      <c r="BB13" t="s">
        <v>110</v>
      </c>
      <c r="BC13" t="s">
        <v>149</v>
      </c>
      <c r="BD13" t="s">
        <v>267</v>
      </c>
      <c r="BE13" t="s">
        <v>111</v>
      </c>
      <c r="BF13" t="s">
        <v>127</v>
      </c>
      <c r="BG13" t="s">
        <v>235</v>
      </c>
      <c r="BH13" t="s">
        <v>471</v>
      </c>
      <c r="BI13" t="s">
        <v>114</v>
      </c>
      <c r="BJ13" t="s">
        <v>472</v>
      </c>
      <c r="BK13" t="s">
        <v>473</v>
      </c>
      <c r="BL13" t="s">
        <v>331</v>
      </c>
      <c r="BM13" t="s">
        <v>474</v>
      </c>
      <c r="BN13" t="s">
        <v>113</v>
      </c>
    </row>
    <row r="14" spans="1:66" x14ac:dyDescent="0.3">
      <c r="A14" t="s">
        <v>475</v>
      </c>
      <c r="B14" t="s">
        <v>476</v>
      </c>
      <c r="C14" s="1" t="str">
        <f t="shared" si="0"/>
        <v>27:0007</v>
      </c>
      <c r="D14" s="1" t="str">
        <f t="shared" si="4"/>
        <v>27:0004</v>
      </c>
      <c r="E14" t="s">
        <v>477</v>
      </c>
      <c r="F14" t="s">
        <v>478</v>
      </c>
      <c r="H14">
        <v>61.101050000000001</v>
      </c>
      <c r="I14">
        <v>-117.44861</v>
      </c>
      <c r="J14" s="1" t="str">
        <f>HYPERLINK("http://geochem.nrcan.gc.ca/cdogs/content/kwd/kwd020050_e.htm", "Glaciofluvial")</f>
        <v>Glaciofluvial</v>
      </c>
      <c r="K14" s="1" t="str">
        <f t="shared" si="5"/>
        <v>Dry sieving to -230 mesh (63 µm) (Acme S230)</v>
      </c>
      <c r="L14" t="s">
        <v>479</v>
      </c>
      <c r="M14" t="s">
        <v>480</v>
      </c>
      <c r="N14" t="s">
        <v>209</v>
      </c>
      <c r="O14" t="s">
        <v>152</v>
      </c>
      <c r="P14" t="s">
        <v>73</v>
      </c>
      <c r="Q14" t="s">
        <v>481</v>
      </c>
      <c r="R14" t="s">
        <v>75</v>
      </c>
      <c r="S14" t="s">
        <v>172</v>
      </c>
      <c r="T14" t="s">
        <v>482</v>
      </c>
      <c r="U14" t="s">
        <v>340</v>
      </c>
      <c r="V14" t="s">
        <v>483</v>
      </c>
      <c r="W14" t="s">
        <v>484</v>
      </c>
      <c r="X14" t="s">
        <v>485</v>
      </c>
      <c r="Y14" t="s">
        <v>486</v>
      </c>
      <c r="Z14" t="s">
        <v>487</v>
      </c>
      <c r="AA14" t="s">
        <v>488</v>
      </c>
      <c r="AB14" t="s">
        <v>489</v>
      </c>
      <c r="AC14" t="s">
        <v>86</v>
      </c>
      <c r="AD14" t="s">
        <v>373</v>
      </c>
      <c r="AE14" t="s">
        <v>113</v>
      </c>
      <c r="AF14" t="s">
        <v>282</v>
      </c>
      <c r="AG14" t="s">
        <v>90</v>
      </c>
      <c r="AH14" t="s">
        <v>490</v>
      </c>
      <c r="AI14" t="s">
        <v>491</v>
      </c>
      <c r="AJ14" t="s">
        <v>492</v>
      </c>
      <c r="AK14" t="s">
        <v>493</v>
      </c>
      <c r="AL14" t="s">
        <v>409</v>
      </c>
      <c r="AM14" t="s">
        <v>494</v>
      </c>
      <c r="AN14" t="s">
        <v>495</v>
      </c>
      <c r="AO14" t="s">
        <v>336</v>
      </c>
      <c r="AP14" t="s">
        <v>496</v>
      </c>
      <c r="AQ14" t="s">
        <v>497</v>
      </c>
      <c r="AR14" t="s">
        <v>101</v>
      </c>
      <c r="AS14" t="s">
        <v>102</v>
      </c>
      <c r="AT14" t="s">
        <v>130</v>
      </c>
      <c r="AU14" t="s">
        <v>148</v>
      </c>
      <c r="AV14" t="s">
        <v>149</v>
      </c>
      <c r="AW14" t="s">
        <v>498</v>
      </c>
      <c r="AX14" t="s">
        <v>263</v>
      </c>
      <c r="AY14" t="s">
        <v>108</v>
      </c>
      <c r="AZ14" t="s">
        <v>75</v>
      </c>
      <c r="BA14" t="s">
        <v>499</v>
      </c>
      <c r="BB14" t="s">
        <v>110</v>
      </c>
      <c r="BC14" t="s">
        <v>149</v>
      </c>
      <c r="BD14" t="s">
        <v>500</v>
      </c>
      <c r="BE14" t="s">
        <v>501</v>
      </c>
      <c r="BF14" t="s">
        <v>502</v>
      </c>
      <c r="BG14" t="s">
        <v>71</v>
      </c>
      <c r="BH14" t="s">
        <v>241</v>
      </c>
      <c r="BI14" t="s">
        <v>76</v>
      </c>
      <c r="BJ14" t="s">
        <v>503</v>
      </c>
      <c r="BK14" t="s">
        <v>341</v>
      </c>
      <c r="BL14" t="s">
        <v>489</v>
      </c>
      <c r="BM14" t="s">
        <v>504</v>
      </c>
      <c r="BN14" t="s">
        <v>414</v>
      </c>
    </row>
    <row r="15" spans="1:66" x14ac:dyDescent="0.3">
      <c r="A15" t="s">
        <v>505</v>
      </c>
      <c r="B15" t="s">
        <v>506</v>
      </c>
      <c r="C15" s="1" t="str">
        <f t="shared" si="0"/>
        <v>27:0007</v>
      </c>
      <c r="D15" s="1" t="str">
        <f t="shared" si="4"/>
        <v>27:0004</v>
      </c>
      <c r="E15" t="s">
        <v>507</v>
      </c>
      <c r="F15" t="s">
        <v>508</v>
      </c>
      <c r="H15">
        <v>61.161079999999998</v>
      </c>
      <c r="I15">
        <v>-117.44862000000001</v>
      </c>
      <c r="J15" s="1" t="str">
        <f>HYPERLINK("http://geochem.nrcan.gc.ca/cdogs/content/kwd/kwd020044_e.htm", "Till")</f>
        <v>Till</v>
      </c>
      <c r="K15" s="1" t="str">
        <f t="shared" si="5"/>
        <v>Dry sieving to -230 mesh (63 µm) (Acme S230)</v>
      </c>
      <c r="L15" t="s">
        <v>123</v>
      </c>
      <c r="M15" t="s">
        <v>407</v>
      </c>
      <c r="N15" t="s">
        <v>509</v>
      </c>
      <c r="O15" t="s">
        <v>108</v>
      </c>
      <c r="P15" t="s">
        <v>73</v>
      </c>
      <c r="Q15" t="s">
        <v>510</v>
      </c>
      <c r="R15" t="s">
        <v>454</v>
      </c>
      <c r="S15" t="s">
        <v>196</v>
      </c>
      <c r="T15" t="s">
        <v>511</v>
      </c>
      <c r="U15" t="s">
        <v>180</v>
      </c>
      <c r="V15" t="s">
        <v>512</v>
      </c>
      <c r="W15" t="s">
        <v>513</v>
      </c>
      <c r="X15" t="s">
        <v>514</v>
      </c>
      <c r="Y15" t="s">
        <v>515</v>
      </c>
      <c r="Z15" t="s">
        <v>516</v>
      </c>
      <c r="AA15" t="s">
        <v>517</v>
      </c>
      <c r="AB15" t="s">
        <v>243</v>
      </c>
      <c r="AC15" t="s">
        <v>86</v>
      </c>
      <c r="AD15" t="s">
        <v>196</v>
      </c>
      <c r="AE15" t="s">
        <v>80</v>
      </c>
      <c r="AF15" t="s">
        <v>149</v>
      </c>
      <c r="AG15" t="s">
        <v>367</v>
      </c>
      <c r="AH15" t="s">
        <v>79</v>
      </c>
      <c r="AI15" t="s">
        <v>518</v>
      </c>
      <c r="AJ15" t="s">
        <v>519</v>
      </c>
      <c r="AK15" t="s">
        <v>520</v>
      </c>
      <c r="AL15" t="s">
        <v>521</v>
      </c>
      <c r="AM15" t="s">
        <v>379</v>
      </c>
      <c r="AN15" t="s">
        <v>522</v>
      </c>
      <c r="AO15" t="s">
        <v>351</v>
      </c>
      <c r="AP15" t="s">
        <v>523</v>
      </c>
      <c r="AQ15" t="s">
        <v>524</v>
      </c>
      <c r="AR15" t="s">
        <v>101</v>
      </c>
      <c r="AS15" t="s">
        <v>102</v>
      </c>
      <c r="AT15" t="s">
        <v>118</v>
      </c>
      <c r="AU15" t="s">
        <v>148</v>
      </c>
      <c r="AV15" t="s">
        <v>340</v>
      </c>
      <c r="AW15" t="s">
        <v>355</v>
      </c>
      <c r="AX15" t="s">
        <v>217</v>
      </c>
      <c r="AY15" t="s">
        <v>152</v>
      </c>
      <c r="AZ15" t="s">
        <v>454</v>
      </c>
      <c r="BA15" t="s">
        <v>525</v>
      </c>
      <c r="BB15" t="s">
        <v>110</v>
      </c>
      <c r="BC15" t="s">
        <v>149</v>
      </c>
      <c r="BD15" t="s">
        <v>353</v>
      </c>
      <c r="BE15" t="s">
        <v>526</v>
      </c>
      <c r="BF15" t="s">
        <v>196</v>
      </c>
      <c r="BG15" t="s">
        <v>154</v>
      </c>
      <c r="BH15" t="s">
        <v>232</v>
      </c>
      <c r="BI15" t="s">
        <v>152</v>
      </c>
      <c r="BJ15" t="s">
        <v>527</v>
      </c>
      <c r="BK15" t="s">
        <v>528</v>
      </c>
      <c r="BL15" t="s">
        <v>179</v>
      </c>
      <c r="BM15" t="s">
        <v>504</v>
      </c>
      <c r="BN15" t="s">
        <v>529</v>
      </c>
    </row>
    <row r="16" spans="1:66" x14ac:dyDescent="0.3">
      <c r="A16" t="s">
        <v>530</v>
      </c>
      <c r="B16" t="s">
        <v>531</v>
      </c>
      <c r="C16" s="1" t="str">
        <f t="shared" si="0"/>
        <v>27:0007</v>
      </c>
      <c r="D16" s="1" t="str">
        <f t="shared" si="4"/>
        <v>27:0004</v>
      </c>
      <c r="E16" t="s">
        <v>532</v>
      </c>
      <c r="F16" t="s">
        <v>533</v>
      </c>
      <c r="H16">
        <v>61.119790000000002</v>
      </c>
      <c r="I16">
        <v>-117.2962</v>
      </c>
      <c r="J16" s="1" t="str">
        <f>HYPERLINK("http://geochem.nrcan.gc.ca/cdogs/content/kwd/kwd020044_e.htm", "Till")</f>
        <v>Till</v>
      </c>
      <c r="K16" s="1" t="str">
        <f t="shared" si="5"/>
        <v>Dry sieving to -230 mesh (63 µm) (Acme S230)</v>
      </c>
      <c r="L16" t="s">
        <v>281</v>
      </c>
      <c r="M16" t="s">
        <v>534</v>
      </c>
      <c r="N16" t="s">
        <v>85</v>
      </c>
      <c r="O16" t="s">
        <v>397</v>
      </c>
      <c r="P16" t="s">
        <v>73</v>
      </c>
      <c r="Q16" t="s">
        <v>535</v>
      </c>
      <c r="R16" t="s">
        <v>108</v>
      </c>
      <c r="S16" t="s">
        <v>340</v>
      </c>
      <c r="T16" t="s">
        <v>536</v>
      </c>
      <c r="U16" t="s">
        <v>150</v>
      </c>
      <c r="V16" t="s">
        <v>537</v>
      </c>
      <c r="W16" t="s">
        <v>538</v>
      </c>
      <c r="X16" t="s">
        <v>539</v>
      </c>
      <c r="Y16" t="s">
        <v>540</v>
      </c>
      <c r="Z16" t="s">
        <v>541</v>
      </c>
      <c r="AA16" t="s">
        <v>542</v>
      </c>
      <c r="AB16" t="s">
        <v>106</v>
      </c>
      <c r="AC16" t="s">
        <v>86</v>
      </c>
      <c r="AD16" t="s">
        <v>150</v>
      </c>
      <c r="AE16" t="s">
        <v>543</v>
      </c>
      <c r="AF16" t="s">
        <v>282</v>
      </c>
      <c r="AG16" t="s">
        <v>544</v>
      </c>
      <c r="AH16" t="s">
        <v>400</v>
      </c>
      <c r="AI16" t="s">
        <v>545</v>
      </c>
      <c r="AJ16" t="s">
        <v>82</v>
      </c>
      <c r="AK16" t="s">
        <v>546</v>
      </c>
      <c r="AL16" t="s">
        <v>90</v>
      </c>
      <c r="AM16" t="s">
        <v>547</v>
      </c>
      <c r="AN16" t="s">
        <v>373</v>
      </c>
      <c r="AO16" t="s">
        <v>548</v>
      </c>
      <c r="AP16" t="s">
        <v>549</v>
      </c>
      <c r="AQ16" t="s">
        <v>550</v>
      </c>
      <c r="AR16" t="s">
        <v>101</v>
      </c>
      <c r="AS16" t="s">
        <v>102</v>
      </c>
      <c r="AT16" t="s">
        <v>551</v>
      </c>
      <c r="AU16" t="s">
        <v>148</v>
      </c>
      <c r="AV16" t="s">
        <v>127</v>
      </c>
      <c r="AW16" t="s">
        <v>282</v>
      </c>
      <c r="AX16" t="s">
        <v>552</v>
      </c>
      <c r="AY16" t="s">
        <v>86</v>
      </c>
      <c r="AZ16" t="s">
        <v>152</v>
      </c>
      <c r="BA16" t="s">
        <v>553</v>
      </c>
      <c r="BB16" t="s">
        <v>110</v>
      </c>
      <c r="BC16" t="s">
        <v>89</v>
      </c>
      <c r="BD16" t="s">
        <v>261</v>
      </c>
      <c r="BE16" t="s">
        <v>354</v>
      </c>
      <c r="BF16" t="s">
        <v>87</v>
      </c>
      <c r="BG16" t="s">
        <v>152</v>
      </c>
      <c r="BH16" t="s">
        <v>156</v>
      </c>
      <c r="BI16" t="s">
        <v>86</v>
      </c>
      <c r="BJ16" t="s">
        <v>554</v>
      </c>
      <c r="BK16" t="s">
        <v>555</v>
      </c>
      <c r="BL16" t="s">
        <v>112</v>
      </c>
      <c r="BM16" t="s">
        <v>556</v>
      </c>
      <c r="BN16" t="s">
        <v>416</v>
      </c>
    </row>
    <row r="17" spans="1:66" x14ac:dyDescent="0.3">
      <c r="A17" t="s">
        <v>557</v>
      </c>
      <c r="B17" t="s">
        <v>558</v>
      </c>
      <c r="C17" s="1" t="str">
        <f t="shared" si="0"/>
        <v>27:0007</v>
      </c>
      <c r="D17" s="1" t="str">
        <f t="shared" si="4"/>
        <v>27:0004</v>
      </c>
      <c r="E17" t="s">
        <v>559</v>
      </c>
      <c r="F17" t="s">
        <v>560</v>
      </c>
      <c r="H17">
        <v>61.06185</v>
      </c>
      <c r="I17">
        <v>-117.09231</v>
      </c>
      <c r="J17" s="1" t="str">
        <f>HYPERLINK("http://geochem.nrcan.gc.ca/cdogs/content/kwd/kwd020044_e.htm", "Till")</f>
        <v>Till</v>
      </c>
      <c r="K17" s="1" t="str">
        <f t="shared" si="5"/>
        <v>Dry sieving to -230 mesh (63 µm) (Acme S230)</v>
      </c>
      <c r="L17" t="s">
        <v>561</v>
      </c>
      <c r="M17" t="s">
        <v>562</v>
      </c>
      <c r="N17" t="s">
        <v>375</v>
      </c>
      <c r="O17" t="s">
        <v>75</v>
      </c>
      <c r="P17" t="s">
        <v>73</v>
      </c>
      <c r="Q17" t="s">
        <v>563</v>
      </c>
      <c r="R17" t="s">
        <v>107</v>
      </c>
      <c r="S17" t="s">
        <v>105</v>
      </c>
      <c r="T17" t="s">
        <v>564</v>
      </c>
      <c r="U17" t="s">
        <v>384</v>
      </c>
      <c r="V17" t="s">
        <v>565</v>
      </c>
      <c r="W17" t="s">
        <v>566</v>
      </c>
      <c r="X17" t="s">
        <v>567</v>
      </c>
      <c r="Y17" t="s">
        <v>534</v>
      </c>
      <c r="Z17" t="s">
        <v>551</v>
      </c>
      <c r="AA17" t="s">
        <v>542</v>
      </c>
      <c r="AB17" t="s">
        <v>568</v>
      </c>
      <c r="AC17" t="s">
        <v>86</v>
      </c>
      <c r="AD17" t="s">
        <v>114</v>
      </c>
      <c r="AE17" t="s">
        <v>569</v>
      </c>
      <c r="AF17" t="s">
        <v>282</v>
      </c>
      <c r="AG17" t="s">
        <v>90</v>
      </c>
      <c r="AH17" t="s">
        <v>137</v>
      </c>
      <c r="AI17" t="s">
        <v>435</v>
      </c>
      <c r="AJ17" t="s">
        <v>462</v>
      </c>
      <c r="AK17" t="s">
        <v>570</v>
      </c>
      <c r="AL17" t="s">
        <v>571</v>
      </c>
      <c r="AM17" t="s">
        <v>222</v>
      </c>
      <c r="AN17" t="s">
        <v>114</v>
      </c>
      <c r="AO17" t="s">
        <v>246</v>
      </c>
      <c r="AP17" t="s">
        <v>572</v>
      </c>
      <c r="AQ17" t="s">
        <v>573</v>
      </c>
      <c r="AR17" t="s">
        <v>101</v>
      </c>
      <c r="AS17" t="s">
        <v>102</v>
      </c>
      <c r="AT17" t="s">
        <v>574</v>
      </c>
      <c r="AU17" t="s">
        <v>104</v>
      </c>
      <c r="AV17" t="s">
        <v>575</v>
      </c>
      <c r="AW17" t="s">
        <v>105</v>
      </c>
      <c r="AX17" t="s">
        <v>552</v>
      </c>
      <c r="AY17" t="s">
        <v>108</v>
      </c>
      <c r="AZ17" t="s">
        <v>108</v>
      </c>
      <c r="BA17" t="s">
        <v>576</v>
      </c>
      <c r="BB17" t="s">
        <v>110</v>
      </c>
      <c r="BC17" t="s">
        <v>282</v>
      </c>
      <c r="BD17" t="s">
        <v>339</v>
      </c>
      <c r="BE17" t="s">
        <v>111</v>
      </c>
      <c r="BF17" t="s">
        <v>129</v>
      </c>
      <c r="BG17" t="s">
        <v>300</v>
      </c>
      <c r="BH17" t="s">
        <v>246</v>
      </c>
      <c r="BI17" t="s">
        <v>86</v>
      </c>
      <c r="BJ17" t="s">
        <v>577</v>
      </c>
      <c r="BK17" t="s">
        <v>578</v>
      </c>
      <c r="BL17" t="s">
        <v>179</v>
      </c>
      <c r="BM17" t="s">
        <v>579</v>
      </c>
      <c r="BN17" t="s">
        <v>500</v>
      </c>
    </row>
    <row r="18" spans="1:66" x14ac:dyDescent="0.3">
      <c r="A18" t="s">
        <v>580</v>
      </c>
      <c r="B18" t="s">
        <v>581</v>
      </c>
      <c r="C18" s="1" t="str">
        <f t="shared" si="0"/>
        <v>27:0007</v>
      </c>
      <c r="D18" s="1" t="str">
        <f t="shared" si="4"/>
        <v>27:0004</v>
      </c>
      <c r="E18" t="s">
        <v>582</v>
      </c>
      <c r="F18" t="s">
        <v>583</v>
      </c>
      <c r="H18">
        <v>61.117640000000002</v>
      </c>
      <c r="I18">
        <v>-118.38462</v>
      </c>
      <c r="J18" s="1" t="str">
        <f>HYPERLINK("http://geochem.nrcan.gc.ca/cdogs/content/kwd/kwd020044_e.htm", "Till")</f>
        <v>Till</v>
      </c>
      <c r="K18" s="1" t="str">
        <f t="shared" si="5"/>
        <v>Dry sieving to -230 mesh (63 µm) (Acme S230)</v>
      </c>
      <c r="L18" t="s">
        <v>584</v>
      </c>
      <c r="M18" t="s">
        <v>585</v>
      </c>
      <c r="N18" t="s">
        <v>441</v>
      </c>
      <c r="O18" t="s">
        <v>397</v>
      </c>
      <c r="P18" t="s">
        <v>73</v>
      </c>
      <c r="Q18" t="s">
        <v>586</v>
      </c>
      <c r="R18" t="s">
        <v>152</v>
      </c>
      <c r="S18" t="s">
        <v>87</v>
      </c>
      <c r="T18" t="s">
        <v>587</v>
      </c>
      <c r="U18" t="s">
        <v>78</v>
      </c>
      <c r="V18" t="s">
        <v>537</v>
      </c>
      <c r="W18" t="s">
        <v>414</v>
      </c>
      <c r="X18" t="s">
        <v>588</v>
      </c>
      <c r="Y18" t="s">
        <v>585</v>
      </c>
      <c r="Z18" t="s">
        <v>589</v>
      </c>
      <c r="AA18" t="s">
        <v>590</v>
      </c>
      <c r="AB18" t="s">
        <v>112</v>
      </c>
      <c r="AC18" t="s">
        <v>86</v>
      </c>
      <c r="AD18" t="s">
        <v>150</v>
      </c>
      <c r="AE18" t="s">
        <v>543</v>
      </c>
      <c r="AF18" t="s">
        <v>149</v>
      </c>
      <c r="AG18" t="s">
        <v>150</v>
      </c>
      <c r="AH18" t="s">
        <v>301</v>
      </c>
      <c r="AI18" t="s">
        <v>353</v>
      </c>
      <c r="AJ18" t="s">
        <v>534</v>
      </c>
      <c r="AK18" t="s">
        <v>591</v>
      </c>
      <c r="AL18" t="s">
        <v>592</v>
      </c>
      <c r="AM18" t="s">
        <v>187</v>
      </c>
      <c r="AN18" t="s">
        <v>76</v>
      </c>
      <c r="AO18" t="s">
        <v>593</v>
      </c>
      <c r="AP18" t="s">
        <v>145</v>
      </c>
      <c r="AQ18" t="s">
        <v>594</v>
      </c>
      <c r="AR18" t="s">
        <v>101</v>
      </c>
      <c r="AS18" t="s">
        <v>102</v>
      </c>
      <c r="AT18" t="s">
        <v>334</v>
      </c>
      <c r="AU18" t="s">
        <v>148</v>
      </c>
      <c r="AV18" t="s">
        <v>149</v>
      </c>
      <c r="AW18" t="s">
        <v>105</v>
      </c>
      <c r="AX18" t="s">
        <v>125</v>
      </c>
      <c r="AY18" t="s">
        <v>86</v>
      </c>
      <c r="AZ18" t="s">
        <v>76</v>
      </c>
      <c r="BA18" t="s">
        <v>595</v>
      </c>
      <c r="BB18" t="s">
        <v>110</v>
      </c>
      <c r="BC18" t="s">
        <v>149</v>
      </c>
      <c r="BD18" t="s">
        <v>426</v>
      </c>
      <c r="BE18" t="s">
        <v>596</v>
      </c>
      <c r="BF18" t="s">
        <v>373</v>
      </c>
      <c r="BG18" t="s">
        <v>71</v>
      </c>
      <c r="BH18" t="s">
        <v>281</v>
      </c>
      <c r="BI18" t="s">
        <v>86</v>
      </c>
      <c r="BJ18" t="s">
        <v>597</v>
      </c>
      <c r="BK18" t="s">
        <v>598</v>
      </c>
      <c r="BL18" t="s">
        <v>228</v>
      </c>
      <c r="BM18" t="s">
        <v>599</v>
      </c>
      <c r="BN18" t="s">
        <v>385</v>
      </c>
    </row>
    <row r="19" spans="1:66" x14ac:dyDescent="0.3">
      <c r="A19" t="s">
        <v>600</v>
      </c>
      <c r="B19" t="s">
        <v>601</v>
      </c>
      <c r="C19" s="1" t="str">
        <f t="shared" si="0"/>
        <v>27:0007</v>
      </c>
      <c r="D19" s="1" t="str">
        <f t="shared" si="4"/>
        <v>27:0004</v>
      </c>
      <c r="E19" t="s">
        <v>602</v>
      </c>
      <c r="F19" t="s">
        <v>603</v>
      </c>
      <c r="H19">
        <v>60.929380000000002</v>
      </c>
      <c r="I19">
        <v>-118.44287</v>
      </c>
      <c r="J19" s="1" t="str">
        <f>HYPERLINK("http://geochem.nrcan.gc.ca/cdogs/content/kwd/kwd020000_e.htm", "Null")</f>
        <v>Null</v>
      </c>
      <c r="K19" s="1" t="str">
        <f t="shared" si="5"/>
        <v>Dry sieving to -230 mesh (63 µm) (Acme S230)</v>
      </c>
      <c r="L19" t="s">
        <v>604</v>
      </c>
      <c r="M19" t="s">
        <v>605</v>
      </c>
      <c r="N19" t="s">
        <v>416</v>
      </c>
      <c r="O19" t="s">
        <v>397</v>
      </c>
      <c r="P19" t="s">
        <v>73</v>
      </c>
      <c r="Q19" t="s">
        <v>606</v>
      </c>
      <c r="R19" t="s">
        <v>71</v>
      </c>
      <c r="S19" t="s">
        <v>105</v>
      </c>
      <c r="T19" t="s">
        <v>607</v>
      </c>
      <c r="U19" t="s">
        <v>367</v>
      </c>
      <c r="V19" t="s">
        <v>608</v>
      </c>
      <c r="W19" t="s">
        <v>609</v>
      </c>
      <c r="X19" t="s">
        <v>551</v>
      </c>
      <c r="Y19" t="s">
        <v>610</v>
      </c>
      <c r="Z19" t="s">
        <v>611</v>
      </c>
      <c r="AA19" t="s">
        <v>612</v>
      </c>
      <c r="AB19" t="s">
        <v>263</v>
      </c>
      <c r="AC19" t="s">
        <v>86</v>
      </c>
      <c r="AD19" t="s">
        <v>340</v>
      </c>
      <c r="AE19" t="s">
        <v>123</v>
      </c>
      <c r="AF19" t="s">
        <v>282</v>
      </c>
      <c r="AG19" t="s">
        <v>373</v>
      </c>
      <c r="AH19" t="s">
        <v>147</v>
      </c>
      <c r="AI19" t="s">
        <v>137</v>
      </c>
      <c r="AJ19" t="s">
        <v>78</v>
      </c>
      <c r="AK19" t="s">
        <v>613</v>
      </c>
      <c r="AL19" t="s">
        <v>511</v>
      </c>
      <c r="AM19" t="s">
        <v>614</v>
      </c>
      <c r="AN19" t="s">
        <v>75</v>
      </c>
      <c r="AO19" t="s">
        <v>615</v>
      </c>
      <c r="AP19" t="s">
        <v>187</v>
      </c>
      <c r="AQ19" t="s">
        <v>616</v>
      </c>
      <c r="AR19" t="s">
        <v>101</v>
      </c>
      <c r="AS19" t="s">
        <v>102</v>
      </c>
      <c r="AT19" t="s">
        <v>138</v>
      </c>
      <c r="AU19" t="s">
        <v>148</v>
      </c>
      <c r="AV19" t="s">
        <v>149</v>
      </c>
      <c r="AW19" t="s">
        <v>129</v>
      </c>
      <c r="AX19" t="s">
        <v>552</v>
      </c>
      <c r="AY19" t="s">
        <v>152</v>
      </c>
      <c r="AZ19" t="s">
        <v>75</v>
      </c>
      <c r="BA19" t="s">
        <v>617</v>
      </c>
      <c r="BB19" t="s">
        <v>110</v>
      </c>
      <c r="BC19" t="s">
        <v>149</v>
      </c>
      <c r="BD19" t="s">
        <v>334</v>
      </c>
      <c r="BE19" t="s">
        <v>70</v>
      </c>
      <c r="BF19" t="s">
        <v>180</v>
      </c>
      <c r="BG19" t="s">
        <v>75</v>
      </c>
      <c r="BH19" t="s">
        <v>197</v>
      </c>
      <c r="BI19" t="s">
        <v>86</v>
      </c>
      <c r="BJ19" t="s">
        <v>618</v>
      </c>
      <c r="BK19" t="s">
        <v>619</v>
      </c>
      <c r="BL19" t="s">
        <v>104</v>
      </c>
      <c r="BM19" t="s">
        <v>620</v>
      </c>
      <c r="BN19" t="s">
        <v>131</v>
      </c>
    </row>
    <row r="20" spans="1:66" x14ac:dyDescent="0.3">
      <c r="A20" t="s">
        <v>621</v>
      </c>
      <c r="B20" t="s">
        <v>622</v>
      </c>
      <c r="C20" s="1" t="str">
        <f t="shared" si="0"/>
        <v>27:0007</v>
      </c>
      <c r="D20" s="1" t="str">
        <f t="shared" si="4"/>
        <v>27:0004</v>
      </c>
      <c r="E20" t="s">
        <v>623</v>
      </c>
      <c r="F20" t="s">
        <v>624</v>
      </c>
      <c r="H20">
        <v>60.825850000000003</v>
      </c>
      <c r="I20">
        <v>-118.57456000000001</v>
      </c>
      <c r="J20" s="1" t="str">
        <f>HYPERLINK("http://geochem.nrcan.gc.ca/cdogs/content/kwd/kwd020044_e.htm", "Till")</f>
        <v>Till</v>
      </c>
      <c r="K20" s="1" t="str">
        <f t="shared" si="5"/>
        <v>Dry sieving to -230 mesh (63 µm) (Acme S230)</v>
      </c>
      <c r="L20" t="s">
        <v>625</v>
      </c>
      <c r="M20" t="s">
        <v>452</v>
      </c>
      <c r="N20" t="s">
        <v>179</v>
      </c>
      <c r="O20" t="s">
        <v>397</v>
      </c>
      <c r="P20" t="s">
        <v>73</v>
      </c>
      <c r="Q20" t="s">
        <v>626</v>
      </c>
      <c r="R20" t="s">
        <v>75</v>
      </c>
      <c r="S20" t="s">
        <v>355</v>
      </c>
      <c r="T20" t="s">
        <v>627</v>
      </c>
      <c r="U20" t="s">
        <v>378</v>
      </c>
      <c r="V20" t="s">
        <v>628</v>
      </c>
      <c r="W20" t="s">
        <v>629</v>
      </c>
      <c r="X20" t="s">
        <v>630</v>
      </c>
      <c r="Y20" t="s">
        <v>124</v>
      </c>
      <c r="Z20" t="s">
        <v>631</v>
      </c>
      <c r="AA20" t="s">
        <v>632</v>
      </c>
      <c r="AB20" t="s">
        <v>85</v>
      </c>
      <c r="AC20" t="s">
        <v>86</v>
      </c>
      <c r="AD20" t="s">
        <v>373</v>
      </c>
      <c r="AE20" t="s">
        <v>584</v>
      </c>
      <c r="AF20" t="s">
        <v>89</v>
      </c>
      <c r="AG20" t="s">
        <v>129</v>
      </c>
      <c r="AH20" t="s">
        <v>633</v>
      </c>
      <c r="AI20" t="s">
        <v>342</v>
      </c>
      <c r="AJ20" t="s">
        <v>634</v>
      </c>
      <c r="AK20" t="s">
        <v>635</v>
      </c>
      <c r="AL20" t="s">
        <v>112</v>
      </c>
      <c r="AM20" t="s">
        <v>222</v>
      </c>
      <c r="AN20" t="s">
        <v>636</v>
      </c>
      <c r="AO20" t="s">
        <v>175</v>
      </c>
      <c r="AP20" t="s">
        <v>496</v>
      </c>
      <c r="AQ20" t="s">
        <v>637</v>
      </c>
      <c r="AR20" t="s">
        <v>101</v>
      </c>
      <c r="AS20" t="s">
        <v>102</v>
      </c>
      <c r="AT20" t="s">
        <v>638</v>
      </c>
      <c r="AU20" t="s">
        <v>148</v>
      </c>
      <c r="AV20" t="s">
        <v>149</v>
      </c>
      <c r="AW20" t="s">
        <v>90</v>
      </c>
      <c r="AX20" t="s">
        <v>639</v>
      </c>
      <c r="AY20" t="s">
        <v>152</v>
      </c>
      <c r="AZ20" t="s">
        <v>108</v>
      </c>
      <c r="BA20" t="s">
        <v>640</v>
      </c>
      <c r="BB20" t="s">
        <v>110</v>
      </c>
      <c r="BC20" t="s">
        <v>149</v>
      </c>
      <c r="BD20" t="s">
        <v>416</v>
      </c>
      <c r="BE20" t="s">
        <v>576</v>
      </c>
      <c r="BF20" t="s">
        <v>355</v>
      </c>
      <c r="BG20" t="s">
        <v>321</v>
      </c>
      <c r="BH20" t="s">
        <v>246</v>
      </c>
      <c r="BI20" t="s">
        <v>86</v>
      </c>
      <c r="BJ20" t="s">
        <v>641</v>
      </c>
      <c r="BK20" t="s">
        <v>356</v>
      </c>
      <c r="BL20" t="s">
        <v>391</v>
      </c>
      <c r="BM20" t="s">
        <v>642</v>
      </c>
      <c r="BN20" t="s">
        <v>643</v>
      </c>
    </row>
    <row r="21" spans="1:66" x14ac:dyDescent="0.3">
      <c r="A21" t="s">
        <v>644</v>
      </c>
      <c r="B21" t="s">
        <v>645</v>
      </c>
      <c r="C21" s="1" t="str">
        <f t="shared" si="0"/>
        <v>27:0007</v>
      </c>
      <c r="D21" s="1" t="str">
        <f t="shared" si="4"/>
        <v>27:0004</v>
      </c>
      <c r="E21" t="s">
        <v>646</v>
      </c>
      <c r="F21" t="s">
        <v>647</v>
      </c>
      <c r="H21">
        <v>60.921190000000003</v>
      </c>
      <c r="I21">
        <v>-118.34323000000001</v>
      </c>
      <c r="J21" s="1" t="str">
        <f>HYPERLINK("http://geochem.nrcan.gc.ca/cdogs/content/kwd/kwd020044_e.htm", "Till")</f>
        <v>Till</v>
      </c>
      <c r="K21" s="1" t="str">
        <f t="shared" si="5"/>
        <v>Dry sieving to -230 mesh (63 µm) (Acme S230)</v>
      </c>
      <c r="L21" t="s">
        <v>648</v>
      </c>
      <c r="M21" t="s">
        <v>590</v>
      </c>
      <c r="N21" t="s">
        <v>104</v>
      </c>
      <c r="O21" t="s">
        <v>454</v>
      </c>
      <c r="P21" t="s">
        <v>73</v>
      </c>
      <c r="Q21" t="s">
        <v>649</v>
      </c>
      <c r="R21" t="s">
        <v>75</v>
      </c>
      <c r="S21" t="s">
        <v>90</v>
      </c>
      <c r="T21" t="s">
        <v>650</v>
      </c>
      <c r="U21" t="s">
        <v>384</v>
      </c>
      <c r="V21" t="s">
        <v>651</v>
      </c>
      <c r="W21" t="s">
        <v>652</v>
      </c>
      <c r="X21" t="s">
        <v>653</v>
      </c>
      <c r="Y21" t="s">
        <v>654</v>
      </c>
      <c r="Z21" t="s">
        <v>655</v>
      </c>
      <c r="AA21" t="s">
        <v>656</v>
      </c>
      <c r="AB21" t="s">
        <v>426</v>
      </c>
      <c r="AC21" t="s">
        <v>86</v>
      </c>
      <c r="AD21" t="s">
        <v>367</v>
      </c>
      <c r="AE21" t="s">
        <v>490</v>
      </c>
      <c r="AF21" t="s">
        <v>89</v>
      </c>
      <c r="AG21" t="s">
        <v>340</v>
      </c>
      <c r="AH21" t="s">
        <v>374</v>
      </c>
      <c r="AI21" t="s">
        <v>214</v>
      </c>
      <c r="AJ21" t="s">
        <v>221</v>
      </c>
      <c r="AK21" t="s">
        <v>657</v>
      </c>
      <c r="AL21" t="s">
        <v>344</v>
      </c>
      <c r="AM21" t="s">
        <v>142</v>
      </c>
      <c r="AN21" t="s">
        <v>498</v>
      </c>
      <c r="AO21" t="s">
        <v>604</v>
      </c>
      <c r="AP21" t="s">
        <v>658</v>
      </c>
      <c r="AQ21" t="s">
        <v>659</v>
      </c>
      <c r="AR21" t="s">
        <v>101</v>
      </c>
      <c r="AS21" t="s">
        <v>102</v>
      </c>
      <c r="AT21" t="s">
        <v>660</v>
      </c>
      <c r="AU21" t="s">
        <v>148</v>
      </c>
      <c r="AV21" t="s">
        <v>149</v>
      </c>
      <c r="AW21" t="s">
        <v>340</v>
      </c>
      <c r="AX21" t="s">
        <v>489</v>
      </c>
      <c r="AY21" t="s">
        <v>152</v>
      </c>
      <c r="AZ21" t="s">
        <v>108</v>
      </c>
      <c r="BA21" t="s">
        <v>661</v>
      </c>
      <c r="BB21" t="s">
        <v>110</v>
      </c>
      <c r="BC21" t="s">
        <v>149</v>
      </c>
      <c r="BD21" t="s">
        <v>334</v>
      </c>
      <c r="BE21" t="s">
        <v>662</v>
      </c>
      <c r="BF21" t="s">
        <v>340</v>
      </c>
      <c r="BG21" t="s">
        <v>158</v>
      </c>
      <c r="BH21" t="s">
        <v>88</v>
      </c>
      <c r="BI21" t="s">
        <v>86</v>
      </c>
      <c r="BJ21" t="s">
        <v>663</v>
      </c>
      <c r="BK21" t="s">
        <v>664</v>
      </c>
      <c r="BL21" t="s">
        <v>275</v>
      </c>
      <c r="BM21" t="s">
        <v>665</v>
      </c>
      <c r="BN21" t="s">
        <v>666</v>
      </c>
    </row>
    <row r="22" spans="1:66" x14ac:dyDescent="0.3">
      <c r="A22" t="s">
        <v>667</v>
      </c>
      <c r="B22" t="s">
        <v>668</v>
      </c>
      <c r="C22" s="1" t="str">
        <f t="shared" si="0"/>
        <v>27:0007</v>
      </c>
      <c r="D22" s="1" t="str">
        <f t="shared" si="4"/>
        <v>27:0004</v>
      </c>
      <c r="E22" t="s">
        <v>669</v>
      </c>
      <c r="F22" t="s">
        <v>670</v>
      </c>
      <c r="H22">
        <v>60.927770000000002</v>
      </c>
      <c r="I22">
        <v>-118.20396</v>
      </c>
      <c r="J22" s="1" t="str">
        <f>HYPERLINK("http://geochem.nrcan.gc.ca/cdogs/content/kwd/kwd020019_e.htm", "Rock")</f>
        <v>Rock</v>
      </c>
      <c r="K22" s="1" t="str">
        <f t="shared" si="5"/>
        <v>Dry sieving to -230 mesh (63 µm) (Acme S230)</v>
      </c>
      <c r="L22" t="s">
        <v>671</v>
      </c>
      <c r="M22" t="s">
        <v>150</v>
      </c>
      <c r="N22" t="s">
        <v>86</v>
      </c>
      <c r="O22" t="s">
        <v>75</v>
      </c>
      <c r="P22" t="s">
        <v>88</v>
      </c>
      <c r="Q22" t="s">
        <v>672</v>
      </c>
      <c r="R22" t="s">
        <v>86</v>
      </c>
      <c r="S22" t="s">
        <v>89</v>
      </c>
      <c r="T22" t="s">
        <v>673</v>
      </c>
      <c r="U22" t="s">
        <v>108</v>
      </c>
      <c r="V22" t="s">
        <v>442</v>
      </c>
      <c r="W22" t="s">
        <v>108</v>
      </c>
      <c r="X22" t="s">
        <v>168</v>
      </c>
      <c r="Y22" t="s">
        <v>150</v>
      </c>
      <c r="Z22" t="s">
        <v>674</v>
      </c>
      <c r="AA22" t="s">
        <v>127</v>
      </c>
      <c r="AB22" t="s">
        <v>114</v>
      </c>
      <c r="AC22" t="s">
        <v>86</v>
      </c>
      <c r="AD22" t="s">
        <v>469</v>
      </c>
      <c r="AE22" t="s">
        <v>459</v>
      </c>
      <c r="AF22" t="s">
        <v>149</v>
      </c>
      <c r="AG22" t="s">
        <v>89</v>
      </c>
      <c r="AH22" t="s">
        <v>300</v>
      </c>
      <c r="AI22" t="s">
        <v>76</v>
      </c>
      <c r="AJ22" t="s">
        <v>502</v>
      </c>
      <c r="AK22" t="s">
        <v>675</v>
      </c>
      <c r="AL22" t="s">
        <v>515</v>
      </c>
      <c r="AM22" t="s">
        <v>258</v>
      </c>
      <c r="AN22" t="s">
        <v>136</v>
      </c>
      <c r="AO22" t="s">
        <v>676</v>
      </c>
      <c r="AP22" t="s">
        <v>150</v>
      </c>
      <c r="AQ22" t="s">
        <v>677</v>
      </c>
      <c r="AR22" t="s">
        <v>101</v>
      </c>
      <c r="AS22" t="s">
        <v>102</v>
      </c>
      <c r="AT22" t="s">
        <v>108</v>
      </c>
      <c r="AU22" t="s">
        <v>479</v>
      </c>
      <c r="AV22" t="s">
        <v>223</v>
      </c>
      <c r="AW22" t="s">
        <v>78</v>
      </c>
      <c r="AX22" t="s">
        <v>76</v>
      </c>
      <c r="AY22" t="s">
        <v>639</v>
      </c>
      <c r="AZ22" t="s">
        <v>86</v>
      </c>
      <c r="BA22" t="s">
        <v>678</v>
      </c>
      <c r="BB22" t="s">
        <v>110</v>
      </c>
      <c r="BC22" t="s">
        <v>149</v>
      </c>
      <c r="BD22" t="s">
        <v>76</v>
      </c>
      <c r="BE22" t="s">
        <v>80</v>
      </c>
      <c r="BF22" t="s">
        <v>373</v>
      </c>
      <c r="BG22" t="s">
        <v>243</v>
      </c>
      <c r="BH22" t="s">
        <v>102</v>
      </c>
      <c r="BI22" t="s">
        <v>114</v>
      </c>
      <c r="BJ22" t="s">
        <v>634</v>
      </c>
      <c r="BK22" t="s">
        <v>679</v>
      </c>
      <c r="BL22" t="s">
        <v>385</v>
      </c>
      <c r="BM22" t="s">
        <v>246</v>
      </c>
      <c r="BN22" t="s">
        <v>680</v>
      </c>
    </row>
    <row r="23" spans="1:66" hidden="1" x14ac:dyDescent="0.3">
      <c r="A23" t="s">
        <v>681</v>
      </c>
      <c r="B23" t="s">
        <v>682</v>
      </c>
      <c r="C23" s="1" t="str">
        <f t="shared" si="0"/>
        <v>27:0007</v>
      </c>
      <c r="D23" s="1" t="str">
        <f>HYPERLINK("http://geochem.nrcan.gc.ca/cdogs/content/svy/svy_e.htm", "")</f>
        <v/>
      </c>
      <c r="G23" s="1" t="str">
        <f>HYPERLINK("http://geochem.nrcan.gc.ca/cdogs/content/cr_/cr_00293_e.htm", "293")</f>
        <v>293</v>
      </c>
      <c r="J23" t="s">
        <v>422</v>
      </c>
      <c r="K23" t="s">
        <v>423</v>
      </c>
      <c r="L23" t="s">
        <v>683</v>
      </c>
      <c r="M23" t="s">
        <v>235</v>
      </c>
      <c r="N23" t="s">
        <v>202</v>
      </c>
      <c r="O23" t="s">
        <v>684</v>
      </c>
      <c r="P23" t="s">
        <v>73</v>
      </c>
      <c r="Q23" t="s">
        <v>685</v>
      </c>
      <c r="R23" t="s">
        <v>108</v>
      </c>
      <c r="S23" t="s">
        <v>338</v>
      </c>
      <c r="T23" t="s">
        <v>384</v>
      </c>
      <c r="U23" t="s">
        <v>76</v>
      </c>
      <c r="V23" t="s">
        <v>686</v>
      </c>
      <c r="W23" t="s">
        <v>687</v>
      </c>
      <c r="X23" t="s">
        <v>565</v>
      </c>
      <c r="Y23" t="s">
        <v>365</v>
      </c>
      <c r="Z23" t="s">
        <v>688</v>
      </c>
      <c r="AA23" t="s">
        <v>689</v>
      </c>
      <c r="AB23" t="s">
        <v>320</v>
      </c>
      <c r="AC23" t="s">
        <v>86</v>
      </c>
      <c r="AD23" t="s">
        <v>149</v>
      </c>
      <c r="AE23" t="s">
        <v>690</v>
      </c>
      <c r="AF23" t="s">
        <v>136</v>
      </c>
      <c r="AG23" t="s">
        <v>150</v>
      </c>
      <c r="AH23" t="s">
        <v>435</v>
      </c>
      <c r="AI23" t="s">
        <v>227</v>
      </c>
      <c r="AJ23" t="s">
        <v>124</v>
      </c>
      <c r="AK23" t="s">
        <v>691</v>
      </c>
      <c r="AL23" t="s">
        <v>287</v>
      </c>
      <c r="AM23" t="s">
        <v>692</v>
      </c>
      <c r="AN23" t="s">
        <v>154</v>
      </c>
      <c r="AO23" t="s">
        <v>130</v>
      </c>
      <c r="AP23" t="s">
        <v>693</v>
      </c>
      <c r="AQ23" t="s">
        <v>694</v>
      </c>
      <c r="AR23" t="s">
        <v>101</v>
      </c>
      <c r="AS23" t="s">
        <v>102</v>
      </c>
      <c r="AT23" t="s">
        <v>684</v>
      </c>
      <c r="AU23" t="s">
        <v>148</v>
      </c>
      <c r="AV23" t="s">
        <v>149</v>
      </c>
      <c r="AW23" t="s">
        <v>695</v>
      </c>
      <c r="AX23" t="s">
        <v>405</v>
      </c>
      <c r="AY23" t="s">
        <v>108</v>
      </c>
      <c r="AZ23" t="s">
        <v>71</v>
      </c>
      <c r="BA23" t="s">
        <v>696</v>
      </c>
      <c r="BB23" t="s">
        <v>110</v>
      </c>
      <c r="BC23" t="s">
        <v>150</v>
      </c>
      <c r="BD23" t="s">
        <v>267</v>
      </c>
      <c r="BE23" t="s">
        <v>697</v>
      </c>
      <c r="BF23" t="s">
        <v>367</v>
      </c>
      <c r="BG23" t="s">
        <v>158</v>
      </c>
      <c r="BH23" t="s">
        <v>207</v>
      </c>
      <c r="BI23" t="s">
        <v>114</v>
      </c>
      <c r="BJ23" t="s">
        <v>698</v>
      </c>
      <c r="BK23" t="s">
        <v>699</v>
      </c>
      <c r="BL23" t="s">
        <v>71</v>
      </c>
      <c r="BM23" t="s">
        <v>700</v>
      </c>
      <c r="BN23" t="s">
        <v>167</v>
      </c>
    </row>
    <row r="24" spans="1:66" x14ac:dyDescent="0.3">
      <c r="A24" t="s">
        <v>701</v>
      </c>
      <c r="B24" t="s">
        <v>702</v>
      </c>
      <c r="C24" s="1" t="str">
        <f t="shared" si="0"/>
        <v>27:0007</v>
      </c>
      <c r="D24" s="1" t="str">
        <f t="shared" ref="D24:D33" si="6">HYPERLINK("http://geochem.nrcan.gc.ca/cdogs/content/svy/svy270004_e.htm", "27:0004")</f>
        <v>27:0004</v>
      </c>
      <c r="E24" t="s">
        <v>703</v>
      </c>
      <c r="F24" t="s">
        <v>704</v>
      </c>
      <c r="H24">
        <v>61.144269999999999</v>
      </c>
      <c r="I24">
        <v>-116.86790999999999</v>
      </c>
      <c r="J24" s="1" t="str">
        <f>HYPERLINK("http://geochem.nrcan.gc.ca/cdogs/content/kwd/kwd020044_e.htm", "Till")</f>
        <v>Till</v>
      </c>
      <c r="K24" s="1" t="str">
        <f t="shared" ref="K24:K33" si="7">HYPERLINK("http://geochem.nrcan.gc.ca/cdogs/content/kwd/kwd080088_e.htm", "Dry sieving to -230 mesh (63 µm) (Acme S230)")</f>
        <v>Dry sieving to -230 mesh (63 µm) (Acme S230)</v>
      </c>
      <c r="L24" t="s">
        <v>705</v>
      </c>
      <c r="M24" t="s">
        <v>540</v>
      </c>
      <c r="N24" t="s">
        <v>405</v>
      </c>
      <c r="O24" t="s">
        <v>168</v>
      </c>
      <c r="P24" t="s">
        <v>73</v>
      </c>
      <c r="Q24" t="s">
        <v>706</v>
      </c>
      <c r="R24" t="s">
        <v>154</v>
      </c>
      <c r="S24" t="s">
        <v>384</v>
      </c>
      <c r="T24" t="s">
        <v>707</v>
      </c>
      <c r="U24" t="s">
        <v>249</v>
      </c>
      <c r="V24" t="s">
        <v>708</v>
      </c>
      <c r="W24" t="s">
        <v>503</v>
      </c>
      <c r="X24" t="s">
        <v>336</v>
      </c>
      <c r="Y24" t="s">
        <v>107</v>
      </c>
      <c r="Z24" t="s">
        <v>709</v>
      </c>
      <c r="AA24" t="s">
        <v>656</v>
      </c>
      <c r="AB24" t="s">
        <v>405</v>
      </c>
      <c r="AC24" t="s">
        <v>86</v>
      </c>
      <c r="AD24" t="s">
        <v>170</v>
      </c>
      <c r="AE24" t="s">
        <v>710</v>
      </c>
      <c r="AF24" t="s">
        <v>149</v>
      </c>
      <c r="AG24" t="s">
        <v>105</v>
      </c>
      <c r="AH24" t="s">
        <v>711</v>
      </c>
      <c r="AI24" t="s">
        <v>712</v>
      </c>
      <c r="AJ24" t="s">
        <v>713</v>
      </c>
      <c r="AK24" t="s">
        <v>714</v>
      </c>
      <c r="AL24" t="s">
        <v>71</v>
      </c>
      <c r="AM24" t="s">
        <v>379</v>
      </c>
      <c r="AN24" t="s">
        <v>140</v>
      </c>
      <c r="AO24" t="s">
        <v>715</v>
      </c>
      <c r="AP24" t="s">
        <v>716</v>
      </c>
      <c r="AQ24" t="s">
        <v>717</v>
      </c>
      <c r="AR24" t="s">
        <v>101</v>
      </c>
      <c r="AS24" t="s">
        <v>102</v>
      </c>
      <c r="AT24" t="s">
        <v>718</v>
      </c>
      <c r="AU24" t="s">
        <v>148</v>
      </c>
      <c r="AV24" t="s">
        <v>340</v>
      </c>
      <c r="AW24" t="s">
        <v>170</v>
      </c>
      <c r="AX24" t="s">
        <v>441</v>
      </c>
      <c r="AY24" t="s">
        <v>331</v>
      </c>
      <c r="AZ24" t="s">
        <v>75</v>
      </c>
      <c r="BA24" t="s">
        <v>719</v>
      </c>
      <c r="BB24" t="s">
        <v>110</v>
      </c>
      <c r="BC24" t="s">
        <v>136</v>
      </c>
      <c r="BD24" t="s">
        <v>320</v>
      </c>
      <c r="BE24" t="s">
        <v>662</v>
      </c>
      <c r="BF24" t="s">
        <v>340</v>
      </c>
      <c r="BG24" t="s">
        <v>509</v>
      </c>
      <c r="BH24" t="s">
        <v>619</v>
      </c>
      <c r="BI24" t="s">
        <v>86</v>
      </c>
      <c r="BJ24" t="s">
        <v>720</v>
      </c>
      <c r="BK24" t="s">
        <v>721</v>
      </c>
      <c r="BL24" t="s">
        <v>383</v>
      </c>
      <c r="BM24" t="s">
        <v>722</v>
      </c>
      <c r="BN24" t="s">
        <v>723</v>
      </c>
    </row>
    <row r="25" spans="1:66" x14ac:dyDescent="0.3">
      <c r="A25" t="s">
        <v>724</v>
      </c>
      <c r="B25" t="s">
        <v>725</v>
      </c>
      <c r="C25" s="1" t="str">
        <f t="shared" si="0"/>
        <v>27:0007</v>
      </c>
      <c r="D25" s="1" t="str">
        <f t="shared" si="6"/>
        <v>27:0004</v>
      </c>
      <c r="E25" t="s">
        <v>726</v>
      </c>
      <c r="F25" t="s">
        <v>727</v>
      </c>
      <c r="H25">
        <v>61.064830000000001</v>
      </c>
      <c r="I25">
        <v>-116.54501</v>
      </c>
      <c r="J25" s="1" t="str">
        <f>HYPERLINK("http://geochem.nrcan.gc.ca/cdogs/content/kwd/kwd020044_e.htm", "Till")</f>
        <v>Till</v>
      </c>
      <c r="K25" s="1" t="str">
        <f t="shared" si="7"/>
        <v>Dry sieving to -230 mesh (63 µm) (Acme S230)</v>
      </c>
      <c r="L25" t="s">
        <v>728</v>
      </c>
      <c r="M25" t="s">
        <v>129</v>
      </c>
      <c r="N25" t="s">
        <v>86</v>
      </c>
      <c r="O25" t="s">
        <v>397</v>
      </c>
      <c r="P25" t="s">
        <v>73</v>
      </c>
      <c r="Q25" t="s">
        <v>608</v>
      </c>
      <c r="R25" t="s">
        <v>86</v>
      </c>
      <c r="S25" t="s">
        <v>136</v>
      </c>
      <c r="T25" t="s">
        <v>152</v>
      </c>
      <c r="U25" t="s">
        <v>729</v>
      </c>
      <c r="V25" t="s">
        <v>405</v>
      </c>
      <c r="W25" t="s">
        <v>71</v>
      </c>
      <c r="X25" t="s">
        <v>639</v>
      </c>
      <c r="Y25" t="s">
        <v>340</v>
      </c>
      <c r="Z25" t="s">
        <v>730</v>
      </c>
      <c r="AA25" t="s">
        <v>544</v>
      </c>
      <c r="AB25" t="s">
        <v>108</v>
      </c>
      <c r="AC25" t="s">
        <v>86</v>
      </c>
      <c r="AD25" t="s">
        <v>89</v>
      </c>
      <c r="AE25" t="s">
        <v>731</v>
      </c>
      <c r="AF25" t="s">
        <v>149</v>
      </c>
      <c r="AG25" t="s">
        <v>89</v>
      </c>
      <c r="AH25" t="s">
        <v>385</v>
      </c>
      <c r="AI25" t="s">
        <v>114</v>
      </c>
      <c r="AJ25" t="s">
        <v>282</v>
      </c>
      <c r="AK25" t="s">
        <v>732</v>
      </c>
      <c r="AL25" t="s">
        <v>654</v>
      </c>
      <c r="AM25" t="s">
        <v>733</v>
      </c>
      <c r="AN25" t="s">
        <v>127</v>
      </c>
      <c r="AO25" t="s">
        <v>217</v>
      </c>
      <c r="AP25" t="s">
        <v>734</v>
      </c>
      <c r="AQ25" t="s">
        <v>735</v>
      </c>
      <c r="AR25" t="s">
        <v>101</v>
      </c>
      <c r="AS25" t="s">
        <v>102</v>
      </c>
      <c r="AT25" t="s">
        <v>158</v>
      </c>
      <c r="AU25" t="s">
        <v>148</v>
      </c>
      <c r="AV25" t="s">
        <v>172</v>
      </c>
      <c r="AW25" t="s">
        <v>87</v>
      </c>
      <c r="AX25" t="s">
        <v>75</v>
      </c>
      <c r="AY25" t="s">
        <v>489</v>
      </c>
      <c r="AZ25" t="s">
        <v>86</v>
      </c>
      <c r="BA25" t="s">
        <v>736</v>
      </c>
      <c r="BB25" t="s">
        <v>110</v>
      </c>
      <c r="BC25" t="s">
        <v>149</v>
      </c>
      <c r="BD25" t="s">
        <v>114</v>
      </c>
      <c r="BE25" t="s">
        <v>70</v>
      </c>
      <c r="BF25" t="s">
        <v>149</v>
      </c>
      <c r="BG25" t="s">
        <v>152</v>
      </c>
      <c r="BH25" t="s">
        <v>102</v>
      </c>
      <c r="BI25" t="s">
        <v>86</v>
      </c>
      <c r="BJ25" t="s">
        <v>495</v>
      </c>
      <c r="BK25" t="s">
        <v>737</v>
      </c>
      <c r="BL25" t="s">
        <v>71</v>
      </c>
      <c r="BM25" t="s">
        <v>738</v>
      </c>
      <c r="BN25" t="s">
        <v>739</v>
      </c>
    </row>
    <row r="26" spans="1:66" x14ac:dyDescent="0.3">
      <c r="A26" t="s">
        <v>740</v>
      </c>
      <c r="B26" t="s">
        <v>741</v>
      </c>
      <c r="C26" s="1" t="str">
        <f t="shared" si="0"/>
        <v>27:0007</v>
      </c>
      <c r="D26" s="1" t="str">
        <f t="shared" si="6"/>
        <v>27:0004</v>
      </c>
      <c r="E26" t="s">
        <v>742</v>
      </c>
      <c r="F26" t="s">
        <v>743</v>
      </c>
      <c r="H26">
        <v>60.492690000000003</v>
      </c>
      <c r="I26">
        <v>-119.04170999999999</v>
      </c>
      <c r="J26" s="1" t="str">
        <f>HYPERLINK("http://geochem.nrcan.gc.ca/cdogs/content/kwd/kwd020050_e.htm", "Glaciofluvial")</f>
        <v>Glaciofluvial</v>
      </c>
      <c r="K26" s="1" t="str">
        <f t="shared" si="7"/>
        <v>Dry sieving to -230 mesh (63 µm) (Acme S230)</v>
      </c>
      <c r="L26" t="s">
        <v>744</v>
      </c>
      <c r="M26" t="s">
        <v>713</v>
      </c>
      <c r="N26" t="s">
        <v>334</v>
      </c>
      <c r="O26" t="s">
        <v>108</v>
      </c>
      <c r="P26" t="s">
        <v>73</v>
      </c>
      <c r="Q26" t="s">
        <v>745</v>
      </c>
      <c r="R26" t="s">
        <v>108</v>
      </c>
      <c r="S26" t="s">
        <v>114</v>
      </c>
      <c r="T26" t="s">
        <v>746</v>
      </c>
      <c r="U26" t="s">
        <v>143</v>
      </c>
      <c r="V26" t="s">
        <v>747</v>
      </c>
      <c r="W26" t="s">
        <v>666</v>
      </c>
      <c r="X26" t="s">
        <v>748</v>
      </c>
      <c r="Y26" t="s">
        <v>108</v>
      </c>
      <c r="Z26" t="s">
        <v>749</v>
      </c>
      <c r="AA26" t="s">
        <v>255</v>
      </c>
      <c r="AB26" t="s">
        <v>385</v>
      </c>
      <c r="AC26" t="s">
        <v>86</v>
      </c>
      <c r="AD26" t="s">
        <v>150</v>
      </c>
      <c r="AE26" t="s">
        <v>374</v>
      </c>
      <c r="AF26" t="s">
        <v>149</v>
      </c>
      <c r="AG26" t="s">
        <v>87</v>
      </c>
      <c r="AH26" t="s">
        <v>748</v>
      </c>
      <c r="AI26" t="s">
        <v>144</v>
      </c>
      <c r="AJ26" t="s">
        <v>521</v>
      </c>
      <c r="AK26" t="s">
        <v>750</v>
      </c>
      <c r="AL26" t="s">
        <v>480</v>
      </c>
      <c r="AM26" t="s">
        <v>751</v>
      </c>
      <c r="AN26" t="s">
        <v>143</v>
      </c>
      <c r="AO26" t="s">
        <v>752</v>
      </c>
      <c r="AP26" t="s">
        <v>145</v>
      </c>
      <c r="AQ26" t="s">
        <v>753</v>
      </c>
      <c r="AR26" t="s">
        <v>101</v>
      </c>
      <c r="AS26" t="s">
        <v>102</v>
      </c>
      <c r="AT26" t="s">
        <v>138</v>
      </c>
      <c r="AU26" t="s">
        <v>125</v>
      </c>
      <c r="AV26" t="s">
        <v>282</v>
      </c>
      <c r="AW26" t="s">
        <v>90</v>
      </c>
      <c r="AX26" t="s">
        <v>385</v>
      </c>
      <c r="AY26" t="s">
        <v>108</v>
      </c>
      <c r="AZ26" t="s">
        <v>152</v>
      </c>
      <c r="BA26" t="s">
        <v>754</v>
      </c>
      <c r="BB26" t="s">
        <v>110</v>
      </c>
      <c r="BC26" t="s">
        <v>149</v>
      </c>
      <c r="BD26" t="s">
        <v>85</v>
      </c>
      <c r="BE26" t="s">
        <v>111</v>
      </c>
      <c r="BF26" t="s">
        <v>367</v>
      </c>
      <c r="BG26" t="s">
        <v>71</v>
      </c>
      <c r="BH26" t="s">
        <v>584</v>
      </c>
      <c r="BI26" t="s">
        <v>86</v>
      </c>
      <c r="BJ26" t="s">
        <v>755</v>
      </c>
      <c r="BK26" t="s">
        <v>756</v>
      </c>
      <c r="BL26" t="s">
        <v>385</v>
      </c>
      <c r="BM26" t="s">
        <v>757</v>
      </c>
      <c r="BN26" t="s">
        <v>666</v>
      </c>
    </row>
    <row r="27" spans="1:66" x14ac:dyDescent="0.3">
      <c r="A27" t="s">
        <v>758</v>
      </c>
      <c r="B27" t="s">
        <v>759</v>
      </c>
      <c r="C27" s="1" t="str">
        <f t="shared" si="0"/>
        <v>27:0007</v>
      </c>
      <c r="D27" s="1" t="str">
        <f t="shared" si="6"/>
        <v>27:0004</v>
      </c>
      <c r="E27" t="s">
        <v>742</v>
      </c>
      <c r="F27" t="s">
        <v>760</v>
      </c>
      <c r="H27">
        <v>60.492690000000003</v>
      </c>
      <c r="I27">
        <v>-119.04170999999999</v>
      </c>
      <c r="J27" s="1" t="str">
        <f>HYPERLINK("http://geochem.nrcan.gc.ca/cdogs/content/kwd/kwd020050_e.htm", "Glaciofluvial")</f>
        <v>Glaciofluvial</v>
      </c>
      <c r="K27" s="1" t="str">
        <f t="shared" si="7"/>
        <v>Dry sieving to -230 mesh (63 µm) (Acme S230)</v>
      </c>
      <c r="L27" t="s">
        <v>273</v>
      </c>
      <c r="M27" t="s">
        <v>761</v>
      </c>
      <c r="N27" t="s">
        <v>267</v>
      </c>
      <c r="O27" t="s">
        <v>397</v>
      </c>
      <c r="P27" t="s">
        <v>73</v>
      </c>
      <c r="Q27" t="s">
        <v>762</v>
      </c>
      <c r="R27" t="s">
        <v>108</v>
      </c>
      <c r="S27" t="s">
        <v>367</v>
      </c>
      <c r="T27" t="s">
        <v>763</v>
      </c>
      <c r="U27" t="s">
        <v>636</v>
      </c>
      <c r="V27" t="s">
        <v>764</v>
      </c>
      <c r="W27" t="s">
        <v>104</v>
      </c>
      <c r="X27" t="s">
        <v>765</v>
      </c>
      <c r="Y27" t="s">
        <v>97</v>
      </c>
      <c r="Z27" t="s">
        <v>444</v>
      </c>
      <c r="AA27" t="s">
        <v>766</v>
      </c>
      <c r="AB27" t="s">
        <v>217</v>
      </c>
      <c r="AC27" t="s">
        <v>86</v>
      </c>
      <c r="AD27" t="s">
        <v>136</v>
      </c>
      <c r="AE27" t="s">
        <v>767</v>
      </c>
      <c r="AF27" t="s">
        <v>149</v>
      </c>
      <c r="AG27" t="s">
        <v>87</v>
      </c>
      <c r="AH27" t="s">
        <v>435</v>
      </c>
      <c r="AI27" t="s">
        <v>436</v>
      </c>
      <c r="AJ27" t="s">
        <v>768</v>
      </c>
      <c r="AK27" t="s">
        <v>769</v>
      </c>
      <c r="AL27" t="s">
        <v>365</v>
      </c>
      <c r="AM27" t="s">
        <v>142</v>
      </c>
      <c r="AN27" t="s">
        <v>770</v>
      </c>
      <c r="AO27" t="s">
        <v>374</v>
      </c>
      <c r="AP27" t="s">
        <v>771</v>
      </c>
      <c r="AQ27" t="s">
        <v>772</v>
      </c>
      <c r="AR27" t="s">
        <v>101</v>
      </c>
      <c r="AS27" t="s">
        <v>102</v>
      </c>
      <c r="AT27" t="s">
        <v>593</v>
      </c>
      <c r="AU27" t="s">
        <v>148</v>
      </c>
      <c r="AV27" t="s">
        <v>373</v>
      </c>
      <c r="AW27" t="s">
        <v>127</v>
      </c>
      <c r="AX27" t="s">
        <v>151</v>
      </c>
      <c r="AY27" t="s">
        <v>152</v>
      </c>
      <c r="AZ27" t="s">
        <v>152</v>
      </c>
      <c r="BA27" t="s">
        <v>773</v>
      </c>
      <c r="BB27" t="s">
        <v>110</v>
      </c>
      <c r="BC27" t="s">
        <v>89</v>
      </c>
      <c r="BD27" t="s">
        <v>774</v>
      </c>
      <c r="BE27" t="s">
        <v>596</v>
      </c>
      <c r="BF27" t="s">
        <v>367</v>
      </c>
      <c r="BG27" t="s">
        <v>112</v>
      </c>
      <c r="BH27" t="s">
        <v>88</v>
      </c>
      <c r="BI27" t="s">
        <v>86</v>
      </c>
      <c r="BJ27" t="s">
        <v>775</v>
      </c>
      <c r="BK27" t="s">
        <v>776</v>
      </c>
      <c r="BL27" t="s">
        <v>168</v>
      </c>
      <c r="BM27" t="s">
        <v>446</v>
      </c>
      <c r="BN27" t="s">
        <v>400</v>
      </c>
    </row>
    <row r="28" spans="1:66" x14ac:dyDescent="0.3">
      <c r="A28" t="s">
        <v>777</v>
      </c>
      <c r="B28" t="s">
        <v>778</v>
      </c>
      <c r="C28" s="1" t="str">
        <f t="shared" si="0"/>
        <v>27:0007</v>
      </c>
      <c r="D28" s="1" t="str">
        <f t="shared" si="6"/>
        <v>27:0004</v>
      </c>
      <c r="E28" t="s">
        <v>779</v>
      </c>
      <c r="F28" t="s">
        <v>780</v>
      </c>
      <c r="H28">
        <v>60.319589999999998</v>
      </c>
      <c r="I28">
        <v>-119.05276000000001</v>
      </c>
      <c r="J28" s="1" t="str">
        <f>HYPERLINK("http://geochem.nrcan.gc.ca/cdogs/content/kwd/kwd020050_e.htm", "Glaciofluvial")</f>
        <v>Glaciofluvial</v>
      </c>
      <c r="K28" s="1" t="str">
        <f t="shared" si="7"/>
        <v>Dry sieving to -230 mesh (63 µm) (Acme S230)</v>
      </c>
      <c r="L28" t="s">
        <v>514</v>
      </c>
      <c r="M28" t="s">
        <v>781</v>
      </c>
      <c r="N28" t="s">
        <v>454</v>
      </c>
      <c r="O28" t="s">
        <v>397</v>
      </c>
      <c r="P28" t="s">
        <v>73</v>
      </c>
      <c r="Q28" t="s">
        <v>782</v>
      </c>
      <c r="R28" t="s">
        <v>76</v>
      </c>
      <c r="S28" t="s">
        <v>150</v>
      </c>
      <c r="T28" t="s">
        <v>384</v>
      </c>
      <c r="U28" t="s">
        <v>87</v>
      </c>
      <c r="V28" t="s">
        <v>783</v>
      </c>
      <c r="W28" t="s">
        <v>230</v>
      </c>
      <c r="X28" t="s">
        <v>652</v>
      </c>
      <c r="Y28" t="s">
        <v>143</v>
      </c>
      <c r="Z28" t="s">
        <v>784</v>
      </c>
      <c r="AA28" t="s">
        <v>71</v>
      </c>
      <c r="AB28" t="s">
        <v>267</v>
      </c>
      <c r="AC28" t="s">
        <v>86</v>
      </c>
      <c r="AD28" t="s">
        <v>149</v>
      </c>
      <c r="AE28" t="s">
        <v>543</v>
      </c>
      <c r="AF28" t="s">
        <v>149</v>
      </c>
      <c r="AG28" t="s">
        <v>136</v>
      </c>
      <c r="AH28" t="s">
        <v>80</v>
      </c>
      <c r="AI28" t="s">
        <v>92</v>
      </c>
      <c r="AJ28" t="s">
        <v>78</v>
      </c>
      <c r="AK28" t="s">
        <v>662</v>
      </c>
      <c r="AL28" t="s">
        <v>370</v>
      </c>
      <c r="AM28" t="s">
        <v>614</v>
      </c>
      <c r="AN28" t="s">
        <v>495</v>
      </c>
      <c r="AO28" t="s">
        <v>500</v>
      </c>
      <c r="AP28" t="s">
        <v>785</v>
      </c>
      <c r="AQ28" t="s">
        <v>786</v>
      </c>
      <c r="AR28" t="s">
        <v>101</v>
      </c>
      <c r="AS28" t="s">
        <v>102</v>
      </c>
      <c r="AT28" t="s">
        <v>375</v>
      </c>
      <c r="AU28" t="s">
        <v>125</v>
      </c>
      <c r="AV28" t="s">
        <v>89</v>
      </c>
      <c r="AW28" t="s">
        <v>282</v>
      </c>
      <c r="AX28" t="s">
        <v>158</v>
      </c>
      <c r="AY28" t="s">
        <v>114</v>
      </c>
      <c r="AZ28" t="s">
        <v>76</v>
      </c>
      <c r="BA28" t="s">
        <v>787</v>
      </c>
      <c r="BB28" t="s">
        <v>110</v>
      </c>
      <c r="BC28" t="s">
        <v>149</v>
      </c>
      <c r="BD28" t="s">
        <v>509</v>
      </c>
      <c r="BE28" t="s">
        <v>788</v>
      </c>
      <c r="BF28" t="s">
        <v>150</v>
      </c>
      <c r="BG28" t="s">
        <v>442</v>
      </c>
      <c r="BH28" t="s">
        <v>479</v>
      </c>
      <c r="BI28" t="s">
        <v>86</v>
      </c>
      <c r="BJ28" t="s">
        <v>789</v>
      </c>
      <c r="BK28" t="s">
        <v>790</v>
      </c>
      <c r="BL28" t="s">
        <v>108</v>
      </c>
      <c r="BM28" t="s">
        <v>757</v>
      </c>
      <c r="BN28" t="s">
        <v>568</v>
      </c>
    </row>
    <row r="29" spans="1:66" x14ac:dyDescent="0.3">
      <c r="A29" t="s">
        <v>791</v>
      </c>
      <c r="B29" t="s">
        <v>792</v>
      </c>
      <c r="C29" s="1" t="str">
        <f t="shared" si="0"/>
        <v>27:0007</v>
      </c>
      <c r="D29" s="1" t="str">
        <f t="shared" si="6"/>
        <v>27:0004</v>
      </c>
      <c r="E29" t="s">
        <v>793</v>
      </c>
      <c r="F29" t="s">
        <v>794</v>
      </c>
      <c r="H29">
        <v>61.035809999999998</v>
      </c>
      <c r="I29">
        <v>-117.18453</v>
      </c>
      <c r="J29" s="1" t="str">
        <f>HYPERLINK("http://geochem.nrcan.gc.ca/cdogs/content/kwd/kwd020044_e.htm", "Till")</f>
        <v>Till</v>
      </c>
      <c r="K29" s="1" t="str">
        <f t="shared" si="7"/>
        <v>Dry sieving to -230 mesh (63 µm) (Acme S230)</v>
      </c>
      <c r="L29" t="s">
        <v>795</v>
      </c>
      <c r="M29" t="s">
        <v>93</v>
      </c>
      <c r="N29" t="s">
        <v>383</v>
      </c>
      <c r="O29" t="s">
        <v>108</v>
      </c>
      <c r="P29" t="s">
        <v>73</v>
      </c>
      <c r="Q29" t="s">
        <v>796</v>
      </c>
      <c r="R29" t="s">
        <v>158</v>
      </c>
      <c r="S29" t="s">
        <v>303</v>
      </c>
      <c r="T29" t="s">
        <v>797</v>
      </c>
      <c r="U29" t="s">
        <v>82</v>
      </c>
      <c r="V29" t="s">
        <v>98</v>
      </c>
      <c r="W29" t="s">
        <v>103</v>
      </c>
      <c r="X29" t="s">
        <v>130</v>
      </c>
      <c r="Y29" t="s">
        <v>134</v>
      </c>
      <c r="Z29" t="s">
        <v>798</v>
      </c>
      <c r="AA29" t="s">
        <v>799</v>
      </c>
      <c r="AB29" t="s">
        <v>426</v>
      </c>
      <c r="AC29" t="s">
        <v>86</v>
      </c>
      <c r="AD29" t="s">
        <v>129</v>
      </c>
      <c r="AE29" t="s">
        <v>341</v>
      </c>
      <c r="AF29" t="s">
        <v>282</v>
      </c>
      <c r="AG29" t="s">
        <v>355</v>
      </c>
      <c r="AH29" t="s">
        <v>174</v>
      </c>
      <c r="AI29" t="s">
        <v>435</v>
      </c>
      <c r="AJ29" t="s">
        <v>800</v>
      </c>
      <c r="AK29" t="s">
        <v>801</v>
      </c>
      <c r="AL29" t="s">
        <v>802</v>
      </c>
      <c r="AM29" t="s">
        <v>89</v>
      </c>
      <c r="AN29" t="s">
        <v>196</v>
      </c>
      <c r="AO29" t="s">
        <v>470</v>
      </c>
      <c r="AP29" t="s">
        <v>469</v>
      </c>
      <c r="AQ29" t="s">
        <v>803</v>
      </c>
      <c r="AR29" t="s">
        <v>101</v>
      </c>
      <c r="AS29" t="s">
        <v>102</v>
      </c>
      <c r="AT29" t="s">
        <v>461</v>
      </c>
      <c r="AU29" t="s">
        <v>676</v>
      </c>
      <c r="AV29" t="s">
        <v>105</v>
      </c>
      <c r="AW29" t="s">
        <v>585</v>
      </c>
      <c r="AX29" t="s">
        <v>200</v>
      </c>
      <c r="AY29" t="s">
        <v>154</v>
      </c>
      <c r="AZ29" t="s">
        <v>75</v>
      </c>
      <c r="BA29" t="s">
        <v>804</v>
      </c>
      <c r="BB29" t="s">
        <v>110</v>
      </c>
      <c r="BC29" t="s">
        <v>469</v>
      </c>
      <c r="BD29" t="s">
        <v>416</v>
      </c>
      <c r="BE29" t="s">
        <v>197</v>
      </c>
      <c r="BF29" t="s">
        <v>78</v>
      </c>
      <c r="BG29" t="s">
        <v>217</v>
      </c>
      <c r="BH29" t="s">
        <v>88</v>
      </c>
      <c r="BI29" t="s">
        <v>86</v>
      </c>
      <c r="BJ29" t="s">
        <v>805</v>
      </c>
      <c r="BK29" t="s">
        <v>806</v>
      </c>
      <c r="BL29" t="s">
        <v>807</v>
      </c>
      <c r="BM29" t="s">
        <v>642</v>
      </c>
      <c r="BN29" t="s">
        <v>247</v>
      </c>
    </row>
    <row r="30" spans="1:66" x14ac:dyDescent="0.3">
      <c r="A30" t="s">
        <v>808</v>
      </c>
      <c r="B30" t="s">
        <v>809</v>
      </c>
      <c r="C30" s="1" t="str">
        <f t="shared" si="0"/>
        <v>27:0007</v>
      </c>
      <c r="D30" s="1" t="str">
        <f t="shared" si="6"/>
        <v>27:0004</v>
      </c>
      <c r="E30" t="s">
        <v>793</v>
      </c>
      <c r="F30" t="s">
        <v>810</v>
      </c>
      <c r="H30">
        <v>61.035809999999998</v>
      </c>
      <c r="I30">
        <v>-117.18453</v>
      </c>
      <c r="J30" s="1" t="str">
        <f>HYPERLINK("http://geochem.nrcan.gc.ca/cdogs/content/kwd/kwd020044_e.htm", "Till")</f>
        <v>Till</v>
      </c>
      <c r="K30" s="1" t="str">
        <f t="shared" si="7"/>
        <v>Dry sieving to -230 mesh (63 µm) (Acme S230)</v>
      </c>
      <c r="L30" t="s">
        <v>811</v>
      </c>
      <c r="M30" t="s">
        <v>812</v>
      </c>
      <c r="N30" t="s">
        <v>813</v>
      </c>
      <c r="O30" t="s">
        <v>107</v>
      </c>
      <c r="P30" t="s">
        <v>73</v>
      </c>
      <c r="Q30" t="s">
        <v>814</v>
      </c>
      <c r="R30" t="s">
        <v>112</v>
      </c>
      <c r="S30" t="s">
        <v>172</v>
      </c>
      <c r="T30" t="s">
        <v>815</v>
      </c>
      <c r="U30" t="s">
        <v>816</v>
      </c>
      <c r="V30" t="s">
        <v>817</v>
      </c>
      <c r="W30" t="s">
        <v>712</v>
      </c>
      <c r="X30" t="s">
        <v>81</v>
      </c>
      <c r="Y30" t="s">
        <v>95</v>
      </c>
      <c r="Z30" t="s">
        <v>818</v>
      </c>
      <c r="AA30" t="s">
        <v>819</v>
      </c>
      <c r="AB30" t="s">
        <v>552</v>
      </c>
      <c r="AC30" t="s">
        <v>86</v>
      </c>
      <c r="AD30" t="s">
        <v>180</v>
      </c>
      <c r="AE30" t="s">
        <v>820</v>
      </c>
      <c r="AF30" t="s">
        <v>282</v>
      </c>
      <c r="AG30" t="s">
        <v>105</v>
      </c>
      <c r="AH30" t="s">
        <v>821</v>
      </c>
      <c r="AI30" t="s">
        <v>711</v>
      </c>
      <c r="AJ30" t="s">
        <v>822</v>
      </c>
      <c r="AK30" t="s">
        <v>823</v>
      </c>
      <c r="AL30" t="s">
        <v>824</v>
      </c>
      <c r="AM30" t="s">
        <v>733</v>
      </c>
      <c r="AN30" t="s">
        <v>114</v>
      </c>
      <c r="AO30" t="s">
        <v>825</v>
      </c>
      <c r="AP30" t="s">
        <v>826</v>
      </c>
      <c r="AQ30" t="s">
        <v>827</v>
      </c>
      <c r="AR30" t="s">
        <v>101</v>
      </c>
      <c r="AS30" t="s">
        <v>102</v>
      </c>
      <c r="AT30" t="s">
        <v>202</v>
      </c>
      <c r="AU30" t="s">
        <v>113</v>
      </c>
      <c r="AV30" t="s">
        <v>76</v>
      </c>
      <c r="AW30" t="s">
        <v>828</v>
      </c>
      <c r="AX30" t="s">
        <v>405</v>
      </c>
      <c r="AY30" t="s">
        <v>321</v>
      </c>
      <c r="AZ30" t="s">
        <v>75</v>
      </c>
      <c r="BA30" t="s">
        <v>829</v>
      </c>
      <c r="BB30" t="s">
        <v>110</v>
      </c>
      <c r="BC30" t="s">
        <v>373</v>
      </c>
      <c r="BD30" t="s">
        <v>320</v>
      </c>
      <c r="BE30" t="s">
        <v>197</v>
      </c>
      <c r="BF30" t="s">
        <v>369</v>
      </c>
      <c r="BG30" t="s">
        <v>106</v>
      </c>
      <c r="BH30" t="s">
        <v>181</v>
      </c>
      <c r="BI30" t="s">
        <v>86</v>
      </c>
      <c r="BJ30" t="s">
        <v>830</v>
      </c>
      <c r="BK30" t="s">
        <v>831</v>
      </c>
      <c r="BL30" t="s">
        <v>243</v>
      </c>
      <c r="BM30" t="s">
        <v>832</v>
      </c>
      <c r="BN30" t="s">
        <v>588</v>
      </c>
    </row>
    <row r="31" spans="1:66" x14ac:dyDescent="0.3">
      <c r="A31" t="s">
        <v>833</v>
      </c>
      <c r="B31" t="s">
        <v>834</v>
      </c>
      <c r="C31" s="1" t="str">
        <f t="shared" si="0"/>
        <v>27:0007</v>
      </c>
      <c r="D31" s="1" t="str">
        <f t="shared" si="6"/>
        <v>27:0004</v>
      </c>
      <c r="E31" t="s">
        <v>835</v>
      </c>
      <c r="F31" t="s">
        <v>836</v>
      </c>
      <c r="H31">
        <v>61.042639999999999</v>
      </c>
      <c r="I31">
        <v>-116.87624</v>
      </c>
      <c r="J31" s="1" t="str">
        <f>HYPERLINK("http://geochem.nrcan.gc.ca/cdogs/content/kwd/kwd020044_e.htm", "Till")</f>
        <v>Till</v>
      </c>
      <c r="K31" s="1" t="str">
        <f t="shared" si="7"/>
        <v>Dry sieving to -230 mesh (63 µm) (Acme S230)</v>
      </c>
      <c r="L31" t="s">
        <v>685</v>
      </c>
      <c r="M31" t="s">
        <v>837</v>
      </c>
      <c r="N31" t="s">
        <v>320</v>
      </c>
      <c r="O31" t="s">
        <v>397</v>
      </c>
      <c r="P31" t="s">
        <v>73</v>
      </c>
      <c r="Q31" t="s">
        <v>838</v>
      </c>
      <c r="R31" t="s">
        <v>158</v>
      </c>
      <c r="S31" t="s">
        <v>78</v>
      </c>
      <c r="T31" t="s">
        <v>839</v>
      </c>
      <c r="U31" t="s">
        <v>840</v>
      </c>
      <c r="V31" t="s">
        <v>841</v>
      </c>
      <c r="W31" t="s">
        <v>696</v>
      </c>
      <c r="X31" t="s">
        <v>842</v>
      </c>
      <c r="Y31" t="s">
        <v>534</v>
      </c>
      <c r="Z31" t="s">
        <v>843</v>
      </c>
      <c r="AA31" t="s">
        <v>314</v>
      </c>
      <c r="AB31" t="s">
        <v>179</v>
      </c>
      <c r="AC31" t="s">
        <v>86</v>
      </c>
      <c r="AD31" t="s">
        <v>575</v>
      </c>
      <c r="AE31" t="s">
        <v>88</v>
      </c>
      <c r="AF31" t="s">
        <v>149</v>
      </c>
      <c r="AG31" t="s">
        <v>78</v>
      </c>
      <c r="AH31" t="s">
        <v>844</v>
      </c>
      <c r="AI31" t="s">
        <v>845</v>
      </c>
      <c r="AJ31" t="s">
        <v>571</v>
      </c>
      <c r="AK31" t="s">
        <v>846</v>
      </c>
      <c r="AL31" t="s">
        <v>402</v>
      </c>
      <c r="AM31" t="s">
        <v>494</v>
      </c>
      <c r="AN31" t="s">
        <v>124</v>
      </c>
      <c r="AO31" t="s">
        <v>847</v>
      </c>
      <c r="AP31" t="s">
        <v>658</v>
      </c>
      <c r="AQ31" t="s">
        <v>848</v>
      </c>
      <c r="AR31" t="s">
        <v>479</v>
      </c>
      <c r="AS31" t="s">
        <v>102</v>
      </c>
      <c r="AT31" t="s">
        <v>849</v>
      </c>
      <c r="AU31" t="s">
        <v>148</v>
      </c>
      <c r="AV31" t="s">
        <v>136</v>
      </c>
      <c r="AW31" t="s">
        <v>303</v>
      </c>
      <c r="AX31" t="s">
        <v>441</v>
      </c>
      <c r="AY31" t="s">
        <v>108</v>
      </c>
      <c r="AZ31" t="s">
        <v>107</v>
      </c>
      <c r="BA31" t="s">
        <v>850</v>
      </c>
      <c r="BB31" t="s">
        <v>110</v>
      </c>
      <c r="BC31" t="s">
        <v>469</v>
      </c>
      <c r="BD31" t="s">
        <v>629</v>
      </c>
      <c r="BE31" t="s">
        <v>851</v>
      </c>
      <c r="BF31" t="s">
        <v>105</v>
      </c>
      <c r="BG31" t="s">
        <v>168</v>
      </c>
      <c r="BH31" t="s">
        <v>309</v>
      </c>
      <c r="BI31" t="s">
        <v>114</v>
      </c>
      <c r="BJ31" t="s">
        <v>852</v>
      </c>
      <c r="BK31" t="s">
        <v>721</v>
      </c>
      <c r="BL31" t="s">
        <v>687</v>
      </c>
      <c r="BM31" t="s">
        <v>853</v>
      </c>
      <c r="BN31" t="s">
        <v>593</v>
      </c>
    </row>
    <row r="32" spans="1:66" x14ac:dyDescent="0.3">
      <c r="A32" t="s">
        <v>854</v>
      </c>
      <c r="B32" t="s">
        <v>855</v>
      </c>
      <c r="C32" s="1" t="str">
        <f t="shared" si="0"/>
        <v>27:0007</v>
      </c>
      <c r="D32" s="1" t="str">
        <f t="shared" si="6"/>
        <v>27:0004</v>
      </c>
      <c r="E32" t="s">
        <v>856</v>
      </c>
      <c r="F32" t="s">
        <v>857</v>
      </c>
      <c r="H32">
        <v>61.018349999999998</v>
      </c>
      <c r="I32">
        <v>-116.6643</v>
      </c>
      <c r="J32" s="1" t="str">
        <f>HYPERLINK("http://geochem.nrcan.gc.ca/cdogs/content/kwd/kwd020044_e.htm", "Till")</f>
        <v>Till</v>
      </c>
      <c r="K32" s="1" t="str">
        <f t="shared" si="7"/>
        <v>Dry sieving to -230 mesh (63 µm) (Acme S230)</v>
      </c>
      <c r="L32" t="s">
        <v>714</v>
      </c>
      <c r="M32" t="s">
        <v>95</v>
      </c>
      <c r="N32" t="s">
        <v>375</v>
      </c>
      <c r="O32" t="s">
        <v>107</v>
      </c>
      <c r="P32" t="s">
        <v>73</v>
      </c>
      <c r="Q32" t="s">
        <v>858</v>
      </c>
      <c r="R32" t="s">
        <v>107</v>
      </c>
      <c r="S32" t="s">
        <v>76</v>
      </c>
      <c r="T32" t="s">
        <v>464</v>
      </c>
      <c r="U32" t="s">
        <v>575</v>
      </c>
      <c r="V32" t="s">
        <v>859</v>
      </c>
      <c r="W32" t="s">
        <v>513</v>
      </c>
      <c r="X32" t="s">
        <v>860</v>
      </c>
      <c r="Y32" t="s">
        <v>861</v>
      </c>
      <c r="Z32" t="s">
        <v>862</v>
      </c>
      <c r="AA32" t="s">
        <v>251</v>
      </c>
      <c r="AB32" t="s">
        <v>200</v>
      </c>
      <c r="AC32" t="s">
        <v>86</v>
      </c>
      <c r="AD32" t="s">
        <v>378</v>
      </c>
      <c r="AE32" t="s">
        <v>514</v>
      </c>
      <c r="AF32" t="s">
        <v>149</v>
      </c>
      <c r="AG32" t="s">
        <v>355</v>
      </c>
      <c r="AH32" t="s">
        <v>306</v>
      </c>
      <c r="AI32" t="s">
        <v>863</v>
      </c>
      <c r="AJ32" t="s">
        <v>274</v>
      </c>
      <c r="AK32" t="s">
        <v>864</v>
      </c>
      <c r="AL32" t="s">
        <v>534</v>
      </c>
      <c r="AM32" t="s">
        <v>494</v>
      </c>
      <c r="AN32" t="s">
        <v>713</v>
      </c>
      <c r="AO32" t="s">
        <v>865</v>
      </c>
      <c r="AP32" t="s">
        <v>658</v>
      </c>
      <c r="AQ32" t="s">
        <v>866</v>
      </c>
      <c r="AR32" t="s">
        <v>101</v>
      </c>
      <c r="AS32" t="s">
        <v>102</v>
      </c>
      <c r="AT32" t="s">
        <v>103</v>
      </c>
      <c r="AU32" t="s">
        <v>154</v>
      </c>
      <c r="AV32" t="s">
        <v>469</v>
      </c>
      <c r="AW32" t="s">
        <v>152</v>
      </c>
      <c r="AX32" t="s">
        <v>261</v>
      </c>
      <c r="AY32" t="s">
        <v>107</v>
      </c>
      <c r="AZ32" t="s">
        <v>75</v>
      </c>
      <c r="BA32" t="s">
        <v>390</v>
      </c>
      <c r="BB32" t="s">
        <v>110</v>
      </c>
      <c r="BC32" t="s">
        <v>149</v>
      </c>
      <c r="BD32" t="s">
        <v>305</v>
      </c>
      <c r="BE32" t="s">
        <v>290</v>
      </c>
      <c r="BF32" t="s">
        <v>355</v>
      </c>
      <c r="BG32" t="s">
        <v>300</v>
      </c>
      <c r="BH32" t="s">
        <v>867</v>
      </c>
      <c r="BI32" t="s">
        <v>86</v>
      </c>
      <c r="BJ32" t="s">
        <v>357</v>
      </c>
      <c r="BK32" t="s">
        <v>868</v>
      </c>
      <c r="BL32" t="s">
        <v>748</v>
      </c>
      <c r="BM32" t="s">
        <v>665</v>
      </c>
      <c r="BN32" t="s">
        <v>869</v>
      </c>
    </row>
    <row r="33" spans="1:66" x14ac:dyDescent="0.3">
      <c r="A33" t="s">
        <v>870</v>
      </c>
      <c r="B33" t="s">
        <v>871</v>
      </c>
      <c r="C33" s="1" t="str">
        <f t="shared" si="0"/>
        <v>27:0007</v>
      </c>
      <c r="D33" s="1" t="str">
        <f t="shared" si="6"/>
        <v>27:0004</v>
      </c>
      <c r="E33" t="s">
        <v>872</v>
      </c>
      <c r="F33" t="s">
        <v>873</v>
      </c>
      <c r="H33">
        <v>60.930759999999999</v>
      </c>
      <c r="I33">
        <v>-117.27996</v>
      </c>
      <c r="J33" s="1" t="str">
        <f>HYPERLINK("http://geochem.nrcan.gc.ca/cdogs/content/kwd/kwd020044_e.htm", "Till")</f>
        <v>Till</v>
      </c>
      <c r="K33" s="1" t="str">
        <f t="shared" si="7"/>
        <v>Dry sieving to -230 mesh (63 µm) (Acme S230)</v>
      </c>
      <c r="L33" t="s">
        <v>874</v>
      </c>
      <c r="M33" t="s">
        <v>255</v>
      </c>
      <c r="N33" t="s">
        <v>875</v>
      </c>
      <c r="O33" t="s">
        <v>71</v>
      </c>
      <c r="P33" t="s">
        <v>73</v>
      </c>
      <c r="Q33" t="s">
        <v>876</v>
      </c>
      <c r="R33" t="s">
        <v>71</v>
      </c>
      <c r="S33" t="s">
        <v>76</v>
      </c>
      <c r="T33" t="s">
        <v>877</v>
      </c>
      <c r="U33" t="s">
        <v>188</v>
      </c>
      <c r="V33" t="s">
        <v>878</v>
      </c>
      <c r="W33" t="s">
        <v>227</v>
      </c>
      <c r="X33" t="s">
        <v>879</v>
      </c>
      <c r="Y33" t="s">
        <v>249</v>
      </c>
      <c r="Z33" t="s">
        <v>880</v>
      </c>
      <c r="AA33" t="s">
        <v>881</v>
      </c>
      <c r="AB33" t="s">
        <v>441</v>
      </c>
      <c r="AC33" t="s">
        <v>86</v>
      </c>
      <c r="AD33" t="s">
        <v>340</v>
      </c>
      <c r="AE33" t="s">
        <v>710</v>
      </c>
      <c r="AF33" t="s">
        <v>282</v>
      </c>
      <c r="AG33" t="s">
        <v>180</v>
      </c>
      <c r="AH33" t="s">
        <v>318</v>
      </c>
      <c r="AI33" t="s">
        <v>882</v>
      </c>
      <c r="AJ33" t="s">
        <v>242</v>
      </c>
      <c r="AK33" t="s">
        <v>883</v>
      </c>
      <c r="AL33" t="s">
        <v>884</v>
      </c>
      <c r="AM33" t="s">
        <v>142</v>
      </c>
      <c r="AN33" t="s">
        <v>78</v>
      </c>
      <c r="AO33" t="s">
        <v>885</v>
      </c>
      <c r="AP33" t="s">
        <v>658</v>
      </c>
      <c r="AQ33" t="s">
        <v>886</v>
      </c>
      <c r="AR33" t="s">
        <v>101</v>
      </c>
      <c r="AS33" t="s">
        <v>102</v>
      </c>
      <c r="AT33" t="s">
        <v>406</v>
      </c>
      <c r="AU33" t="s">
        <v>125</v>
      </c>
      <c r="AV33" t="s">
        <v>282</v>
      </c>
      <c r="AW33" t="s">
        <v>170</v>
      </c>
      <c r="AX33" t="s">
        <v>275</v>
      </c>
      <c r="AY33" t="s">
        <v>107</v>
      </c>
      <c r="AZ33" t="s">
        <v>75</v>
      </c>
      <c r="BA33" t="s">
        <v>887</v>
      </c>
      <c r="BB33" t="s">
        <v>110</v>
      </c>
      <c r="BC33" t="s">
        <v>282</v>
      </c>
      <c r="BD33" t="s">
        <v>320</v>
      </c>
      <c r="BE33" t="s">
        <v>354</v>
      </c>
      <c r="BF33" t="s">
        <v>76</v>
      </c>
      <c r="BG33" t="s">
        <v>235</v>
      </c>
      <c r="BH33" t="s">
        <v>341</v>
      </c>
      <c r="BI33" t="s">
        <v>86</v>
      </c>
      <c r="BJ33" t="s">
        <v>888</v>
      </c>
      <c r="BK33" t="s">
        <v>889</v>
      </c>
      <c r="BL33" t="s">
        <v>807</v>
      </c>
      <c r="BM33" t="s">
        <v>853</v>
      </c>
      <c r="BN33" t="s">
        <v>676</v>
      </c>
    </row>
    <row r="34" spans="1:66" hidden="1" x14ac:dyDescent="0.3">
      <c r="A34" t="s">
        <v>890</v>
      </c>
      <c r="B34" t="s">
        <v>891</v>
      </c>
      <c r="C34" s="1" t="str">
        <f t="shared" ref="C34:C65" si="8">HYPERLINK("http://geochem.nrcan.gc.ca/cdogs/content/bdl/bdl270007_e.htm", "27:0007")</f>
        <v>27:0007</v>
      </c>
      <c r="D34" s="1" t="str">
        <f>HYPERLINK("http://geochem.nrcan.gc.ca/cdogs/content/svy/svy_e.htm", "")</f>
        <v/>
      </c>
      <c r="G34" s="1" t="str">
        <f>HYPERLINK("http://geochem.nrcan.gc.ca/cdogs/content/cr_/cr_00293_e.htm", "293")</f>
        <v>293</v>
      </c>
      <c r="J34" t="s">
        <v>422</v>
      </c>
      <c r="K34" t="s">
        <v>423</v>
      </c>
      <c r="L34" t="s">
        <v>892</v>
      </c>
      <c r="M34" t="s">
        <v>893</v>
      </c>
      <c r="N34" t="s">
        <v>567</v>
      </c>
      <c r="O34" t="s">
        <v>243</v>
      </c>
      <c r="P34" t="s">
        <v>73</v>
      </c>
      <c r="Q34" t="s">
        <v>894</v>
      </c>
      <c r="R34" t="s">
        <v>75</v>
      </c>
      <c r="S34" t="s">
        <v>612</v>
      </c>
      <c r="T34" t="s">
        <v>840</v>
      </c>
      <c r="U34" t="s">
        <v>172</v>
      </c>
      <c r="V34" t="s">
        <v>686</v>
      </c>
      <c r="W34" t="s">
        <v>687</v>
      </c>
      <c r="X34" t="s">
        <v>617</v>
      </c>
      <c r="Y34" t="s">
        <v>287</v>
      </c>
      <c r="Z34" t="s">
        <v>895</v>
      </c>
      <c r="AA34" t="s">
        <v>896</v>
      </c>
      <c r="AB34" t="s">
        <v>684</v>
      </c>
      <c r="AC34" t="s">
        <v>86</v>
      </c>
      <c r="AD34" t="s">
        <v>340</v>
      </c>
      <c r="AE34" t="s">
        <v>897</v>
      </c>
      <c r="AF34" t="s">
        <v>150</v>
      </c>
      <c r="AG34" t="s">
        <v>150</v>
      </c>
      <c r="AH34" t="s">
        <v>898</v>
      </c>
      <c r="AI34" t="s">
        <v>736</v>
      </c>
      <c r="AJ34" t="s">
        <v>312</v>
      </c>
      <c r="AK34" t="s">
        <v>899</v>
      </c>
      <c r="AL34" t="s">
        <v>900</v>
      </c>
      <c r="AM34" t="s">
        <v>282</v>
      </c>
      <c r="AN34" t="s">
        <v>300</v>
      </c>
      <c r="AO34" t="s">
        <v>901</v>
      </c>
      <c r="AP34" t="s">
        <v>902</v>
      </c>
      <c r="AQ34" t="s">
        <v>903</v>
      </c>
      <c r="AR34" t="s">
        <v>101</v>
      </c>
      <c r="AS34" t="s">
        <v>102</v>
      </c>
      <c r="AT34" t="s">
        <v>609</v>
      </c>
      <c r="AU34" t="s">
        <v>148</v>
      </c>
      <c r="AV34" t="s">
        <v>149</v>
      </c>
      <c r="AW34" t="s">
        <v>904</v>
      </c>
      <c r="AX34" t="s">
        <v>263</v>
      </c>
      <c r="AY34" t="s">
        <v>108</v>
      </c>
      <c r="AZ34" t="s">
        <v>112</v>
      </c>
      <c r="BA34" t="s">
        <v>137</v>
      </c>
      <c r="BB34" t="s">
        <v>110</v>
      </c>
      <c r="BC34" t="s">
        <v>149</v>
      </c>
      <c r="BD34" t="s">
        <v>391</v>
      </c>
      <c r="BE34" t="s">
        <v>905</v>
      </c>
      <c r="BF34" t="s">
        <v>367</v>
      </c>
      <c r="BG34" t="s">
        <v>71</v>
      </c>
      <c r="BH34" t="s">
        <v>207</v>
      </c>
      <c r="BI34" t="s">
        <v>76</v>
      </c>
      <c r="BJ34" t="s">
        <v>906</v>
      </c>
      <c r="BK34" t="s">
        <v>907</v>
      </c>
      <c r="BL34" t="s">
        <v>158</v>
      </c>
      <c r="BM34" t="s">
        <v>159</v>
      </c>
      <c r="BN34" t="s">
        <v>676</v>
      </c>
    </row>
    <row r="35" spans="1:66" x14ac:dyDescent="0.3">
      <c r="A35" t="s">
        <v>908</v>
      </c>
      <c r="B35" t="s">
        <v>909</v>
      </c>
      <c r="C35" s="1" t="str">
        <f t="shared" si="8"/>
        <v>27:0007</v>
      </c>
      <c r="D35" s="1" t="str">
        <f t="shared" ref="D35:D44" si="9">HYPERLINK("http://geochem.nrcan.gc.ca/cdogs/content/svy/svy270004_e.htm", "27:0004")</f>
        <v>27:0004</v>
      </c>
      <c r="E35" t="s">
        <v>910</v>
      </c>
      <c r="F35" t="s">
        <v>911</v>
      </c>
      <c r="H35">
        <v>60.940559999999998</v>
      </c>
      <c r="I35">
        <v>-117.09903</v>
      </c>
      <c r="J35" s="1" t="str">
        <f>HYPERLINK("http://geochem.nrcan.gc.ca/cdogs/content/kwd/kwd020050_e.htm", "Glaciofluvial")</f>
        <v>Glaciofluvial</v>
      </c>
      <c r="K35" s="1" t="str">
        <f t="shared" ref="K35:K44" si="10">HYPERLINK("http://geochem.nrcan.gc.ca/cdogs/content/kwd/kwd080088_e.htm", "Dry sieving to -230 mesh (63 µm) (Acme S230)")</f>
        <v>Dry sieving to -230 mesh (63 µm) (Acme S230)</v>
      </c>
      <c r="L35" t="s">
        <v>912</v>
      </c>
      <c r="M35" t="s">
        <v>913</v>
      </c>
      <c r="N35" t="s">
        <v>138</v>
      </c>
      <c r="O35" t="s">
        <v>76</v>
      </c>
      <c r="P35" t="s">
        <v>73</v>
      </c>
      <c r="Q35" t="s">
        <v>914</v>
      </c>
      <c r="R35" t="s">
        <v>158</v>
      </c>
      <c r="S35" t="s">
        <v>97</v>
      </c>
      <c r="T35" t="s">
        <v>589</v>
      </c>
      <c r="U35" t="s">
        <v>380</v>
      </c>
      <c r="V35" t="s">
        <v>915</v>
      </c>
      <c r="W35" t="s">
        <v>453</v>
      </c>
      <c r="X35" t="s">
        <v>401</v>
      </c>
      <c r="Y35" t="s">
        <v>249</v>
      </c>
      <c r="Z35" t="s">
        <v>916</v>
      </c>
      <c r="AA35" t="s">
        <v>917</v>
      </c>
      <c r="AB35" t="s">
        <v>552</v>
      </c>
      <c r="AC35" t="s">
        <v>86</v>
      </c>
      <c r="AD35" t="s">
        <v>282</v>
      </c>
      <c r="AE35" t="s">
        <v>918</v>
      </c>
      <c r="AF35" t="s">
        <v>89</v>
      </c>
      <c r="AG35" t="s">
        <v>90</v>
      </c>
      <c r="AH35" t="s">
        <v>849</v>
      </c>
      <c r="AI35" t="s">
        <v>479</v>
      </c>
      <c r="AJ35" t="s">
        <v>919</v>
      </c>
      <c r="AK35" t="s">
        <v>920</v>
      </c>
      <c r="AL35" t="s">
        <v>921</v>
      </c>
      <c r="AM35" t="s">
        <v>258</v>
      </c>
      <c r="AN35" t="s">
        <v>781</v>
      </c>
      <c r="AO35" t="s">
        <v>98</v>
      </c>
      <c r="AP35" t="s">
        <v>922</v>
      </c>
      <c r="AQ35" t="s">
        <v>113</v>
      </c>
      <c r="AR35" t="s">
        <v>101</v>
      </c>
      <c r="AS35" t="s">
        <v>102</v>
      </c>
      <c r="AT35" t="s">
        <v>901</v>
      </c>
      <c r="AU35" t="s">
        <v>154</v>
      </c>
      <c r="AV35" t="s">
        <v>136</v>
      </c>
      <c r="AW35" t="s">
        <v>97</v>
      </c>
      <c r="AX35" t="s">
        <v>334</v>
      </c>
      <c r="AY35" t="s">
        <v>158</v>
      </c>
      <c r="AZ35" t="s">
        <v>107</v>
      </c>
      <c r="BA35" t="s">
        <v>923</v>
      </c>
      <c r="BB35" t="s">
        <v>110</v>
      </c>
      <c r="BC35" t="s">
        <v>282</v>
      </c>
      <c r="BD35" t="s">
        <v>385</v>
      </c>
      <c r="BE35" t="s">
        <v>924</v>
      </c>
      <c r="BF35" t="s">
        <v>108</v>
      </c>
      <c r="BG35" t="s">
        <v>71</v>
      </c>
      <c r="BH35" t="s">
        <v>232</v>
      </c>
      <c r="BI35" t="s">
        <v>114</v>
      </c>
      <c r="BJ35" t="s">
        <v>925</v>
      </c>
      <c r="BK35" t="s">
        <v>926</v>
      </c>
      <c r="BL35" t="s">
        <v>112</v>
      </c>
      <c r="BM35" t="s">
        <v>294</v>
      </c>
      <c r="BN35" t="s">
        <v>633</v>
      </c>
    </row>
    <row r="36" spans="1:66" x14ac:dyDescent="0.3">
      <c r="A36" t="s">
        <v>927</v>
      </c>
      <c r="B36" t="s">
        <v>928</v>
      </c>
      <c r="C36" s="1" t="str">
        <f t="shared" si="8"/>
        <v>27:0007</v>
      </c>
      <c r="D36" s="1" t="str">
        <f t="shared" si="9"/>
        <v>27:0004</v>
      </c>
      <c r="E36" t="s">
        <v>929</v>
      </c>
      <c r="F36" t="s">
        <v>930</v>
      </c>
      <c r="H36">
        <v>60.937080000000002</v>
      </c>
      <c r="I36">
        <v>-116.89552</v>
      </c>
      <c r="J36" s="1" t="str">
        <f>HYPERLINK("http://geochem.nrcan.gc.ca/cdogs/content/kwd/kwd020044_e.htm", "Till")</f>
        <v>Till</v>
      </c>
      <c r="K36" s="1" t="str">
        <f t="shared" si="10"/>
        <v>Dry sieving to -230 mesh (63 µm) (Acme S230)</v>
      </c>
      <c r="L36" t="s">
        <v>406</v>
      </c>
      <c r="M36" t="s">
        <v>409</v>
      </c>
      <c r="N36" t="s">
        <v>107</v>
      </c>
      <c r="O36" t="s">
        <v>397</v>
      </c>
      <c r="P36" t="s">
        <v>73</v>
      </c>
      <c r="Q36" t="s">
        <v>931</v>
      </c>
      <c r="R36" t="s">
        <v>108</v>
      </c>
      <c r="S36" t="s">
        <v>150</v>
      </c>
      <c r="T36" t="s">
        <v>932</v>
      </c>
      <c r="U36" t="s">
        <v>136</v>
      </c>
      <c r="V36" t="s">
        <v>653</v>
      </c>
      <c r="W36" t="s">
        <v>442</v>
      </c>
      <c r="X36" t="s">
        <v>933</v>
      </c>
      <c r="Y36" t="s">
        <v>370</v>
      </c>
      <c r="Z36" t="s">
        <v>934</v>
      </c>
      <c r="AA36" t="s">
        <v>249</v>
      </c>
      <c r="AB36" t="s">
        <v>135</v>
      </c>
      <c r="AC36" t="s">
        <v>86</v>
      </c>
      <c r="AD36" t="s">
        <v>136</v>
      </c>
      <c r="AE36" t="s">
        <v>543</v>
      </c>
      <c r="AF36" t="s">
        <v>149</v>
      </c>
      <c r="AG36" t="s">
        <v>114</v>
      </c>
      <c r="AH36" t="s">
        <v>935</v>
      </c>
      <c r="AI36" t="s">
        <v>305</v>
      </c>
      <c r="AJ36" t="s">
        <v>365</v>
      </c>
      <c r="AK36" t="s">
        <v>520</v>
      </c>
      <c r="AL36" t="s">
        <v>90</v>
      </c>
      <c r="AM36" t="s">
        <v>258</v>
      </c>
      <c r="AN36" t="s">
        <v>367</v>
      </c>
      <c r="AO36" t="s">
        <v>399</v>
      </c>
      <c r="AP36" t="s">
        <v>936</v>
      </c>
      <c r="AQ36" t="s">
        <v>937</v>
      </c>
      <c r="AR36" t="s">
        <v>101</v>
      </c>
      <c r="AS36" t="s">
        <v>102</v>
      </c>
      <c r="AT36" t="s">
        <v>118</v>
      </c>
      <c r="AU36" t="s">
        <v>148</v>
      </c>
      <c r="AV36" t="s">
        <v>149</v>
      </c>
      <c r="AW36" t="s">
        <v>149</v>
      </c>
      <c r="AX36" t="s">
        <v>442</v>
      </c>
      <c r="AY36" t="s">
        <v>114</v>
      </c>
      <c r="AZ36" t="s">
        <v>76</v>
      </c>
      <c r="BA36" t="s">
        <v>938</v>
      </c>
      <c r="BB36" t="s">
        <v>110</v>
      </c>
      <c r="BC36" t="s">
        <v>136</v>
      </c>
      <c r="BD36" t="s">
        <v>385</v>
      </c>
      <c r="BE36" t="s">
        <v>70</v>
      </c>
      <c r="BF36" t="s">
        <v>150</v>
      </c>
      <c r="BG36" t="s">
        <v>75</v>
      </c>
      <c r="BH36" t="s">
        <v>80</v>
      </c>
      <c r="BI36" t="s">
        <v>86</v>
      </c>
      <c r="BJ36" t="s">
        <v>939</v>
      </c>
      <c r="BK36" t="s">
        <v>940</v>
      </c>
      <c r="BL36" t="s">
        <v>107</v>
      </c>
      <c r="BM36" t="s">
        <v>941</v>
      </c>
      <c r="BN36" t="s">
        <v>334</v>
      </c>
    </row>
    <row r="37" spans="1:66" x14ac:dyDescent="0.3">
      <c r="A37" t="s">
        <v>942</v>
      </c>
      <c r="B37" t="s">
        <v>943</v>
      </c>
      <c r="C37" s="1" t="str">
        <f t="shared" si="8"/>
        <v>27:0007</v>
      </c>
      <c r="D37" s="1" t="str">
        <f t="shared" si="9"/>
        <v>27:0004</v>
      </c>
      <c r="E37" t="s">
        <v>944</v>
      </c>
      <c r="F37" t="s">
        <v>945</v>
      </c>
      <c r="H37">
        <v>60.940620000000003</v>
      </c>
      <c r="I37">
        <v>-116.71964</v>
      </c>
      <c r="J37" s="1" t="str">
        <f>HYPERLINK("http://geochem.nrcan.gc.ca/cdogs/content/kwd/kwd020044_e.htm", "Till")</f>
        <v>Till</v>
      </c>
      <c r="K37" s="1" t="str">
        <f t="shared" si="10"/>
        <v>Dry sieving to -230 mesh (63 µm) (Acme S230)</v>
      </c>
      <c r="L37" t="s">
        <v>946</v>
      </c>
      <c r="M37" t="s">
        <v>285</v>
      </c>
      <c r="N37" t="s">
        <v>334</v>
      </c>
      <c r="O37" t="s">
        <v>158</v>
      </c>
      <c r="P37" t="s">
        <v>73</v>
      </c>
      <c r="Q37" t="s">
        <v>947</v>
      </c>
      <c r="R37" t="s">
        <v>158</v>
      </c>
      <c r="S37" t="s">
        <v>502</v>
      </c>
      <c r="T37" t="s">
        <v>881</v>
      </c>
      <c r="U37" t="s">
        <v>172</v>
      </c>
      <c r="V37" t="s">
        <v>948</v>
      </c>
      <c r="W37" t="s">
        <v>949</v>
      </c>
      <c r="X37" t="s">
        <v>950</v>
      </c>
      <c r="Y37" t="s">
        <v>951</v>
      </c>
      <c r="Z37" t="s">
        <v>952</v>
      </c>
      <c r="AA37" t="s">
        <v>953</v>
      </c>
      <c r="AB37" t="s">
        <v>275</v>
      </c>
      <c r="AC37" t="s">
        <v>86</v>
      </c>
      <c r="AD37" t="s">
        <v>544</v>
      </c>
      <c r="AE37" t="s">
        <v>710</v>
      </c>
      <c r="AF37" t="s">
        <v>282</v>
      </c>
      <c r="AG37" t="s">
        <v>114</v>
      </c>
      <c r="AH37" t="s">
        <v>954</v>
      </c>
      <c r="AI37" t="s">
        <v>955</v>
      </c>
      <c r="AJ37" t="s">
        <v>956</v>
      </c>
      <c r="AK37" t="s">
        <v>957</v>
      </c>
      <c r="AL37" t="s">
        <v>822</v>
      </c>
      <c r="AM37" t="s">
        <v>222</v>
      </c>
      <c r="AN37" t="s">
        <v>208</v>
      </c>
      <c r="AO37" t="s">
        <v>958</v>
      </c>
      <c r="AP37" t="s">
        <v>469</v>
      </c>
      <c r="AQ37" t="s">
        <v>317</v>
      </c>
      <c r="AR37" t="s">
        <v>101</v>
      </c>
      <c r="AS37" t="s">
        <v>102</v>
      </c>
      <c r="AT37" t="s">
        <v>935</v>
      </c>
      <c r="AU37" t="s">
        <v>148</v>
      </c>
      <c r="AV37" t="s">
        <v>114</v>
      </c>
      <c r="AW37" t="s">
        <v>355</v>
      </c>
      <c r="AX37" t="s">
        <v>405</v>
      </c>
      <c r="AY37" t="s">
        <v>75</v>
      </c>
      <c r="AZ37" t="s">
        <v>75</v>
      </c>
      <c r="BA37" t="s">
        <v>719</v>
      </c>
      <c r="BB37" t="s">
        <v>110</v>
      </c>
      <c r="BC37" t="s">
        <v>149</v>
      </c>
      <c r="BD37" t="s">
        <v>609</v>
      </c>
      <c r="BE37" t="s">
        <v>155</v>
      </c>
      <c r="BF37" t="s">
        <v>180</v>
      </c>
      <c r="BG37" t="s">
        <v>300</v>
      </c>
      <c r="BH37" t="s">
        <v>959</v>
      </c>
      <c r="BI37" t="s">
        <v>86</v>
      </c>
      <c r="BJ37" t="s">
        <v>960</v>
      </c>
      <c r="BK37" t="s">
        <v>961</v>
      </c>
      <c r="BL37" t="s">
        <v>869</v>
      </c>
      <c r="BM37" t="s">
        <v>962</v>
      </c>
      <c r="BN37" t="s">
        <v>869</v>
      </c>
    </row>
    <row r="38" spans="1:66" x14ac:dyDescent="0.3">
      <c r="A38" t="s">
        <v>963</v>
      </c>
      <c r="B38" t="s">
        <v>964</v>
      </c>
      <c r="C38" s="1" t="str">
        <f t="shared" si="8"/>
        <v>27:0007</v>
      </c>
      <c r="D38" s="1" t="str">
        <f t="shared" si="9"/>
        <v>27:0004</v>
      </c>
      <c r="E38" t="s">
        <v>965</v>
      </c>
      <c r="F38" t="s">
        <v>966</v>
      </c>
      <c r="H38">
        <v>60.848039999999997</v>
      </c>
      <c r="I38">
        <v>-116.55688000000001</v>
      </c>
      <c r="J38" s="1" t="str">
        <f>HYPERLINK("http://geochem.nrcan.gc.ca/cdogs/content/kwd/kwd020050_e.htm", "Glaciofluvial")</f>
        <v>Glaciofluvial</v>
      </c>
      <c r="K38" s="1" t="str">
        <f t="shared" si="10"/>
        <v>Dry sieving to -230 mesh (63 µm) (Acme S230)</v>
      </c>
      <c r="L38" t="s">
        <v>459</v>
      </c>
      <c r="M38" t="s">
        <v>221</v>
      </c>
      <c r="N38" t="s">
        <v>441</v>
      </c>
      <c r="O38" t="s">
        <v>135</v>
      </c>
      <c r="P38" t="s">
        <v>73</v>
      </c>
      <c r="Q38" t="s">
        <v>967</v>
      </c>
      <c r="R38" t="s">
        <v>107</v>
      </c>
      <c r="S38" t="s">
        <v>303</v>
      </c>
      <c r="T38" t="s">
        <v>968</v>
      </c>
      <c r="U38" t="s">
        <v>409</v>
      </c>
      <c r="V38" t="s">
        <v>969</v>
      </c>
      <c r="W38" t="s">
        <v>588</v>
      </c>
      <c r="X38" t="s">
        <v>548</v>
      </c>
      <c r="Y38" t="s">
        <v>951</v>
      </c>
      <c r="Z38" t="s">
        <v>970</v>
      </c>
      <c r="AA38" t="s">
        <v>799</v>
      </c>
      <c r="AB38" t="s">
        <v>334</v>
      </c>
      <c r="AC38" t="s">
        <v>86</v>
      </c>
      <c r="AD38" t="s">
        <v>136</v>
      </c>
      <c r="AE38" t="s">
        <v>971</v>
      </c>
      <c r="AF38" t="s">
        <v>136</v>
      </c>
      <c r="AG38" t="s">
        <v>196</v>
      </c>
      <c r="AH38" t="s">
        <v>175</v>
      </c>
      <c r="AI38" t="s">
        <v>863</v>
      </c>
      <c r="AJ38" t="s">
        <v>93</v>
      </c>
      <c r="AK38" t="s">
        <v>972</v>
      </c>
      <c r="AL38" t="s">
        <v>331</v>
      </c>
      <c r="AM38" t="s">
        <v>258</v>
      </c>
      <c r="AN38" t="s">
        <v>407</v>
      </c>
      <c r="AO38" t="s">
        <v>189</v>
      </c>
      <c r="AP38" t="s">
        <v>973</v>
      </c>
      <c r="AQ38" t="s">
        <v>974</v>
      </c>
      <c r="AR38" t="s">
        <v>101</v>
      </c>
      <c r="AS38" t="s">
        <v>85</v>
      </c>
      <c r="AT38" t="s">
        <v>882</v>
      </c>
      <c r="AU38" t="s">
        <v>125</v>
      </c>
      <c r="AV38" t="s">
        <v>150</v>
      </c>
      <c r="AW38" t="s">
        <v>585</v>
      </c>
      <c r="AX38" t="s">
        <v>489</v>
      </c>
      <c r="AY38" t="s">
        <v>158</v>
      </c>
      <c r="AZ38" t="s">
        <v>154</v>
      </c>
      <c r="BA38" t="s">
        <v>975</v>
      </c>
      <c r="BB38" t="s">
        <v>110</v>
      </c>
      <c r="BC38" t="s">
        <v>149</v>
      </c>
      <c r="BD38" t="s">
        <v>489</v>
      </c>
      <c r="BE38" t="s">
        <v>976</v>
      </c>
      <c r="BF38" t="s">
        <v>152</v>
      </c>
      <c r="BG38" t="s">
        <v>321</v>
      </c>
      <c r="BH38" t="s">
        <v>195</v>
      </c>
      <c r="BI38" t="s">
        <v>76</v>
      </c>
      <c r="BJ38" t="s">
        <v>977</v>
      </c>
      <c r="BK38" t="s">
        <v>978</v>
      </c>
      <c r="BL38" t="s">
        <v>979</v>
      </c>
      <c r="BM38" t="s">
        <v>642</v>
      </c>
      <c r="BN38" t="s">
        <v>660</v>
      </c>
    </row>
    <row r="39" spans="1:66" x14ac:dyDescent="0.3">
      <c r="A39" t="s">
        <v>980</v>
      </c>
      <c r="B39" t="s">
        <v>981</v>
      </c>
      <c r="C39" s="1" t="str">
        <f t="shared" si="8"/>
        <v>27:0007</v>
      </c>
      <c r="D39" s="1" t="str">
        <f t="shared" si="9"/>
        <v>27:0004</v>
      </c>
      <c r="E39" t="s">
        <v>982</v>
      </c>
      <c r="F39" t="s">
        <v>983</v>
      </c>
      <c r="H39">
        <v>60.840400000000002</v>
      </c>
      <c r="I39">
        <v>-116.64753</v>
      </c>
      <c r="J39" s="1" t="str">
        <f>HYPERLINK("http://geochem.nrcan.gc.ca/cdogs/content/kwd/kwd020050_e.htm", "Glaciofluvial")</f>
        <v>Glaciofluvial</v>
      </c>
      <c r="K39" s="1" t="str">
        <f t="shared" si="10"/>
        <v>Dry sieving to -230 mesh (63 µm) (Acme S230)</v>
      </c>
      <c r="L39" t="s">
        <v>984</v>
      </c>
      <c r="M39" t="s">
        <v>985</v>
      </c>
      <c r="N39" t="s">
        <v>416</v>
      </c>
      <c r="O39" t="s">
        <v>158</v>
      </c>
      <c r="P39" t="s">
        <v>73</v>
      </c>
      <c r="Q39" t="s">
        <v>986</v>
      </c>
      <c r="R39" t="s">
        <v>71</v>
      </c>
      <c r="S39" t="s">
        <v>172</v>
      </c>
      <c r="T39" t="s">
        <v>987</v>
      </c>
      <c r="U39" t="s">
        <v>380</v>
      </c>
      <c r="V39" t="s">
        <v>988</v>
      </c>
      <c r="W39" t="s">
        <v>787</v>
      </c>
      <c r="X39" t="s">
        <v>343</v>
      </c>
      <c r="Y39" t="s">
        <v>900</v>
      </c>
      <c r="Z39" t="s">
        <v>989</v>
      </c>
      <c r="AA39" t="s">
        <v>990</v>
      </c>
      <c r="AB39" t="s">
        <v>405</v>
      </c>
      <c r="AC39" t="s">
        <v>86</v>
      </c>
      <c r="AD39" t="s">
        <v>282</v>
      </c>
      <c r="AE39" t="s">
        <v>991</v>
      </c>
      <c r="AF39" t="s">
        <v>136</v>
      </c>
      <c r="AG39" t="s">
        <v>367</v>
      </c>
      <c r="AH39" t="s">
        <v>254</v>
      </c>
      <c r="AI39" t="s">
        <v>137</v>
      </c>
      <c r="AJ39" t="s">
        <v>255</v>
      </c>
      <c r="AK39" t="s">
        <v>992</v>
      </c>
      <c r="AL39" t="s">
        <v>562</v>
      </c>
      <c r="AM39" t="s">
        <v>142</v>
      </c>
      <c r="AN39" t="s">
        <v>993</v>
      </c>
      <c r="AO39" t="s">
        <v>898</v>
      </c>
      <c r="AP39" t="s">
        <v>994</v>
      </c>
      <c r="AQ39" t="s">
        <v>995</v>
      </c>
      <c r="AR39" t="s">
        <v>101</v>
      </c>
      <c r="AS39" t="s">
        <v>102</v>
      </c>
      <c r="AT39" t="s">
        <v>752</v>
      </c>
      <c r="AU39" t="s">
        <v>148</v>
      </c>
      <c r="AV39" t="s">
        <v>150</v>
      </c>
      <c r="AW39" t="s">
        <v>105</v>
      </c>
      <c r="AX39" t="s">
        <v>85</v>
      </c>
      <c r="AY39" t="s">
        <v>76</v>
      </c>
      <c r="AZ39" t="s">
        <v>107</v>
      </c>
      <c r="BA39" t="s">
        <v>996</v>
      </c>
      <c r="BB39" t="s">
        <v>110</v>
      </c>
      <c r="BC39" t="s">
        <v>149</v>
      </c>
      <c r="BD39" t="s">
        <v>112</v>
      </c>
      <c r="BE39" t="s">
        <v>997</v>
      </c>
      <c r="BF39" t="s">
        <v>78</v>
      </c>
      <c r="BG39" t="s">
        <v>454</v>
      </c>
      <c r="BH39" t="s">
        <v>998</v>
      </c>
      <c r="BI39" t="s">
        <v>86</v>
      </c>
      <c r="BJ39" t="s">
        <v>999</v>
      </c>
      <c r="BK39" t="s">
        <v>1000</v>
      </c>
      <c r="BL39" t="s">
        <v>454</v>
      </c>
      <c r="BM39" t="s">
        <v>159</v>
      </c>
      <c r="BN39" t="s">
        <v>954</v>
      </c>
    </row>
    <row r="40" spans="1:66" x14ac:dyDescent="0.3">
      <c r="A40" t="s">
        <v>1001</v>
      </c>
      <c r="B40" t="s">
        <v>1002</v>
      </c>
      <c r="C40" s="1" t="str">
        <f t="shared" si="8"/>
        <v>27:0007</v>
      </c>
      <c r="D40" s="1" t="str">
        <f t="shared" si="9"/>
        <v>27:0004</v>
      </c>
      <c r="E40" t="s">
        <v>1003</v>
      </c>
      <c r="F40" t="s">
        <v>1004</v>
      </c>
      <c r="H40">
        <v>60.853619999999999</v>
      </c>
      <c r="I40">
        <v>-116.89870999999999</v>
      </c>
      <c r="J40" s="1" t="str">
        <f>HYPERLINK("http://geochem.nrcan.gc.ca/cdogs/content/kwd/kwd020044_e.htm", "Till")</f>
        <v>Till</v>
      </c>
      <c r="K40" s="1" t="str">
        <f t="shared" si="10"/>
        <v>Dry sieving to -230 mesh (63 µm) (Acme S230)</v>
      </c>
      <c r="L40" t="s">
        <v>1005</v>
      </c>
      <c r="M40" t="s">
        <v>285</v>
      </c>
      <c r="N40" t="s">
        <v>179</v>
      </c>
      <c r="O40" t="s">
        <v>75</v>
      </c>
      <c r="P40" t="s">
        <v>73</v>
      </c>
      <c r="Q40" t="s">
        <v>1006</v>
      </c>
      <c r="R40" t="s">
        <v>454</v>
      </c>
      <c r="S40" t="s">
        <v>172</v>
      </c>
      <c r="T40" t="s">
        <v>1007</v>
      </c>
      <c r="U40" t="s">
        <v>223</v>
      </c>
      <c r="V40" t="s">
        <v>991</v>
      </c>
      <c r="W40" t="s">
        <v>115</v>
      </c>
      <c r="X40" t="s">
        <v>1008</v>
      </c>
      <c r="Y40" t="s">
        <v>1009</v>
      </c>
      <c r="Z40" t="s">
        <v>1010</v>
      </c>
      <c r="AA40" t="s">
        <v>1011</v>
      </c>
      <c r="AB40" t="s">
        <v>405</v>
      </c>
      <c r="AC40" t="s">
        <v>86</v>
      </c>
      <c r="AD40" t="s">
        <v>355</v>
      </c>
      <c r="AE40" t="s">
        <v>88</v>
      </c>
      <c r="AF40" t="s">
        <v>282</v>
      </c>
      <c r="AG40" t="s">
        <v>127</v>
      </c>
      <c r="AH40" t="s">
        <v>284</v>
      </c>
      <c r="AI40" t="s">
        <v>1012</v>
      </c>
      <c r="AJ40" t="s">
        <v>519</v>
      </c>
      <c r="AK40" t="s">
        <v>1013</v>
      </c>
      <c r="AL40" t="s">
        <v>71</v>
      </c>
      <c r="AM40" t="s">
        <v>751</v>
      </c>
      <c r="AN40" t="s">
        <v>761</v>
      </c>
      <c r="AO40" t="s">
        <v>651</v>
      </c>
      <c r="AP40" t="s">
        <v>1014</v>
      </c>
      <c r="AQ40" t="s">
        <v>1015</v>
      </c>
      <c r="AR40" t="s">
        <v>101</v>
      </c>
      <c r="AS40" t="s">
        <v>102</v>
      </c>
      <c r="AT40" t="s">
        <v>80</v>
      </c>
      <c r="AU40" t="s">
        <v>148</v>
      </c>
      <c r="AV40" t="s">
        <v>150</v>
      </c>
      <c r="AW40" t="s">
        <v>355</v>
      </c>
      <c r="AX40" t="s">
        <v>339</v>
      </c>
      <c r="AY40" t="s">
        <v>158</v>
      </c>
      <c r="AZ40" t="s">
        <v>75</v>
      </c>
      <c r="BA40" t="s">
        <v>1016</v>
      </c>
      <c r="BB40" t="s">
        <v>110</v>
      </c>
      <c r="BC40" t="s">
        <v>149</v>
      </c>
      <c r="BD40" t="s">
        <v>1017</v>
      </c>
      <c r="BE40" t="s">
        <v>264</v>
      </c>
      <c r="BF40" t="s">
        <v>129</v>
      </c>
      <c r="BG40" t="s">
        <v>321</v>
      </c>
      <c r="BH40" t="s">
        <v>471</v>
      </c>
      <c r="BI40" t="s">
        <v>86</v>
      </c>
      <c r="BJ40" t="s">
        <v>752</v>
      </c>
      <c r="BK40" t="s">
        <v>825</v>
      </c>
      <c r="BL40" t="s">
        <v>609</v>
      </c>
      <c r="BM40" t="s">
        <v>1018</v>
      </c>
      <c r="BN40" t="s">
        <v>292</v>
      </c>
    </row>
    <row r="41" spans="1:66" x14ac:dyDescent="0.3">
      <c r="A41" t="s">
        <v>1019</v>
      </c>
      <c r="B41" t="s">
        <v>1020</v>
      </c>
      <c r="C41" s="1" t="str">
        <f t="shared" si="8"/>
        <v>27:0007</v>
      </c>
      <c r="D41" s="1" t="str">
        <f t="shared" si="9"/>
        <v>27:0004</v>
      </c>
      <c r="E41" t="s">
        <v>1021</v>
      </c>
      <c r="F41" t="s">
        <v>1022</v>
      </c>
      <c r="H41">
        <v>60.8491</v>
      </c>
      <c r="I41">
        <v>-117.09603</v>
      </c>
      <c r="J41" s="1" t="str">
        <f>HYPERLINK("http://geochem.nrcan.gc.ca/cdogs/content/kwd/kwd020044_e.htm", "Till")</f>
        <v>Till</v>
      </c>
      <c r="K41" s="1" t="str">
        <f t="shared" si="10"/>
        <v>Dry sieving to -230 mesh (63 µm) (Acme S230)</v>
      </c>
      <c r="L41" t="s">
        <v>1023</v>
      </c>
      <c r="M41" t="s">
        <v>1024</v>
      </c>
      <c r="N41" t="s">
        <v>500</v>
      </c>
      <c r="O41" t="s">
        <v>75</v>
      </c>
      <c r="P41" t="s">
        <v>73</v>
      </c>
      <c r="Q41" t="s">
        <v>1025</v>
      </c>
      <c r="R41" t="s">
        <v>71</v>
      </c>
      <c r="S41" t="s">
        <v>172</v>
      </c>
      <c r="T41" t="s">
        <v>1026</v>
      </c>
      <c r="U41" t="s">
        <v>105</v>
      </c>
      <c r="V41" t="s">
        <v>1027</v>
      </c>
      <c r="W41" t="s">
        <v>436</v>
      </c>
      <c r="X41" t="s">
        <v>1028</v>
      </c>
      <c r="Y41" t="s">
        <v>176</v>
      </c>
      <c r="Z41" t="s">
        <v>1029</v>
      </c>
      <c r="AA41" t="s">
        <v>1030</v>
      </c>
      <c r="AB41" t="s">
        <v>275</v>
      </c>
      <c r="AC41" t="s">
        <v>86</v>
      </c>
      <c r="AD41" t="s">
        <v>340</v>
      </c>
      <c r="AE41" t="s">
        <v>584</v>
      </c>
      <c r="AF41" t="s">
        <v>282</v>
      </c>
      <c r="AG41" t="s">
        <v>129</v>
      </c>
      <c r="AH41" t="s">
        <v>660</v>
      </c>
      <c r="AI41" t="s">
        <v>183</v>
      </c>
      <c r="AJ41" t="s">
        <v>480</v>
      </c>
      <c r="AK41" t="s">
        <v>1031</v>
      </c>
      <c r="AL41" t="s">
        <v>486</v>
      </c>
      <c r="AM41" t="s">
        <v>142</v>
      </c>
      <c r="AN41" t="s">
        <v>585</v>
      </c>
      <c r="AO41" t="s">
        <v>782</v>
      </c>
      <c r="AP41" t="s">
        <v>1032</v>
      </c>
      <c r="AQ41" t="s">
        <v>1033</v>
      </c>
      <c r="AR41" t="s">
        <v>101</v>
      </c>
      <c r="AS41" t="s">
        <v>102</v>
      </c>
      <c r="AT41" t="s">
        <v>529</v>
      </c>
      <c r="AU41" t="s">
        <v>154</v>
      </c>
      <c r="AV41" t="s">
        <v>150</v>
      </c>
      <c r="AW41" t="s">
        <v>129</v>
      </c>
      <c r="AX41" t="s">
        <v>275</v>
      </c>
      <c r="AY41" t="s">
        <v>107</v>
      </c>
      <c r="AZ41" t="s">
        <v>158</v>
      </c>
      <c r="BA41" t="s">
        <v>1034</v>
      </c>
      <c r="BB41" t="s">
        <v>110</v>
      </c>
      <c r="BC41" t="s">
        <v>149</v>
      </c>
      <c r="BD41" t="s">
        <v>774</v>
      </c>
      <c r="BE41" t="s">
        <v>195</v>
      </c>
      <c r="BF41" t="s">
        <v>90</v>
      </c>
      <c r="BG41" t="s">
        <v>979</v>
      </c>
      <c r="BH41" t="s">
        <v>619</v>
      </c>
      <c r="BI41" t="s">
        <v>86</v>
      </c>
      <c r="BJ41" t="s">
        <v>1035</v>
      </c>
      <c r="BK41" t="s">
        <v>1036</v>
      </c>
      <c r="BL41" t="s">
        <v>263</v>
      </c>
      <c r="BM41" t="s">
        <v>324</v>
      </c>
      <c r="BN41" t="s">
        <v>787</v>
      </c>
    </row>
    <row r="42" spans="1:66" x14ac:dyDescent="0.3">
      <c r="A42" t="s">
        <v>1037</v>
      </c>
      <c r="B42" t="s">
        <v>1038</v>
      </c>
      <c r="C42" s="1" t="str">
        <f t="shared" si="8"/>
        <v>27:0007</v>
      </c>
      <c r="D42" s="1" t="str">
        <f t="shared" si="9"/>
        <v>27:0004</v>
      </c>
      <c r="E42" t="s">
        <v>1039</v>
      </c>
      <c r="F42" t="s">
        <v>1040</v>
      </c>
      <c r="H42">
        <v>60.847580000000001</v>
      </c>
      <c r="I42">
        <v>-117.27822</v>
      </c>
      <c r="J42" s="1" t="str">
        <f>HYPERLINK("http://geochem.nrcan.gc.ca/cdogs/content/kwd/kwd020044_e.htm", "Till")</f>
        <v>Till</v>
      </c>
      <c r="K42" s="1" t="str">
        <f t="shared" si="10"/>
        <v>Dry sieving to -230 mesh (63 µm) (Acme S230)</v>
      </c>
      <c r="L42" t="s">
        <v>1041</v>
      </c>
      <c r="M42" t="s">
        <v>112</v>
      </c>
      <c r="N42" t="s">
        <v>179</v>
      </c>
      <c r="O42" t="s">
        <v>321</v>
      </c>
      <c r="P42" t="s">
        <v>73</v>
      </c>
      <c r="Q42" t="s">
        <v>1042</v>
      </c>
      <c r="R42" t="s">
        <v>71</v>
      </c>
      <c r="S42" t="s">
        <v>378</v>
      </c>
      <c r="T42" t="s">
        <v>1043</v>
      </c>
      <c r="U42" t="s">
        <v>585</v>
      </c>
      <c r="V42" t="s">
        <v>1044</v>
      </c>
      <c r="W42" t="s">
        <v>676</v>
      </c>
      <c r="X42" t="s">
        <v>281</v>
      </c>
      <c r="Y42" t="s">
        <v>172</v>
      </c>
      <c r="Z42" t="s">
        <v>1045</v>
      </c>
      <c r="AA42" t="s">
        <v>1046</v>
      </c>
      <c r="AB42" t="s">
        <v>252</v>
      </c>
      <c r="AC42" t="s">
        <v>86</v>
      </c>
      <c r="AD42" t="s">
        <v>180</v>
      </c>
      <c r="AE42" t="s">
        <v>490</v>
      </c>
      <c r="AF42" t="s">
        <v>89</v>
      </c>
      <c r="AG42" t="s">
        <v>87</v>
      </c>
      <c r="AH42" t="s">
        <v>1047</v>
      </c>
      <c r="AI42" t="s">
        <v>783</v>
      </c>
      <c r="AJ42" t="s">
        <v>828</v>
      </c>
      <c r="AK42" t="s">
        <v>874</v>
      </c>
      <c r="AL42" t="s">
        <v>112</v>
      </c>
      <c r="AM42" t="s">
        <v>187</v>
      </c>
      <c r="AN42" t="s">
        <v>951</v>
      </c>
      <c r="AO42" t="s">
        <v>955</v>
      </c>
      <c r="AP42" t="s">
        <v>316</v>
      </c>
      <c r="AQ42" t="s">
        <v>1048</v>
      </c>
      <c r="AR42" t="s">
        <v>101</v>
      </c>
      <c r="AS42" t="s">
        <v>102</v>
      </c>
      <c r="AT42" t="s">
        <v>292</v>
      </c>
      <c r="AU42" t="s">
        <v>125</v>
      </c>
      <c r="AV42" t="s">
        <v>355</v>
      </c>
      <c r="AW42" t="s">
        <v>90</v>
      </c>
      <c r="AX42" t="s">
        <v>489</v>
      </c>
      <c r="AY42" t="s">
        <v>552</v>
      </c>
      <c r="AZ42" t="s">
        <v>108</v>
      </c>
      <c r="BA42" t="s">
        <v>1049</v>
      </c>
      <c r="BB42" t="s">
        <v>110</v>
      </c>
      <c r="BC42" t="s">
        <v>149</v>
      </c>
      <c r="BD42" t="s">
        <v>209</v>
      </c>
      <c r="BE42" t="s">
        <v>197</v>
      </c>
      <c r="BF42" t="s">
        <v>114</v>
      </c>
      <c r="BG42" t="s">
        <v>676</v>
      </c>
      <c r="BH42" t="s">
        <v>918</v>
      </c>
      <c r="BI42" t="s">
        <v>86</v>
      </c>
      <c r="BJ42" t="s">
        <v>1050</v>
      </c>
      <c r="BK42" t="s">
        <v>1051</v>
      </c>
      <c r="BL42" t="s">
        <v>359</v>
      </c>
      <c r="BM42" t="s">
        <v>1052</v>
      </c>
      <c r="BN42" t="s">
        <v>413</v>
      </c>
    </row>
    <row r="43" spans="1:66" x14ac:dyDescent="0.3">
      <c r="A43" t="s">
        <v>1053</v>
      </c>
      <c r="B43" t="s">
        <v>1054</v>
      </c>
      <c r="C43" s="1" t="str">
        <f t="shared" si="8"/>
        <v>27:0007</v>
      </c>
      <c r="D43" s="1" t="str">
        <f t="shared" si="9"/>
        <v>27:0004</v>
      </c>
      <c r="E43" t="s">
        <v>1055</v>
      </c>
      <c r="F43" t="s">
        <v>1056</v>
      </c>
      <c r="H43">
        <v>60.757750000000001</v>
      </c>
      <c r="I43">
        <v>-116.91551</v>
      </c>
      <c r="J43" s="1" t="str">
        <f>HYPERLINK("http://geochem.nrcan.gc.ca/cdogs/content/kwd/kwd020044_e.htm", "Till")</f>
        <v>Till</v>
      </c>
      <c r="K43" s="1" t="str">
        <f t="shared" si="10"/>
        <v>Dry sieving to -230 mesh (63 µm) (Acme S230)</v>
      </c>
      <c r="L43" t="s">
        <v>195</v>
      </c>
      <c r="M43" t="s">
        <v>95</v>
      </c>
      <c r="N43" t="s">
        <v>200</v>
      </c>
      <c r="O43" t="s">
        <v>397</v>
      </c>
      <c r="P43" t="s">
        <v>73</v>
      </c>
      <c r="Q43" t="s">
        <v>795</v>
      </c>
      <c r="R43" t="s">
        <v>158</v>
      </c>
      <c r="S43" t="s">
        <v>502</v>
      </c>
      <c r="T43" t="s">
        <v>301</v>
      </c>
      <c r="U43" t="s">
        <v>105</v>
      </c>
      <c r="V43" t="s">
        <v>548</v>
      </c>
      <c r="W43" t="s">
        <v>949</v>
      </c>
      <c r="X43" t="s">
        <v>545</v>
      </c>
      <c r="Y43" t="s">
        <v>610</v>
      </c>
      <c r="Z43" t="s">
        <v>1057</v>
      </c>
      <c r="AA43" t="s">
        <v>1058</v>
      </c>
      <c r="AB43" t="s">
        <v>552</v>
      </c>
      <c r="AC43" t="s">
        <v>86</v>
      </c>
      <c r="AD43" t="s">
        <v>196</v>
      </c>
      <c r="AE43" t="s">
        <v>479</v>
      </c>
      <c r="AF43" t="s">
        <v>149</v>
      </c>
      <c r="AG43" t="s">
        <v>355</v>
      </c>
      <c r="AH43" t="s">
        <v>191</v>
      </c>
      <c r="AI43" t="s">
        <v>860</v>
      </c>
      <c r="AJ43" t="s">
        <v>219</v>
      </c>
      <c r="AK43" t="s">
        <v>1059</v>
      </c>
      <c r="AL43" t="s">
        <v>761</v>
      </c>
      <c r="AM43" t="s">
        <v>187</v>
      </c>
      <c r="AN43" t="s">
        <v>770</v>
      </c>
      <c r="AO43" t="s">
        <v>723</v>
      </c>
      <c r="AP43" t="s">
        <v>1060</v>
      </c>
      <c r="AQ43" t="s">
        <v>1061</v>
      </c>
      <c r="AR43" t="s">
        <v>101</v>
      </c>
      <c r="AS43" t="s">
        <v>102</v>
      </c>
      <c r="AT43" t="s">
        <v>202</v>
      </c>
      <c r="AU43" t="s">
        <v>148</v>
      </c>
      <c r="AV43" t="s">
        <v>150</v>
      </c>
      <c r="AW43" t="s">
        <v>129</v>
      </c>
      <c r="AX43" t="s">
        <v>552</v>
      </c>
      <c r="AY43" t="s">
        <v>76</v>
      </c>
      <c r="AZ43" t="s">
        <v>75</v>
      </c>
      <c r="BA43" t="s">
        <v>1062</v>
      </c>
      <c r="BB43" t="s">
        <v>110</v>
      </c>
      <c r="BC43" t="s">
        <v>149</v>
      </c>
      <c r="BD43" t="s">
        <v>684</v>
      </c>
      <c r="BE43" t="s">
        <v>662</v>
      </c>
      <c r="BF43" t="s">
        <v>180</v>
      </c>
      <c r="BG43" t="s">
        <v>112</v>
      </c>
      <c r="BH43" t="s">
        <v>246</v>
      </c>
      <c r="BI43" t="s">
        <v>86</v>
      </c>
      <c r="BJ43" t="s">
        <v>949</v>
      </c>
      <c r="BK43" t="s">
        <v>1063</v>
      </c>
      <c r="BL43" t="s">
        <v>243</v>
      </c>
      <c r="BM43" t="s">
        <v>962</v>
      </c>
      <c r="BN43" t="s">
        <v>1064</v>
      </c>
    </row>
    <row r="44" spans="1:66" x14ac:dyDescent="0.3">
      <c r="A44" t="s">
        <v>1065</v>
      </c>
      <c r="B44" t="s">
        <v>1066</v>
      </c>
      <c r="C44" s="1" t="str">
        <f t="shared" si="8"/>
        <v>27:0007</v>
      </c>
      <c r="D44" s="1" t="str">
        <f t="shared" si="9"/>
        <v>27:0004</v>
      </c>
      <c r="E44" t="s">
        <v>1067</v>
      </c>
      <c r="F44" t="s">
        <v>1068</v>
      </c>
      <c r="H44">
        <v>60.763820000000003</v>
      </c>
      <c r="I44">
        <v>-117.12578000000001</v>
      </c>
      <c r="J44" s="1" t="str">
        <f>HYPERLINK("http://geochem.nrcan.gc.ca/cdogs/content/kwd/kwd020050_e.htm", "Glaciofluvial")</f>
        <v>Glaciofluvial</v>
      </c>
      <c r="K44" s="1" t="str">
        <f t="shared" si="10"/>
        <v>Dry sieving to -230 mesh (63 µm) (Acme S230)</v>
      </c>
      <c r="L44" t="s">
        <v>1069</v>
      </c>
      <c r="M44" t="s">
        <v>1009</v>
      </c>
      <c r="N44" t="s">
        <v>442</v>
      </c>
      <c r="O44" t="s">
        <v>397</v>
      </c>
      <c r="P44" t="s">
        <v>73</v>
      </c>
      <c r="Q44" t="s">
        <v>1070</v>
      </c>
      <c r="R44" t="s">
        <v>108</v>
      </c>
      <c r="S44" t="s">
        <v>127</v>
      </c>
      <c r="T44" t="s">
        <v>590</v>
      </c>
      <c r="U44" t="s">
        <v>152</v>
      </c>
      <c r="V44" t="s">
        <v>842</v>
      </c>
      <c r="W44" t="s">
        <v>85</v>
      </c>
      <c r="X44" t="s">
        <v>1071</v>
      </c>
      <c r="Y44" t="s">
        <v>303</v>
      </c>
      <c r="Z44" t="s">
        <v>405</v>
      </c>
      <c r="AA44" t="s">
        <v>454</v>
      </c>
      <c r="AB44" t="s">
        <v>321</v>
      </c>
      <c r="AC44" t="s">
        <v>86</v>
      </c>
      <c r="AD44" t="s">
        <v>282</v>
      </c>
      <c r="AE44" t="s">
        <v>619</v>
      </c>
      <c r="AF44" t="s">
        <v>149</v>
      </c>
      <c r="AG44" t="s">
        <v>282</v>
      </c>
      <c r="AH44" t="s">
        <v>633</v>
      </c>
      <c r="AI44" t="s">
        <v>676</v>
      </c>
      <c r="AJ44" t="s">
        <v>781</v>
      </c>
      <c r="AK44" t="s">
        <v>111</v>
      </c>
      <c r="AL44" t="s">
        <v>365</v>
      </c>
      <c r="AM44" t="s">
        <v>1072</v>
      </c>
      <c r="AN44" t="s">
        <v>378</v>
      </c>
      <c r="AO44" t="s">
        <v>209</v>
      </c>
      <c r="AP44" t="s">
        <v>1014</v>
      </c>
      <c r="AQ44" t="s">
        <v>1073</v>
      </c>
      <c r="AR44" t="s">
        <v>101</v>
      </c>
      <c r="AS44" t="s">
        <v>102</v>
      </c>
      <c r="AT44" t="s">
        <v>230</v>
      </c>
      <c r="AU44" t="s">
        <v>148</v>
      </c>
      <c r="AV44" t="s">
        <v>150</v>
      </c>
      <c r="AW44" t="s">
        <v>469</v>
      </c>
      <c r="AX44" t="s">
        <v>385</v>
      </c>
      <c r="AY44" t="s">
        <v>76</v>
      </c>
      <c r="AZ44" t="s">
        <v>76</v>
      </c>
      <c r="BA44" t="s">
        <v>336</v>
      </c>
      <c r="BB44" t="s">
        <v>110</v>
      </c>
      <c r="BC44" t="s">
        <v>149</v>
      </c>
      <c r="BD44" t="s">
        <v>774</v>
      </c>
      <c r="BE44" t="s">
        <v>195</v>
      </c>
      <c r="BF44" t="s">
        <v>150</v>
      </c>
      <c r="BG44" t="s">
        <v>509</v>
      </c>
      <c r="BH44" t="s">
        <v>388</v>
      </c>
      <c r="BI44" t="s">
        <v>86</v>
      </c>
      <c r="BJ44" t="s">
        <v>1074</v>
      </c>
      <c r="BK44" t="s">
        <v>565</v>
      </c>
      <c r="BL44" t="s">
        <v>979</v>
      </c>
      <c r="BM44" t="s">
        <v>1075</v>
      </c>
      <c r="BN44" t="s">
        <v>243</v>
      </c>
    </row>
    <row r="45" spans="1:66" hidden="1" x14ac:dyDescent="0.3">
      <c r="A45" t="s">
        <v>1076</v>
      </c>
      <c r="B45" t="s">
        <v>1077</v>
      </c>
      <c r="C45" s="1" t="str">
        <f t="shared" si="8"/>
        <v>27:0007</v>
      </c>
      <c r="D45" s="1" t="str">
        <f>HYPERLINK("http://geochem.nrcan.gc.ca/cdogs/content/svy/svy_e.htm", "")</f>
        <v/>
      </c>
      <c r="G45" s="1" t="str">
        <f>HYPERLINK("http://geochem.nrcan.gc.ca/cdogs/content/cr_/cr_00293_e.htm", "293")</f>
        <v>293</v>
      </c>
      <c r="J45" t="s">
        <v>422</v>
      </c>
      <c r="K45" t="s">
        <v>423</v>
      </c>
      <c r="L45" t="s">
        <v>683</v>
      </c>
      <c r="M45" t="s">
        <v>1078</v>
      </c>
      <c r="N45" t="s">
        <v>1079</v>
      </c>
      <c r="O45" t="s">
        <v>139</v>
      </c>
      <c r="P45" t="s">
        <v>73</v>
      </c>
      <c r="Q45" t="s">
        <v>1080</v>
      </c>
      <c r="R45" t="s">
        <v>75</v>
      </c>
      <c r="S45" t="s">
        <v>251</v>
      </c>
      <c r="T45" t="s">
        <v>498</v>
      </c>
      <c r="U45" t="s">
        <v>378</v>
      </c>
      <c r="V45" t="s">
        <v>1081</v>
      </c>
      <c r="W45" t="s">
        <v>374</v>
      </c>
      <c r="X45" t="s">
        <v>213</v>
      </c>
      <c r="Y45" t="s">
        <v>781</v>
      </c>
      <c r="Z45" t="s">
        <v>1082</v>
      </c>
      <c r="AA45" t="s">
        <v>1083</v>
      </c>
      <c r="AB45" t="s">
        <v>684</v>
      </c>
      <c r="AC45" t="s">
        <v>86</v>
      </c>
      <c r="AD45" t="s">
        <v>149</v>
      </c>
      <c r="AE45" t="s">
        <v>714</v>
      </c>
      <c r="AF45" t="s">
        <v>150</v>
      </c>
      <c r="AG45" t="s">
        <v>136</v>
      </c>
      <c r="AH45" t="s">
        <v>630</v>
      </c>
      <c r="AI45" t="s">
        <v>566</v>
      </c>
      <c r="AJ45" t="s">
        <v>188</v>
      </c>
      <c r="AK45" t="s">
        <v>1084</v>
      </c>
      <c r="AL45" t="s">
        <v>761</v>
      </c>
      <c r="AM45" t="s">
        <v>1085</v>
      </c>
      <c r="AN45" t="s">
        <v>1086</v>
      </c>
      <c r="AO45" t="s">
        <v>130</v>
      </c>
      <c r="AP45" t="s">
        <v>902</v>
      </c>
      <c r="AQ45" t="s">
        <v>1087</v>
      </c>
      <c r="AR45" t="s">
        <v>101</v>
      </c>
      <c r="AS45" t="s">
        <v>102</v>
      </c>
      <c r="AT45" t="s">
        <v>807</v>
      </c>
      <c r="AU45" t="s">
        <v>148</v>
      </c>
      <c r="AV45" t="s">
        <v>149</v>
      </c>
      <c r="AW45" t="s">
        <v>1088</v>
      </c>
      <c r="AX45" t="s">
        <v>200</v>
      </c>
      <c r="AY45" t="s">
        <v>152</v>
      </c>
      <c r="AZ45" t="s">
        <v>71</v>
      </c>
      <c r="BA45" t="s">
        <v>935</v>
      </c>
      <c r="BB45" t="s">
        <v>110</v>
      </c>
      <c r="BC45" t="s">
        <v>149</v>
      </c>
      <c r="BD45" t="s">
        <v>217</v>
      </c>
      <c r="BE45" t="s">
        <v>1089</v>
      </c>
      <c r="BF45" t="s">
        <v>367</v>
      </c>
      <c r="BG45" t="s">
        <v>158</v>
      </c>
      <c r="BH45" t="s">
        <v>625</v>
      </c>
      <c r="BI45" t="s">
        <v>114</v>
      </c>
      <c r="BJ45" t="s">
        <v>1090</v>
      </c>
      <c r="BK45" t="s">
        <v>754</v>
      </c>
      <c r="BL45" t="s">
        <v>158</v>
      </c>
      <c r="BM45" t="s">
        <v>700</v>
      </c>
      <c r="BN45" t="s">
        <v>167</v>
      </c>
    </row>
    <row r="46" spans="1:66" x14ac:dyDescent="0.3">
      <c r="A46" t="s">
        <v>1091</v>
      </c>
      <c r="B46" t="s">
        <v>1092</v>
      </c>
      <c r="C46" s="1" t="str">
        <f t="shared" si="8"/>
        <v>27:0007</v>
      </c>
      <c r="D46" s="1" t="str">
        <f t="shared" ref="D46:D55" si="11">HYPERLINK("http://geochem.nrcan.gc.ca/cdogs/content/svy/svy270004_e.htm", "27:0004")</f>
        <v>27:0004</v>
      </c>
      <c r="E46" t="s">
        <v>1093</v>
      </c>
      <c r="F46" t="s">
        <v>1094</v>
      </c>
      <c r="H46">
        <v>60.351579999999998</v>
      </c>
      <c r="I46">
        <v>-116.93437</v>
      </c>
      <c r="J46" s="1" t="str">
        <f>HYPERLINK("http://geochem.nrcan.gc.ca/cdogs/content/kwd/kwd020050_e.htm", "Glaciofluvial")</f>
        <v>Glaciofluvial</v>
      </c>
      <c r="K46" s="1" t="str">
        <f t="shared" ref="K46:K55" si="12">HYPERLINK("http://geochem.nrcan.gc.ca/cdogs/content/kwd/kwd080088_e.htm", "Dry sieving to -230 mesh (63 µm) (Acme S230)")</f>
        <v>Dry sieving to -230 mesh (63 µm) (Acme S230)</v>
      </c>
      <c r="L46" t="s">
        <v>293</v>
      </c>
      <c r="M46" t="s">
        <v>585</v>
      </c>
      <c r="N46" t="s">
        <v>442</v>
      </c>
      <c r="O46" t="s">
        <v>108</v>
      </c>
      <c r="P46" t="s">
        <v>73</v>
      </c>
      <c r="Q46" t="s">
        <v>1095</v>
      </c>
      <c r="R46" t="s">
        <v>152</v>
      </c>
      <c r="S46" t="s">
        <v>180</v>
      </c>
      <c r="T46" t="s">
        <v>1096</v>
      </c>
      <c r="U46" t="s">
        <v>544</v>
      </c>
      <c r="V46" t="s">
        <v>113</v>
      </c>
      <c r="W46" t="s">
        <v>359</v>
      </c>
      <c r="X46" t="s">
        <v>138</v>
      </c>
      <c r="Y46" t="s">
        <v>78</v>
      </c>
      <c r="Z46" t="s">
        <v>1097</v>
      </c>
      <c r="AA46" t="s">
        <v>274</v>
      </c>
      <c r="AB46" t="s">
        <v>300</v>
      </c>
      <c r="AC46" t="s">
        <v>86</v>
      </c>
      <c r="AD46" t="s">
        <v>282</v>
      </c>
      <c r="AE46" t="s">
        <v>181</v>
      </c>
      <c r="AF46" t="s">
        <v>149</v>
      </c>
      <c r="AG46" t="s">
        <v>136</v>
      </c>
      <c r="AH46" t="s">
        <v>538</v>
      </c>
      <c r="AI46" t="s">
        <v>325</v>
      </c>
      <c r="AJ46" t="s">
        <v>1098</v>
      </c>
      <c r="AK46" t="s">
        <v>1099</v>
      </c>
      <c r="AL46" t="s">
        <v>409</v>
      </c>
      <c r="AM46" t="s">
        <v>347</v>
      </c>
      <c r="AN46" t="s">
        <v>172</v>
      </c>
      <c r="AO46" t="s">
        <v>1100</v>
      </c>
      <c r="AP46" t="s">
        <v>1101</v>
      </c>
      <c r="AQ46" t="s">
        <v>684</v>
      </c>
      <c r="AR46" t="s">
        <v>101</v>
      </c>
      <c r="AS46" t="s">
        <v>102</v>
      </c>
      <c r="AT46" t="s">
        <v>629</v>
      </c>
      <c r="AU46" t="s">
        <v>154</v>
      </c>
      <c r="AV46" t="s">
        <v>373</v>
      </c>
      <c r="AW46" t="s">
        <v>105</v>
      </c>
      <c r="AX46" t="s">
        <v>112</v>
      </c>
      <c r="AY46" t="s">
        <v>75</v>
      </c>
      <c r="AZ46" t="s">
        <v>76</v>
      </c>
      <c r="BA46" t="s">
        <v>1102</v>
      </c>
      <c r="BB46" t="s">
        <v>110</v>
      </c>
      <c r="BC46" t="s">
        <v>149</v>
      </c>
      <c r="BD46" t="s">
        <v>112</v>
      </c>
      <c r="BE46" t="s">
        <v>195</v>
      </c>
      <c r="BF46" t="s">
        <v>469</v>
      </c>
      <c r="BG46" t="s">
        <v>112</v>
      </c>
      <c r="BH46" t="s">
        <v>123</v>
      </c>
      <c r="BI46" t="s">
        <v>86</v>
      </c>
      <c r="BJ46" t="s">
        <v>1103</v>
      </c>
      <c r="BK46" t="s">
        <v>1104</v>
      </c>
      <c r="BL46" t="s">
        <v>321</v>
      </c>
      <c r="BM46" t="s">
        <v>1105</v>
      </c>
      <c r="BN46" t="s">
        <v>1106</v>
      </c>
    </row>
    <row r="47" spans="1:66" x14ac:dyDescent="0.3">
      <c r="A47" t="s">
        <v>1107</v>
      </c>
      <c r="B47" t="s">
        <v>1108</v>
      </c>
      <c r="C47" s="1" t="str">
        <f t="shared" si="8"/>
        <v>27:0007</v>
      </c>
      <c r="D47" s="1" t="str">
        <f t="shared" si="11"/>
        <v>27:0004</v>
      </c>
      <c r="E47" t="s">
        <v>1109</v>
      </c>
      <c r="F47" t="s">
        <v>1110</v>
      </c>
      <c r="H47">
        <v>60.466169999999998</v>
      </c>
      <c r="I47">
        <v>-116.90894</v>
      </c>
      <c r="J47" s="1" t="str">
        <f>HYPERLINK("http://geochem.nrcan.gc.ca/cdogs/content/kwd/kwd020044_e.htm", "Till")</f>
        <v>Till</v>
      </c>
      <c r="K47" s="1" t="str">
        <f t="shared" si="12"/>
        <v>Dry sieving to -230 mesh (63 µm) (Acme S230)</v>
      </c>
      <c r="L47" t="s">
        <v>1111</v>
      </c>
      <c r="M47" t="s">
        <v>634</v>
      </c>
      <c r="N47" t="s">
        <v>949</v>
      </c>
      <c r="O47" t="s">
        <v>300</v>
      </c>
      <c r="P47" t="s">
        <v>73</v>
      </c>
      <c r="Q47" t="s">
        <v>1112</v>
      </c>
      <c r="R47" t="s">
        <v>71</v>
      </c>
      <c r="S47" t="s">
        <v>303</v>
      </c>
      <c r="T47" t="s">
        <v>1113</v>
      </c>
      <c r="U47" t="s">
        <v>575</v>
      </c>
      <c r="V47" t="s">
        <v>535</v>
      </c>
      <c r="W47" t="s">
        <v>292</v>
      </c>
      <c r="X47" t="s">
        <v>1114</v>
      </c>
      <c r="Y47" t="s">
        <v>1115</v>
      </c>
      <c r="Z47" t="s">
        <v>970</v>
      </c>
      <c r="AA47" t="s">
        <v>1116</v>
      </c>
      <c r="AB47" t="s">
        <v>405</v>
      </c>
      <c r="AC47" t="s">
        <v>86</v>
      </c>
      <c r="AD47" t="s">
        <v>90</v>
      </c>
      <c r="AE47" t="s">
        <v>406</v>
      </c>
      <c r="AF47" t="s">
        <v>282</v>
      </c>
      <c r="AG47" t="s">
        <v>180</v>
      </c>
      <c r="AH47" t="s">
        <v>1117</v>
      </c>
      <c r="AI47" t="s">
        <v>281</v>
      </c>
      <c r="AJ47" t="s">
        <v>71</v>
      </c>
      <c r="AK47" t="s">
        <v>1118</v>
      </c>
      <c r="AL47" t="s">
        <v>1119</v>
      </c>
      <c r="AM47" t="s">
        <v>1072</v>
      </c>
      <c r="AN47" t="s">
        <v>223</v>
      </c>
      <c r="AO47" t="s">
        <v>1120</v>
      </c>
      <c r="AP47" t="s">
        <v>1032</v>
      </c>
      <c r="AQ47" t="s">
        <v>1121</v>
      </c>
      <c r="AR47" t="s">
        <v>101</v>
      </c>
      <c r="AS47" t="s">
        <v>102</v>
      </c>
      <c r="AT47" t="s">
        <v>1100</v>
      </c>
      <c r="AU47" t="s">
        <v>148</v>
      </c>
      <c r="AV47" t="s">
        <v>282</v>
      </c>
      <c r="AW47" t="s">
        <v>502</v>
      </c>
      <c r="AX47" t="s">
        <v>200</v>
      </c>
      <c r="AY47" t="s">
        <v>154</v>
      </c>
      <c r="AZ47" t="s">
        <v>107</v>
      </c>
      <c r="BA47" t="s">
        <v>1122</v>
      </c>
      <c r="BB47" t="s">
        <v>110</v>
      </c>
      <c r="BC47" t="s">
        <v>149</v>
      </c>
      <c r="BD47" t="s">
        <v>359</v>
      </c>
      <c r="BE47" t="s">
        <v>195</v>
      </c>
      <c r="BF47" t="s">
        <v>340</v>
      </c>
      <c r="BG47" t="s">
        <v>235</v>
      </c>
      <c r="BH47" t="s">
        <v>291</v>
      </c>
      <c r="BI47" t="s">
        <v>86</v>
      </c>
      <c r="BJ47" t="s">
        <v>1033</v>
      </c>
      <c r="BK47" t="s">
        <v>1123</v>
      </c>
      <c r="BL47" t="s">
        <v>305</v>
      </c>
      <c r="BM47" t="s">
        <v>236</v>
      </c>
      <c r="BN47" t="s">
        <v>1124</v>
      </c>
    </row>
    <row r="48" spans="1:66" x14ac:dyDescent="0.3">
      <c r="A48" t="s">
        <v>1125</v>
      </c>
      <c r="B48" t="s">
        <v>1126</v>
      </c>
      <c r="C48" s="1" t="str">
        <f t="shared" si="8"/>
        <v>27:0007</v>
      </c>
      <c r="D48" s="1" t="str">
        <f t="shared" si="11"/>
        <v>27:0004</v>
      </c>
      <c r="E48" t="s">
        <v>1127</v>
      </c>
      <c r="F48" t="s">
        <v>1128</v>
      </c>
      <c r="H48">
        <v>60.566249999999997</v>
      </c>
      <c r="I48">
        <v>-116.89064999999999</v>
      </c>
      <c r="J48" s="1" t="str">
        <f>HYPERLINK("http://geochem.nrcan.gc.ca/cdogs/content/kwd/kwd020044_e.htm", "Till")</f>
        <v>Till</v>
      </c>
      <c r="K48" s="1" t="str">
        <f t="shared" si="12"/>
        <v>Dry sieving to -230 mesh (63 µm) (Acme S230)</v>
      </c>
      <c r="L48" t="s">
        <v>613</v>
      </c>
      <c r="M48" t="s">
        <v>1129</v>
      </c>
      <c r="N48" t="s">
        <v>72</v>
      </c>
      <c r="O48" t="s">
        <v>397</v>
      </c>
      <c r="P48" t="s">
        <v>73</v>
      </c>
      <c r="Q48" t="s">
        <v>1130</v>
      </c>
      <c r="R48" t="s">
        <v>71</v>
      </c>
      <c r="S48" t="s">
        <v>76</v>
      </c>
      <c r="T48" t="s">
        <v>953</v>
      </c>
      <c r="U48" t="s">
        <v>369</v>
      </c>
      <c r="V48" t="s">
        <v>764</v>
      </c>
      <c r="W48" t="s">
        <v>400</v>
      </c>
      <c r="X48" t="s">
        <v>712</v>
      </c>
      <c r="Y48" t="s">
        <v>370</v>
      </c>
      <c r="Z48" t="s">
        <v>337</v>
      </c>
      <c r="AA48" t="s">
        <v>1131</v>
      </c>
      <c r="AB48" t="s">
        <v>72</v>
      </c>
      <c r="AC48" t="s">
        <v>86</v>
      </c>
      <c r="AD48" t="s">
        <v>129</v>
      </c>
      <c r="AE48" t="s">
        <v>619</v>
      </c>
      <c r="AF48" t="s">
        <v>149</v>
      </c>
      <c r="AG48" t="s">
        <v>196</v>
      </c>
      <c r="AH48" t="s">
        <v>118</v>
      </c>
      <c r="AI48" t="s">
        <v>343</v>
      </c>
      <c r="AJ48" t="s">
        <v>132</v>
      </c>
      <c r="AK48" t="s">
        <v>1132</v>
      </c>
      <c r="AL48" t="s">
        <v>761</v>
      </c>
      <c r="AM48" t="s">
        <v>142</v>
      </c>
      <c r="AN48" t="s">
        <v>654</v>
      </c>
      <c r="AO48" t="s">
        <v>918</v>
      </c>
      <c r="AP48" t="s">
        <v>1133</v>
      </c>
      <c r="AQ48" t="s">
        <v>1134</v>
      </c>
      <c r="AR48" t="s">
        <v>101</v>
      </c>
      <c r="AS48" t="s">
        <v>102</v>
      </c>
      <c r="AT48" t="s">
        <v>748</v>
      </c>
      <c r="AU48" t="s">
        <v>125</v>
      </c>
      <c r="AV48" t="s">
        <v>544</v>
      </c>
      <c r="AW48" t="s">
        <v>90</v>
      </c>
      <c r="AX48" t="s">
        <v>252</v>
      </c>
      <c r="AY48" t="s">
        <v>509</v>
      </c>
      <c r="AZ48" t="s">
        <v>108</v>
      </c>
      <c r="BA48" t="s">
        <v>1135</v>
      </c>
      <c r="BB48" t="s">
        <v>110</v>
      </c>
      <c r="BC48" t="s">
        <v>149</v>
      </c>
      <c r="BD48" t="s">
        <v>85</v>
      </c>
      <c r="BE48" t="s">
        <v>197</v>
      </c>
      <c r="BF48" t="s">
        <v>367</v>
      </c>
      <c r="BG48" t="s">
        <v>484</v>
      </c>
      <c r="BH48" t="s">
        <v>710</v>
      </c>
      <c r="BI48" t="s">
        <v>86</v>
      </c>
      <c r="BJ48" t="s">
        <v>1136</v>
      </c>
      <c r="BK48" t="s">
        <v>1137</v>
      </c>
      <c r="BL48" t="s">
        <v>339</v>
      </c>
      <c r="BM48" t="s">
        <v>1138</v>
      </c>
      <c r="BN48" t="s">
        <v>1139</v>
      </c>
    </row>
    <row r="49" spans="1:66" x14ac:dyDescent="0.3">
      <c r="A49" t="s">
        <v>1140</v>
      </c>
      <c r="B49" t="s">
        <v>1141</v>
      </c>
      <c r="C49" s="1" t="str">
        <f t="shared" si="8"/>
        <v>27:0007</v>
      </c>
      <c r="D49" s="1" t="str">
        <f t="shared" si="11"/>
        <v>27:0004</v>
      </c>
      <c r="E49" t="s">
        <v>1142</v>
      </c>
      <c r="F49" t="s">
        <v>1143</v>
      </c>
      <c r="H49">
        <v>60.666260000000001</v>
      </c>
      <c r="I49">
        <v>-116.88637</v>
      </c>
      <c r="J49" s="1" t="str">
        <f>HYPERLINK("http://geochem.nrcan.gc.ca/cdogs/content/kwd/kwd020044_e.htm", "Till")</f>
        <v>Till</v>
      </c>
      <c r="K49" s="1" t="str">
        <f t="shared" si="12"/>
        <v>Dry sieving to -230 mesh (63 µm) (Acme S230)</v>
      </c>
      <c r="L49" t="s">
        <v>1144</v>
      </c>
      <c r="M49" t="s">
        <v>1086</v>
      </c>
      <c r="N49" t="s">
        <v>115</v>
      </c>
      <c r="O49" t="s">
        <v>397</v>
      </c>
      <c r="P49" t="s">
        <v>73</v>
      </c>
      <c r="Q49" t="s">
        <v>1145</v>
      </c>
      <c r="R49" t="s">
        <v>75</v>
      </c>
      <c r="S49" t="s">
        <v>340</v>
      </c>
      <c r="T49" t="s">
        <v>480</v>
      </c>
      <c r="U49" t="s">
        <v>90</v>
      </c>
      <c r="V49" t="s">
        <v>406</v>
      </c>
      <c r="W49" t="s">
        <v>639</v>
      </c>
      <c r="X49" t="s">
        <v>192</v>
      </c>
      <c r="Y49" t="s">
        <v>495</v>
      </c>
      <c r="Z49" t="s">
        <v>1146</v>
      </c>
      <c r="AA49" t="s">
        <v>1147</v>
      </c>
      <c r="AB49" t="s">
        <v>252</v>
      </c>
      <c r="AC49" t="s">
        <v>86</v>
      </c>
      <c r="AD49" t="s">
        <v>373</v>
      </c>
      <c r="AE49" t="s">
        <v>604</v>
      </c>
      <c r="AF49" t="s">
        <v>89</v>
      </c>
      <c r="AG49" t="s">
        <v>87</v>
      </c>
      <c r="AH49" t="s">
        <v>629</v>
      </c>
      <c r="AI49" t="s">
        <v>567</v>
      </c>
      <c r="AJ49" t="s">
        <v>369</v>
      </c>
      <c r="AK49" t="s">
        <v>984</v>
      </c>
      <c r="AL49" t="s">
        <v>1148</v>
      </c>
      <c r="AM49" t="s">
        <v>1072</v>
      </c>
      <c r="AN49" t="s">
        <v>1149</v>
      </c>
      <c r="AO49" t="s">
        <v>144</v>
      </c>
      <c r="AP49" t="s">
        <v>99</v>
      </c>
      <c r="AQ49" t="s">
        <v>1150</v>
      </c>
      <c r="AR49" t="s">
        <v>101</v>
      </c>
      <c r="AS49" t="s">
        <v>125</v>
      </c>
      <c r="AT49" t="s">
        <v>138</v>
      </c>
      <c r="AU49" t="s">
        <v>148</v>
      </c>
      <c r="AV49" t="s">
        <v>196</v>
      </c>
      <c r="AW49" t="s">
        <v>367</v>
      </c>
      <c r="AX49" t="s">
        <v>125</v>
      </c>
      <c r="AY49" t="s">
        <v>75</v>
      </c>
      <c r="AZ49" t="s">
        <v>108</v>
      </c>
      <c r="BA49" t="s">
        <v>1151</v>
      </c>
      <c r="BB49" t="s">
        <v>110</v>
      </c>
      <c r="BC49" t="s">
        <v>149</v>
      </c>
      <c r="BD49" t="s">
        <v>391</v>
      </c>
      <c r="BE49" t="s">
        <v>70</v>
      </c>
      <c r="BF49" t="s">
        <v>355</v>
      </c>
      <c r="BG49" t="s">
        <v>454</v>
      </c>
      <c r="BH49" t="s">
        <v>867</v>
      </c>
      <c r="BI49" t="s">
        <v>86</v>
      </c>
      <c r="BJ49" t="s">
        <v>1011</v>
      </c>
      <c r="BK49" t="s">
        <v>293</v>
      </c>
      <c r="BL49" t="s">
        <v>442</v>
      </c>
      <c r="BM49" t="s">
        <v>700</v>
      </c>
      <c r="BN49" t="s">
        <v>1152</v>
      </c>
    </row>
    <row r="50" spans="1:66" x14ac:dyDescent="0.3">
      <c r="A50" t="s">
        <v>1153</v>
      </c>
      <c r="B50" t="s">
        <v>1154</v>
      </c>
      <c r="C50" s="1" t="str">
        <f t="shared" si="8"/>
        <v>27:0007</v>
      </c>
      <c r="D50" s="1" t="str">
        <f t="shared" si="11"/>
        <v>27:0004</v>
      </c>
      <c r="E50" t="s">
        <v>1155</v>
      </c>
      <c r="F50" t="s">
        <v>1156</v>
      </c>
      <c r="H50">
        <v>60.553750000000001</v>
      </c>
      <c r="I50">
        <v>-117.77874</v>
      </c>
      <c r="J50" s="1" t="str">
        <f>HYPERLINK("http://geochem.nrcan.gc.ca/cdogs/content/kwd/kwd020044_e.htm", "Till")</f>
        <v>Till</v>
      </c>
      <c r="K50" s="1" t="str">
        <f t="shared" si="12"/>
        <v>Dry sieving to -230 mesh (63 µm) (Acme S230)</v>
      </c>
      <c r="L50" t="s">
        <v>1075</v>
      </c>
      <c r="M50" t="s">
        <v>95</v>
      </c>
      <c r="N50" t="s">
        <v>567</v>
      </c>
      <c r="O50" t="s">
        <v>331</v>
      </c>
      <c r="P50" t="s">
        <v>73</v>
      </c>
      <c r="Q50" t="s">
        <v>1157</v>
      </c>
      <c r="R50" t="s">
        <v>75</v>
      </c>
      <c r="S50" t="s">
        <v>585</v>
      </c>
      <c r="T50" t="s">
        <v>498</v>
      </c>
      <c r="U50" t="s">
        <v>380</v>
      </c>
      <c r="V50" t="s">
        <v>304</v>
      </c>
      <c r="W50" t="s">
        <v>339</v>
      </c>
      <c r="X50" t="s">
        <v>278</v>
      </c>
      <c r="Y50" t="s">
        <v>82</v>
      </c>
      <c r="Z50" t="s">
        <v>1158</v>
      </c>
      <c r="AA50" t="s">
        <v>1159</v>
      </c>
      <c r="AB50" t="s">
        <v>200</v>
      </c>
      <c r="AC50" t="s">
        <v>86</v>
      </c>
      <c r="AD50" t="s">
        <v>340</v>
      </c>
      <c r="AE50" t="s">
        <v>1160</v>
      </c>
      <c r="AF50" t="s">
        <v>282</v>
      </c>
      <c r="AG50" t="s">
        <v>90</v>
      </c>
      <c r="AH50" t="s">
        <v>118</v>
      </c>
      <c r="AI50" t="s">
        <v>1161</v>
      </c>
      <c r="AJ50" t="s">
        <v>384</v>
      </c>
      <c r="AK50" t="s">
        <v>820</v>
      </c>
      <c r="AL50" t="s">
        <v>1162</v>
      </c>
      <c r="AM50" t="s">
        <v>1163</v>
      </c>
      <c r="AN50" t="s">
        <v>188</v>
      </c>
      <c r="AO50" t="s">
        <v>1164</v>
      </c>
      <c r="AP50" t="s">
        <v>572</v>
      </c>
      <c r="AQ50" t="s">
        <v>1165</v>
      </c>
      <c r="AR50" t="s">
        <v>101</v>
      </c>
      <c r="AS50" t="s">
        <v>102</v>
      </c>
      <c r="AT50" t="s">
        <v>711</v>
      </c>
      <c r="AU50" t="s">
        <v>125</v>
      </c>
      <c r="AV50" t="s">
        <v>136</v>
      </c>
      <c r="AW50" t="s">
        <v>380</v>
      </c>
      <c r="AX50" t="s">
        <v>72</v>
      </c>
      <c r="AY50" t="s">
        <v>158</v>
      </c>
      <c r="AZ50" t="s">
        <v>107</v>
      </c>
      <c r="BA50" t="s">
        <v>1166</v>
      </c>
      <c r="BB50" t="s">
        <v>110</v>
      </c>
      <c r="BC50" t="s">
        <v>150</v>
      </c>
      <c r="BD50" t="s">
        <v>353</v>
      </c>
      <c r="BE50" t="s">
        <v>195</v>
      </c>
      <c r="BF50" t="s">
        <v>172</v>
      </c>
      <c r="BG50" t="s">
        <v>217</v>
      </c>
      <c r="BH50" t="s">
        <v>867</v>
      </c>
      <c r="BI50" t="s">
        <v>86</v>
      </c>
      <c r="BJ50" t="s">
        <v>1167</v>
      </c>
      <c r="BK50" t="s">
        <v>1168</v>
      </c>
      <c r="BL50" t="s">
        <v>1071</v>
      </c>
      <c r="BM50" t="s">
        <v>1169</v>
      </c>
      <c r="BN50" t="s">
        <v>749</v>
      </c>
    </row>
    <row r="51" spans="1:66" x14ac:dyDescent="0.3">
      <c r="A51" t="s">
        <v>1170</v>
      </c>
      <c r="B51" t="s">
        <v>1171</v>
      </c>
      <c r="C51" s="1" t="str">
        <f t="shared" si="8"/>
        <v>27:0007</v>
      </c>
      <c r="D51" s="1" t="str">
        <f t="shared" si="11"/>
        <v>27:0004</v>
      </c>
      <c r="E51" t="s">
        <v>1172</v>
      </c>
      <c r="F51" t="s">
        <v>1173</v>
      </c>
      <c r="H51">
        <v>60.646340000000002</v>
      </c>
      <c r="I51">
        <v>-117.57543</v>
      </c>
      <c r="J51" s="1" t="str">
        <f>HYPERLINK("http://geochem.nrcan.gc.ca/cdogs/content/kwd/kwd020053_e.htm", "Glaciolacustrine")</f>
        <v>Glaciolacustrine</v>
      </c>
      <c r="K51" s="1" t="str">
        <f t="shared" si="12"/>
        <v>Dry sieving to -230 mesh (63 µm) (Acme S230)</v>
      </c>
      <c r="L51" t="s">
        <v>1174</v>
      </c>
      <c r="M51" t="s">
        <v>184</v>
      </c>
      <c r="N51" t="s">
        <v>227</v>
      </c>
      <c r="O51" t="s">
        <v>300</v>
      </c>
      <c r="P51" t="s">
        <v>73</v>
      </c>
      <c r="Q51" t="s">
        <v>1175</v>
      </c>
      <c r="R51" t="s">
        <v>75</v>
      </c>
      <c r="S51" t="s">
        <v>76</v>
      </c>
      <c r="T51" t="s">
        <v>212</v>
      </c>
      <c r="U51" t="s">
        <v>575</v>
      </c>
      <c r="V51" t="s">
        <v>1176</v>
      </c>
      <c r="W51" t="s">
        <v>115</v>
      </c>
      <c r="X51" t="s">
        <v>123</v>
      </c>
      <c r="Y51" t="s">
        <v>677</v>
      </c>
      <c r="Z51" t="s">
        <v>1177</v>
      </c>
      <c r="AA51" t="s">
        <v>135</v>
      </c>
      <c r="AB51" t="s">
        <v>228</v>
      </c>
      <c r="AC51" t="s">
        <v>86</v>
      </c>
      <c r="AD51" t="s">
        <v>150</v>
      </c>
      <c r="AE51" t="s">
        <v>1178</v>
      </c>
      <c r="AF51" t="s">
        <v>282</v>
      </c>
      <c r="AG51" t="s">
        <v>373</v>
      </c>
      <c r="AH51" t="s">
        <v>461</v>
      </c>
      <c r="AI51" t="s">
        <v>191</v>
      </c>
      <c r="AJ51" t="s">
        <v>384</v>
      </c>
      <c r="AK51" t="s">
        <v>1179</v>
      </c>
      <c r="AL51" t="s">
        <v>409</v>
      </c>
      <c r="AM51" t="s">
        <v>1072</v>
      </c>
      <c r="AN51" t="s">
        <v>152</v>
      </c>
      <c r="AO51" t="s">
        <v>278</v>
      </c>
      <c r="AP51" t="s">
        <v>785</v>
      </c>
      <c r="AQ51" t="s">
        <v>1180</v>
      </c>
      <c r="AR51" t="s">
        <v>101</v>
      </c>
      <c r="AS51" t="s">
        <v>405</v>
      </c>
      <c r="AT51" t="s">
        <v>588</v>
      </c>
      <c r="AU51" t="s">
        <v>125</v>
      </c>
      <c r="AV51" t="s">
        <v>469</v>
      </c>
      <c r="AW51" t="s">
        <v>340</v>
      </c>
      <c r="AX51" t="s">
        <v>639</v>
      </c>
      <c r="AY51" t="s">
        <v>108</v>
      </c>
      <c r="AZ51" t="s">
        <v>108</v>
      </c>
      <c r="BA51" t="s">
        <v>1181</v>
      </c>
      <c r="BB51" t="s">
        <v>110</v>
      </c>
      <c r="BC51" t="s">
        <v>149</v>
      </c>
      <c r="BD51" t="s">
        <v>334</v>
      </c>
      <c r="BE51" t="s">
        <v>197</v>
      </c>
      <c r="BF51" t="s">
        <v>180</v>
      </c>
      <c r="BG51" t="s">
        <v>300</v>
      </c>
      <c r="BH51" t="s">
        <v>246</v>
      </c>
      <c r="BI51" t="s">
        <v>86</v>
      </c>
      <c r="BJ51" t="s">
        <v>1182</v>
      </c>
      <c r="BK51" t="s">
        <v>1183</v>
      </c>
      <c r="BL51" t="s">
        <v>639</v>
      </c>
      <c r="BM51" t="s">
        <v>1184</v>
      </c>
      <c r="BN51" t="s">
        <v>80</v>
      </c>
    </row>
    <row r="52" spans="1:66" x14ac:dyDescent="0.3">
      <c r="A52" t="s">
        <v>1185</v>
      </c>
      <c r="B52" t="s">
        <v>1186</v>
      </c>
      <c r="C52" s="1" t="str">
        <f t="shared" si="8"/>
        <v>27:0007</v>
      </c>
      <c r="D52" s="1" t="str">
        <f t="shared" si="11"/>
        <v>27:0004</v>
      </c>
      <c r="E52" t="s">
        <v>1187</v>
      </c>
      <c r="F52" t="s">
        <v>1188</v>
      </c>
      <c r="H52">
        <v>60.648180000000004</v>
      </c>
      <c r="I52">
        <v>-117.47928</v>
      </c>
      <c r="J52" s="1" t="str">
        <f>HYPERLINK("http://geochem.nrcan.gc.ca/cdogs/content/kwd/kwd020044_e.htm", "Till")</f>
        <v>Till</v>
      </c>
      <c r="K52" s="1" t="str">
        <f t="shared" si="12"/>
        <v>Dry sieving to -230 mesh (63 µm) (Acme S230)</v>
      </c>
      <c r="L52" t="s">
        <v>1189</v>
      </c>
      <c r="M52" t="s">
        <v>707</v>
      </c>
      <c r="N52" t="s">
        <v>292</v>
      </c>
      <c r="O52" t="s">
        <v>154</v>
      </c>
      <c r="P52" t="s">
        <v>73</v>
      </c>
      <c r="Q52" t="s">
        <v>1190</v>
      </c>
      <c r="R52" t="s">
        <v>107</v>
      </c>
      <c r="S52" t="s">
        <v>303</v>
      </c>
      <c r="T52" t="s">
        <v>1191</v>
      </c>
      <c r="U52" t="s">
        <v>495</v>
      </c>
      <c r="V52" t="s">
        <v>535</v>
      </c>
      <c r="W52" t="s">
        <v>875</v>
      </c>
      <c r="X52" t="s">
        <v>156</v>
      </c>
      <c r="Y52" t="s">
        <v>208</v>
      </c>
      <c r="Z52" t="s">
        <v>1192</v>
      </c>
      <c r="AA52" t="s">
        <v>1193</v>
      </c>
      <c r="AB52" t="s">
        <v>426</v>
      </c>
      <c r="AC52" t="s">
        <v>86</v>
      </c>
      <c r="AD52" t="s">
        <v>127</v>
      </c>
      <c r="AE52" t="s">
        <v>1194</v>
      </c>
      <c r="AF52" t="s">
        <v>89</v>
      </c>
      <c r="AG52" t="s">
        <v>114</v>
      </c>
      <c r="AH52" t="s">
        <v>1195</v>
      </c>
      <c r="AI52" t="s">
        <v>1196</v>
      </c>
      <c r="AJ52" t="s">
        <v>380</v>
      </c>
      <c r="AK52" t="s">
        <v>1197</v>
      </c>
      <c r="AL52" t="s">
        <v>452</v>
      </c>
      <c r="AM52" t="s">
        <v>187</v>
      </c>
      <c r="AN52" t="s">
        <v>1009</v>
      </c>
      <c r="AO52" t="s">
        <v>485</v>
      </c>
      <c r="AP52" t="s">
        <v>1198</v>
      </c>
      <c r="AQ52" t="s">
        <v>1199</v>
      </c>
      <c r="AR52" t="s">
        <v>101</v>
      </c>
      <c r="AS52" t="s">
        <v>102</v>
      </c>
      <c r="AT52" t="s">
        <v>736</v>
      </c>
      <c r="AU52" t="s">
        <v>148</v>
      </c>
      <c r="AV52" t="s">
        <v>486</v>
      </c>
      <c r="AW52" t="s">
        <v>105</v>
      </c>
      <c r="AX52" t="s">
        <v>72</v>
      </c>
      <c r="AY52" t="s">
        <v>454</v>
      </c>
      <c r="AZ52" t="s">
        <v>75</v>
      </c>
      <c r="BA52" t="s">
        <v>1200</v>
      </c>
      <c r="BB52" t="s">
        <v>110</v>
      </c>
      <c r="BC52" t="s">
        <v>136</v>
      </c>
      <c r="BD52" t="s">
        <v>243</v>
      </c>
      <c r="BE52" t="s">
        <v>197</v>
      </c>
      <c r="BF52" t="s">
        <v>196</v>
      </c>
      <c r="BG52" t="s">
        <v>331</v>
      </c>
      <c r="BH52" t="s">
        <v>181</v>
      </c>
      <c r="BI52" t="s">
        <v>86</v>
      </c>
      <c r="BJ52" t="s">
        <v>1201</v>
      </c>
      <c r="BK52" t="s">
        <v>1202</v>
      </c>
      <c r="BL52" t="s">
        <v>104</v>
      </c>
      <c r="BM52" t="s">
        <v>159</v>
      </c>
      <c r="BN52" t="s">
        <v>503</v>
      </c>
    </row>
    <row r="53" spans="1:66" x14ac:dyDescent="0.3">
      <c r="A53" t="s">
        <v>1203</v>
      </c>
      <c r="B53" t="s">
        <v>1204</v>
      </c>
      <c r="C53" s="1" t="str">
        <f t="shared" si="8"/>
        <v>27:0007</v>
      </c>
      <c r="D53" s="1" t="str">
        <f t="shared" si="11"/>
        <v>27:0004</v>
      </c>
      <c r="E53" t="s">
        <v>1187</v>
      </c>
      <c r="F53" t="s">
        <v>1205</v>
      </c>
      <c r="H53">
        <v>60.648180000000004</v>
      </c>
      <c r="I53">
        <v>-117.47928</v>
      </c>
      <c r="J53" s="1" t="str">
        <f>HYPERLINK("http://geochem.nrcan.gc.ca/cdogs/content/kwd/kwd020044_e.htm", "Till")</f>
        <v>Till</v>
      </c>
      <c r="K53" s="1" t="str">
        <f t="shared" si="12"/>
        <v>Dry sieving to -230 mesh (63 µm) (Acme S230)</v>
      </c>
      <c r="L53" t="s">
        <v>1206</v>
      </c>
      <c r="M53" t="s">
        <v>344</v>
      </c>
      <c r="N53" t="s">
        <v>538</v>
      </c>
      <c r="O53" t="s">
        <v>321</v>
      </c>
      <c r="P53" t="s">
        <v>73</v>
      </c>
      <c r="Q53" t="s">
        <v>1207</v>
      </c>
      <c r="R53" t="s">
        <v>454</v>
      </c>
      <c r="S53" t="s">
        <v>303</v>
      </c>
      <c r="T53" t="s">
        <v>1208</v>
      </c>
      <c r="U53" t="s">
        <v>249</v>
      </c>
      <c r="V53" t="s">
        <v>1209</v>
      </c>
      <c r="W53" t="s">
        <v>1124</v>
      </c>
      <c r="X53" t="s">
        <v>1079</v>
      </c>
      <c r="Y53" t="s">
        <v>761</v>
      </c>
      <c r="Z53" t="s">
        <v>1210</v>
      </c>
      <c r="AA53" t="s">
        <v>267</v>
      </c>
      <c r="AB53" t="s">
        <v>426</v>
      </c>
      <c r="AC53" t="s">
        <v>86</v>
      </c>
      <c r="AD53" t="s">
        <v>127</v>
      </c>
      <c r="AE53" t="s">
        <v>1211</v>
      </c>
      <c r="AF53" t="s">
        <v>282</v>
      </c>
      <c r="AG53" t="s">
        <v>367</v>
      </c>
      <c r="AH53" t="s">
        <v>1195</v>
      </c>
      <c r="AI53" t="s">
        <v>1047</v>
      </c>
      <c r="AJ53" t="s">
        <v>1212</v>
      </c>
      <c r="AK53" t="s">
        <v>1213</v>
      </c>
      <c r="AL53" t="s">
        <v>344</v>
      </c>
      <c r="AM53" t="s">
        <v>347</v>
      </c>
      <c r="AN53" t="s">
        <v>1009</v>
      </c>
      <c r="AO53" t="s">
        <v>485</v>
      </c>
      <c r="AP53" t="s">
        <v>1214</v>
      </c>
      <c r="AQ53" t="s">
        <v>1215</v>
      </c>
      <c r="AR53" t="s">
        <v>101</v>
      </c>
      <c r="AS53" t="s">
        <v>102</v>
      </c>
      <c r="AT53" t="s">
        <v>513</v>
      </c>
      <c r="AU53" t="s">
        <v>148</v>
      </c>
      <c r="AV53" t="s">
        <v>610</v>
      </c>
      <c r="AW53" t="s">
        <v>502</v>
      </c>
      <c r="AX53" t="s">
        <v>72</v>
      </c>
      <c r="AY53" t="s">
        <v>158</v>
      </c>
      <c r="AZ53" t="s">
        <v>75</v>
      </c>
      <c r="BA53" t="s">
        <v>1216</v>
      </c>
      <c r="BB53" t="s">
        <v>110</v>
      </c>
      <c r="BC53" t="s">
        <v>149</v>
      </c>
      <c r="BD53" t="s">
        <v>104</v>
      </c>
      <c r="BE53" t="s">
        <v>195</v>
      </c>
      <c r="BF53" t="s">
        <v>129</v>
      </c>
      <c r="BG53" t="s">
        <v>385</v>
      </c>
      <c r="BH53" t="s">
        <v>181</v>
      </c>
      <c r="BI53" t="s">
        <v>86</v>
      </c>
      <c r="BJ53" t="s">
        <v>1217</v>
      </c>
      <c r="BK53" t="s">
        <v>1218</v>
      </c>
      <c r="BL53" t="s">
        <v>339</v>
      </c>
      <c r="BM53" t="s">
        <v>1219</v>
      </c>
      <c r="BN53" t="s">
        <v>1220</v>
      </c>
    </row>
    <row r="54" spans="1:66" x14ac:dyDescent="0.3">
      <c r="A54" t="s">
        <v>1221</v>
      </c>
      <c r="B54" t="s">
        <v>1222</v>
      </c>
      <c r="C54" s="1" t="str">
        <f t="shared" si="8"/>
        <v>27:0007</v>
      </c>
      <c r="D54" s="1" t="str">
        <f t="shared" si="11"/>
        <v>27:0004</v>
      </c>
      <c r="E54" t="s">
        <v>1223</v>
      </c>
      <c r="F54" t="s">
        <v>1224</v>
      </c>
      <c r="H54">
        <v>60.377330000000001</v>
      </c>
      <c r="I54">
        <v>-118.90927000000001</v>
      </c>
      <c r="J54" s="1" t="str">
        <f>HYPERLINK("http://geochem.nrcan.gc.ca/cdogs/content/kwd/kwd020024_e.htm", "Stream sediments")</f>
        <v>Stream sediments</v>
      </c>
      <c r="K54" s="1" t="str">
        <f t="shared" si="12"/>
        <v>Dry sieving to -230 mesh (63 µm) (Acme S230)</v>
      </c>
      <c r="L54" t="s">
        <v>1225</v>
      </c>
      <c r="M54" t="s">
        <v>1212</v>
      </c>
      <c r="N54" t="s">
        <v>1071</v>
      </c>
      <c r="O54" t="s">
        <v>75</v>
      </c>
      <c r="P54" t="s">
        <v>73</v>
      </c>
      <c r="Q54" t="s">
        <v>1226</v>
      </c>
      <c r="R54" t="s">
        <v>152</v>
      </c>
      <c r="S54" t="s">
        <v>129</v>
      </c>
      <c r="T54" t="s">
        <v>1227</v>
      </c>
      <c r="U54" t="s">
        <v>781</v>
      </c>
      <c r="V54" t="s">
        <v>1228</v>
      </c>
      <c r="W54" t="s">
        <v>500</v>
      </c>
      <c r="X54" t="s">
        <v>538</v>
      </c>
      <c r="Y54" t="s">
        <v>1229</v>
      </c>
      <c r="Z54" t="s">
        <v>1230</v>
      </c>
      <c r="AA54" t="s">
        <v>331</v>
      </c>
      <c r="AB54" t="s">
        <v>235</v>
      </c>
      <c r="AC54" t="s">
        <v>86</v>
      </c>
      <c r="AD54" t="s">
        <v>136</v>
      </c>
      <c r="AE54" t="s">
        <v>732</v>
      </c>
      <c r="AF54" t="s">
        <v>149</v>
      </c>
      <c r="AG54" t="s">
        <v>469</v>
      </c>
      <c r="AH54" t="s">
        <v>182</v>
      </c>
      <c r="AI54" t="s">
        <v>1231</v>
      </c>
      <c r="AJ54" t="s">
        <v>1232</v>
      </c>
      <c r="AK54" t="s">
        <v>876</v>
      </c>
      <c r="AL54" t="s">
        <v>1233</v>
      </c>
      <c r="AM54" t="s">
        <v>751</v>
      </c>
      <c r="AN54" t="s">
        <v>152</v>
      </c>
      <c r="AO54" t="s">
        <v>311</v>
      </c>
      <c r="AP54" t="s">
        <v>150</v>
      </c>
      <c r="AQ54" t="s">
        <v>1234</v>
      </c>
      <c r="AR54" t="s">
        <v>101</v>
      </c>
      <c r="AS54" t="s">
        <v>102</v>
      </c>
      <c r="AT54" t="s">
        <v>167</v>
      </c>
      <c r="AU54" t="s">
        <v>405</v>
      </c>
      <c r="AV54" t="s">
        <v>282</v>
      </c>
      <c r="AW54" t="s">
        <v>170</v>
      </c>
      <c r="AX54" t="s">
        <v>125</v>
      </c>
      <c r="AY54" t="s">
        <v>158</v>
      </c>
      <c r="AZ54" t="s">
        <v>76</v>
      </c>
      <c r="BA54" t="s">
        <v>1235</v>
      </c>
      <c r="BB54" t="s">
        <v>110</v>
      </c>
      <c r="BC54" t="s">
        <v>149</v>
      </c>
      <c r="BD54" t="s">
        <v>200</v>
      </c>
      <c r="BE54" t="s">
        <v>111</v>
      </c>
      <c r="BF54" t="s">
        <v>129</v>
      </c>
      <c r="BG54" t="s">
        <v>135</v>
      </c>
      <c r="BH54" t="s">
        <v>732</v>
      </c>
      <c r="BI54" t="s">
        <v>107</v>
      </c>
      <c r="BJ54" t="s">
        <v>1236</v>
      </c>
      <c r="BK54" t="s">
        <v>1237</v>
      </c>
      <c r="BL54" t="s">
        <v>385</v>
      </c>
      <c r="BM54" t="s">
        <v>1238</v>
      </c>
      <c r="BN54" t="s">
        <v>629</v>
      </c>
    </row>
    <row r="55" spans="1:66" x14ac:dyDescent="0.3">
      <c r="A55" t="s">
        <v>1239</v>
      </c>
      <c r="B55" t="s">
        <v>1240</v>
      </c>
      <c r="C55" s="1" t="str">
        <f t="shared" si="8"/>
        <v>27:0007</v>
      </c>
      <c r="D55" s="1" t="str">
        <f t="shared" si="11"/>
        <v>27:0004</v>
      </c>
      <c r="E55" t="s">
        <v>1241</v>
      </c>
      <c r="F55" t="s">
        <v>1242</v>
      </c>
      <c r="H55">
        <v>60.47457</v>
      </c>
      <c r="I55">
        <v>-118.90291999999999</v>
      </c>
      <c r="J55" s="1" t="str">
        <f>HYPERLINK("http://geochem.nrcan.gc.ca/cdogs/content/kwd/kwd020044_e.htm", "Till")</f>
        <v>Till</v>
      </c>
      <c r="K55" s="1" t="str">
        <f t="shared" si="12"/>
        <v>Dry sieving to -230 mesh (63 µm) (Acme S230)</v>
      </c>
      <c r="L55" t="s">
        <v>997</v>
      </c>
      <c r="M55" t="s">
        <v>562</v>
      </c>
      <c r="N55" t="s">
        <v>684</v>
      </c>
      <c r="O55" t="s">
        <v>154</v>
      </c>
      <c r="P55" t="s">
        <v>73</v>
      </c>
      <c r="Q55" t="s">
        <v>1243</v>
      </c>
      <c r="R55" t="s">
        <v>158</v>
      </c>
      <c r="S55" t="s">
        <v>355</v>
      </c>
      <c r="T55" t="s">
        <v>1244</v>
      </c>
      <c r="U55" t="s">
        <v>993</v>
      </c>
      <c r="V55" t="s">
        <v>1245</v>
      </c>
      <c r="W55" t="s">
        <v>684</v>
      </c>
      <c r="X55" t="s">
        <v>92</v>
      </c>
      <c r="Y55" t="s">
        <v>770</v>
      </c>
      <c r="Z55" t="s">
        <v>1246</v>
      </c>
      <c r="AA55" t="s">
        <v>1247</v>
      </c>
      <c r="AB55" t="s">
        <v>639</v>
      </c>
      <c r="AC55" t="s">
        <v>86</v>
      </c>
      <c r="AD55" t="s">
        <v>90</v>
      </c>
      <c r="AE55" t="s">
        <v>181</v>
      </c>
      <c r="AF55" t="s">
        <v>282</v>
      </c>
      <c r="AG55" t="s">
        <v>127</v>
      </c>
      <c r="AH55" t="s">
        <v>374</v>
      </c>
      <c r="AI55" t="s">
        <v>718</v>
      </c>
      <c r="AJ55" t="s">
        <v>781</v>
      </c>
      <c r="AK55" t="s">
        <v>1248</v>
      </c>
      <c r="AL55" t="s">
        <v>402</v>
      </c>
      <c r="AM55" t="s">
        <v>1163</v>
      </c>
      <c r="AN55" t="s">
        <v>993</v>
      </c>
      <c r="AO55" t="s">
        <v>1249</v>
      </c>
      <c r="AP55" t="s">
        <v>658</v>
      </c>
      <c r="AQ55" t="s">
        <v>1250</v>
      </c>
      <c r="AR55" t="s">
        <v>101</v>
      </c>
      <c r="AS55" t="s">
        <v>125</v>
      </c>
      <c r="AT55" t="s">
        <v>305</v>
      </c>
      <c r="AU55" t="s">
        <v>85</v>
      </c>
      <c r="AV55" t="s">
        <v>340</v>
      </c>
      <c r="AW55" t="s">
        <v>498</v>
      </c>
      <c r="AX55" t="s">
        <v>230</v>
      </c>
      <c r="AY55" t="s">
        <v>267</v>
      </c>
      <c r="AZ55" t="s">
        <v>152</v>
      </c>
      <c r="BA55" t="s">
        <v>1251</v>
      </c>
      <c r="BB55" t="s">
        <v>110</v>
      </c>
      <c r="BC55" t="s">
        <v>149</v>
      </c>
      <c r="BD55" t="s">
        <v>489</v>
      </c>
      <c r="BE55" t="s">
        <v>195</v>
      </c>
      <c r="BF55" t="s">
        <v>129</v>
      </c>
      <c r="BG55" t="s">
        <v>243</v>
      </c>
      <c r="BH55" t="s">
        <v>569</v>
      </c>
      <c r="BI55" t="s">
        <v>86</v>
      </c>
      <c r="BJ55" t="s">
        <v>974</v>
      </c>
      <c r="BK55" t="s">
        <v>1252</v>
      </c>
      <c r="BL55" t="s">
        <v>666</v>
      </c>
      <c r="BM55" t="s">
        <v>446</v>
      </c>
      <c r="BN55" t="s">
        <v>1253</v>
      </c>
    </row>
    <row r="56" spans="1:66" hidden="1" x14ac:dyDescent="0.3">
      <c r="A56" t="s">
        <v>1254</v>
      </c>
      <c r="B56" t="s">
        <v>1255</v>
      </c>
      <c r="C56" s="1" t="str">
        <f t="shared" si="8"/>
        <v>27:0007</v>
      </c>
      <c r="D56" s="1" t="str">
        <f>HYPERLINK("http://geochem.nrcan.gc.ca/cdogs/content/svy/svy_e.htm", "")</f>
        <v/>
      </c>
      <c r="G56" s="1" t="str">
        <f>HYPERLINK("http://geochem.nrcan.gc.ca/cdogs/content/cr_/cr_00293_e.htm", "293")</f>
        <v>293</v>
      </c>
      <c r="J56" t="s">
        <v>422</v>
      </c>
      <c r="K56" t="s">
        <v>423</v>
      </c>
      <c r="L56" t="s">
        <v>1256</v>
      </c>
      <c r="M56" t="s">
        <v>166</v>
      </c>
      <c r="N56" t="s">
        <v>156</v>
      </c>
      <c r="O56" t="s">
        <v>1257</v>
      </c>
      <c r="P56" t="s">
        <v>73</v>
      </c>
      <c r="Q56" t="s">
        <v>1258</v>
      </c>
      <c r="R56" t="s">
        <v>158</v>
      </c>
      <c r="S56" t="s">
        <v>125</v>
      </c>
      <c r="T56" t="s">
        <v>369</v>
      </c>
      <c r="U56" t="s">
        <v>544</v>
      </c>
      <c r="V56" t="s">
        <v>459</v>
      </c>
      <c r="W56" t="s">
        <v>638</v>
      </c>
      <c r="X56" t="s">
        <v>248</v>
      </c>
      <c r="Y56" t="s">
        <v>312</v>
      </c>
      <c r="Z56" t="s">
        <v>1259</v>
      </c>
      <c r="AA56" t="s">
        <v>1260</v>
      </c>
      <c r="AB56" t="s">
        <v>353</v>
      </c>
      <c r="AC56" t="s">
        <v>86</v>
      </c>
      <c r="AD56" t="s">
        <v>282</v>
      </c>
      <c r="AE56" t="s">
        <v>1261</v>
      </c>
      <c r="AF56" t="s">
        <v>136</v>
      </c>
      <c r="AG56" t="s">
        <v>150</v>
      </c>
      <c r="AH56" t="s">
        <v>630</v>
      </c>
      <c r="AI56" t="s">
        <v>869</v>
      </c>
      <c r="AJ56" t="s">
        <v>124</v>
      </c>
      <c r="AK56" t="s">
        <v>1262</v>
      </c>
      <c r="AL56" t="s">
        <v>654</v>
      </c>
      <c r="AM56" t="s">
        <v>1263</v>
      </c>
      <c r="AN56" t="s">
        <v>480</v>
      </c>
      <c r="AO56" t="s">
        <v>1160</v>
      </c>
      <c r="AP56" t="s">
        <v>1264</v>
      </c>
      <c r="AQ56" t="s">
        <v>1265</v>
      </c>
      <c r="AR56" t="s">
        <v>101</v>
      </c>
      <c r="AS56" t="s">
        <v>102</v>
      </c>
      <c r="AT56" t="s">
        <v>684</v>
      </c>
      <c r="AU56" t="s">
        <v>148</v>
      </c>
      <c r="AV56" t="s">
        <v>149</v>
      </c>
      <c r="AW56" t="s">
        <v>1266</v>
      </c>
      <c r="AX56" t="s">
        <v>441</v>
      </c>
      <c r="AY56" t="s">
        <v>75</v>
      </c>
      <c r="AZ56" t="s">
        <v>71</v>
      </c>
      <c r="BA56" t="s">
        <v>1161</v>
      </c>
      <c r="BB56" t="s">
        <v>110</v>
      </c>
      <c r="BC56" t="s">
        <v>149</v>
      </c>
      <c r="BD56" t="s">
        <v>267</v>
      </c>
      <c r="BE56" t="s">
        <v>697</v>
      </c>
      <c r="BF56" t="s">
        <v>367</v>
      </c>
      <c r="BG56" t="s">
        <v>71</v>
      </c>
      <c r="BH56" t="s">
        <v>1267</v>
      </c>
      <c r="BI56" t="s">
        <v>114</v>
      </c>
      <c r="BJ56" t="s">
        <v>1268</v>
      </c>
      <c r="BK56" t="s">
        <v>1269</v>
      </c>
      <c r="BL56" t="s">
        <v>158</v>
      </c>
      <c r="BM56" t="s">
        <v>620</v>
      </c>
      <c r="BN56" t="s">
        <v>1071</v>
      </c>
    </row>
    <row r="57" spans="1:66" x14ac:dyDescent="0.3">
      <c r="A57" t="s">
        <v>1270</v>
      </c>
      <c r="B57" t="s">
        <v>1271</v>
      </c>
      <c r="C57" s="1" t="str">
        <f t="shared" si="8"/>
        <v>27:0007</v>
      </c>
      <c r="D57" s="1" t="str">
        <f t="shared" ref="D57:D66" si="13">HYPERLINK("http://geochem.nrcan.gc.ca/cdogs/content/svy/svy270004_e.htm", "27:0004")</f>
        <v>27:0004</v>
      </c>
      <c r="E57" t="s">
        <v>1272</v>
      </c>
      <c r="F57" t="s">
        <v>1273</v>
      </c>
      <c r="H57">
        <v>60.519799999999996</v>
      </c>
      <c r="I57">
        <v>-118.90535</v>
      </c>
      <c r="J57" s="1" t="str">
        <f>HYPERLINK("http://geochem.nrcan.gc.ca/cdogs/content/kwd/kwd020044_e.htm", "Till")</f>
        <v>Till</v>
      </c>
      <c r="K57" s="1" t="str">
        <f t="shared" ref="K57:K66" si="14">HYPERLINK("http://geochem.nrcan.gc.ca/cdogs/content/kwd/kwd080088_e.htm", "Dry sieving to -230 mesh (63 µm) (Acme S230)")</f>
        <v>Dry sieving to -230 mesh (63 µm) (Acme S230)</v>
      </c>
      <c r="L57" t="s">
        <v>1194</v>
      </c>
      <c r="M57" t="s">
        <v>219</v>
      </c>
      <c r="N57" t="s">
        <v>807</v>
      </c>
      <c r="O57" t="s">
        <v>108</v>
      </c>
      <c r="P57" t="s">
        <v>73</v>
      </c>
      <c r="Q57" t="s">
        <v>1274</v>
      </c>
      <c r="R57" t="s">
        <v>107</v>
      </c>
      <c r="S57" t="s">
        <v>105</v>
      </c>
      <c r="T57" t="s">
        <v>1275</v>
      </c>
      <c r="U57" t="s">
        <v>585</v>
      </c>
      <c r="V57" t="s">
        <v>337</v>
      </c>
      <c r="W57" t="s">
        <v>325</v>
      </c>
      <c r="X57" t="s">
        <v>468</v>
      </c>
      <c r="Y57" t="s">
        <v>707</v>
      </c>
      <c r="Z57" t="s">
        <v>1276</v>
      </c>
      <c r="AA57" t="s">
        <v>1277</v>
      </c>
      <c r="AB57" t="s">
        <v>85</v>
      </c>
      <c r="AC57" t="s">
        <v>86</v>
      </c>
      <c r="AD57" t="s">
        <v>90</v>
      </c>
      <c r="AE57" t="s">
        <v>281</v>
      </c>
      <c r="AF57" t="s">
        <v>89</v>
      </c>
      <c r="AG57" t="s">
        <v>355</v>
      </c>
      <c r="AH57" t="s">
        <v>479</v>
      </c>
      <c r="AI57" t="s">
        <v>567</v>
      </c>
      <c r="AJ57" t="s">
        <v>331</v>
      </c>
      <c r="AK57" t="s">
        <v>1105</v>
      </c>
      <c r="AL57" t="s">
        <v>1131</v>
      </c>
      <c r="AM57" t="s">
        <v>222</v>
      </c>
      <c r="AN57" t="s">
        <v>129</v>
      </c>
      <c r="AO57" t="s">
        <v>1253</v>
      </c>
      <c r="AP57" t="s">
        <v>1278</v>
      </c>
      <c r="AQ57" t="s">
        <v>1279</v>
      </c>
      <c r="AR57" t="s">
        <v>101</v>
      </c>
      <c r="AS57" t="s">
        <v>102</v>
      </c>
      <c r="AT57" t="s">
        <v>182</v>
      </c>
      <c r="AU57" t="s">
        <v>353</v>
      </c>
      <c r="AV57" t="s">
        <v>373</v>
      </c>
      <c r="AW57" t="s">
        <v>105</v>
      </c>
      <c r="AX57" t="s">
        <v>568</v>
      </c>
      <c r="AY57" t="s">
        <v>75</v>
      </c>
      <c r="AZ57" t="s">
        <v>108</v>
      </c>
      <c r="BA57" t="s">
        <v>1280</v>
      </c>
      <c r="BB57" t="s">
        <v>110</v>
      </c>
      <c r="BC57" t="s">
        <v>149</v>
      </c>
      <c r="BD57" t="s">
        <v>500</v>
      </c>
      <c r="BE57" t="s">
        <v>1281</v>
      </c>
      <c r="BF57" t="s">
        <v>90</v>
      </c>
      <c r="BG57" t="s">
        <v>321</v>
      </c>
      <c r="BH57" t="s">
        <v>604</v>
      </c>
      <c r="BI57" t="s">
        <v>86</v>
      </c>
      <c r="BJ57" t="s">
        <v>1282</v>
      </c>
      <c r="BK57" t="s">
        <v>1283</v>
      </c>
      <c r="BL57" t="s">
        <v>375</v>
      </c>
      <c r="BM57" t="s">
        <v>236</v>
      </c>
      <c r="BN57" t="s">
        <v>275</v>
      </c>
    </row>
    <row r="58" spans="1:66" x14ac:dyDescent="0.3">
      <c r="A58" t="s">
        <v>1284</v>
      </c>
      <c r="B58" t="s">
        <v>1285</v>
      </c>
      <c r="C58" s="1" t="str">
        <f t="shared" si="8"/>
        <v>27:0007</v>
      </c>
      <c r="D58" s="1" t="str">
        <f t="shared" si="13"/>
        <v>27:0004</v>
      </c>
      <c r="E58" t="s">
        <v>1286</v>
      </c>
      <c r="F58" t="s">
        <v>1287</v>
      </c>
      <c r="H58">
        <v>60.608179999999997</v>
      </c>
      <c r="I58">
        <v>-118.95780999999999</v>
      </c>
      <c r="J58" s="1" t="str">
        <f>HYPERLINK("http://geochem.nrcan.gc.ca/cdogs/content/kwd/kwd020044_e.htm", "Till")</f>
        <v>Till</v>
      </c>
      <c r="K58" s="1" t="str">
        <f t="shared" si="14"/>
        <v>Dry sieving to -230 mesh (63 µm) (Acme S230)</v>
      </c>
      <c r="L58" t="s">
        <v>613</v>
      </c>
      <c r="M58" t="s">
        <v>249</v>
      </c>
      <c r="N58" t="s">
        <v>643</v>
      </c>
      <c r="O58" t="s">
        <v>112</v>
      </c>
      <c r="P58" t="s">
        <v>73</v>
      </c>
      <c r="Q58" t="s">
        <v>1288</v>
      </c>
      <c r="R58" t="s">
        <v>152</v>
      </c>
      <c r="S58" t="s">
        <v>340</v>
      </c>
      <c r="T58" t="s">
        <v>1289</v>
      </c>
      <c r="U58" t="s">
        <v>312</v>
      </c>
      <c r="V58" t="s">
        <v>1249</v>
      </c>
      <c r="W58" t="s">
        <v>676</v>
      </c>
      <c r="X58" t="s">
        <v>827</v>
      </c>
      <c r="Y58" t="s">
        <v>312</v>
      </c>
      <c r="Z58" t="s">
        <v>1290</v>
      </c>
      <c r="AA58" t="s">
        <v>1291</v>
      </c>
      <c r="AB58" t="s">
        <v>442</v>
      </c>
      <c r="AC58" t="s">
        <v>86</v>
      </c>
      <c r="AD58" t="s">
        <v>469</v>
      </c>
      <c r="AE58" t="s">
        <v>80</v>
      </c>
      <c r="AF58" t="s">
        <v>149</v>
      </c>
      <c r="AG58" t="s">
        <v>340</v>
      </c>
      <c r="AH58" t="s">
        <v>137</v>
      </c>
      <c r="AI58" t="s">
        <v>503</v>
      </c>
      <c r="AJ58" t="s">
        <v>480</v>
      </c>
      <c r="AK58" t="s">
        <v>1138</v>
      </c>
      <c r="AL58" t="s">
        <v>979</v>
      </c>
      <c r="AM58" t="s">
        <v>1292</v>
      </c>
      <c r="AN58" t="s">
        <v>97</v>
      </c>
      <c r="AO58" t="s">
        <v>1253</v>
      </c>
      <c r="AP58" t="s">
        <v>496</v>
      </c>
      <c r="AQ58" t="s">
        <v>1293</v>
      </c>
      <c r="AR58" t="s">
        <v>101</v>
      </c>
      <c r="AS58" t="s">
        <v>102</v>
      </c>
      <c r="AT58" t="s">
        <v>696</v>
      </c>
      <c r="AU58" t="s">
        <v>148</v>
      </c>
      <c r="AV58" t="s">
        <v>282</v>
      </c>
      <c r="AW58" t="s">
        <v>544</v>
      </c>
      <c r="AX58" t="s">
        <v>217</v>
      </c>
      <c r="AY58" t="s">
        <v>107</v>
      </c>
      <c r="AZ58" t="s">
        <v>152</v>
      </c>
      <c r="BA58" t="s">
        <v>1294</v>
      </c>
      <c r="BB58" t="s">
        <v>110</v>
      </c>
      <c r="BC58" t="s">
        <v>149</v>
      </c>
      <c r="BD58" t="s">
        <v>252</v>
      </c>
      <c r="BE58" t="s">
        <v>354</v>
      </c>
      <c r="BF58" t="s">
        <v>76</v>
      </c>
      <c r="BG58" t="s">
        <v>300</v>
      </c>
      <c r="BH58" t="s">
        <v>732</v>
      </c>
      <c r="BI58" t="s">
        <v>86</v>
      </c>
      <c r="BJ58" t="s">
        <v>666</v>
      </c>
      <c r="BK58" t="s">
        <v>1295</v>
      </c>
      <c r="BL58" t="s">
        <v>391</v>
      </c>
      <c r="BM58" t="s">
        <v>1052</v>
      </c>
      <c r="BN58" t="s">
        <v>503</v>
      </c>
    </row>
    <row r="59" spans="1:66" x14ac:dyDescent="0.3">
      <c r="A59" t="s">
        <v>1296</v>
      </c>
      <c r="B59" t="s">
        <v>1297</v>
      </c>
      <c r="C59" s="1" t="str">
        <f t="shared" si="8"/>
        <v>27:0007</v>
      </c>
      <c r="D59" s="1" t="str">
        <f t="shared" si="13"/>
        <v>27:0004</v>
      </c>
      <c r="E59" t="s">
        <v>1298</v>
      </c>
      <c r="F59" t="s">
        <v>1299</v>
      </c>
      <c r="H59">
        <v>60.746549999999999</v>
      </c>
      <c r="I59">
        <v>-118.8938</v>
      </c>
      <c r="J59" s="1" t="str">
        <f>HYPERLINK("http://geochem.nrcan.gc.ca/cdogs/content/kwd/kwd020044_e.htm", "Till")</f>
        <v>Till</v>
      </c>
      <c r="K59" s="1" t="str">
        <f t="shared" si="14"/>
        <v>Dry sieving to -230 mesh (63 µm) (Acme S230)</v>
      </c>
      <c r="L59" t="s">
        <v>1300</v>
      </c>
      <c r="M59" t="s">
        <v>1301</v>
      </c>
      <c r="N59" t="s">
        <v>138</v>
      </c>
      <c r="O59" t="s">
        <v>168</v>
      </c>
      <c r="P59" t="s">
        <v>73</v>
      </c>
      <c r="Q59" t="s">
        <v>1302</v>
      </c>
      <c r="R59" t="s">
        <v>154</v>
      </c>
      <c r="S59" t="s">
        <v>303</v>
      </c>
      <c r="T59" t="s">
        <v>1058</v>
      </c>
      <c r="U59" t="s">
        <v>380</v>
      </c>
      <c r="V59" t="s">
        <v>1051</v>
      </c>
      <c r="W59" t="s">
        <v>400</v>
      </c>
      <c r="X59" t="s">
        <v>958</v>
      </c>
      <c r="Y59" t="s">
        <v>515</v>
      </c>
      <c r="Z59" t="s">
        <v>1303</v>
      </c>
      <c r="AA59" t="s">
        <v>257</v>
      </c>
      <c r="AB59" t="s">
        <v>339</v>
      </c>
      <c r="AC59" t="s">
        <v>86</v>
      </c>
      <c r="AD59" t="s">
        <v>303</v>
      </c>
      <c r="AE59" t="s">
        <v>479</v>
      </c>
      <c r="AF59" t="s">
        <v>89</v>
      </c>
      <c r="AG59" t="s">
        <v>114</v>
      </c>
      <c r="AH59" t="s">
        <v>882</v>
      </c>
      <c r="AI59" t="s">
        <v>782</v>
      </c>
      <c r="AJ59" t="s">
        <v>654</v>
      </c>
      <c r="AK59" t="s">
        <v>451</v>
      </c>
      <c r="AL59" t="s">
        <v>344</v>
      </c>
      <c r="AM59" t="s">
        <v>614</v>
      </c>
      <c r="AN59" t="s">
        <v>1115</v>
      </c>
      <c r="AO59" t="s">
        <v>940</v>
      </c>
      <c r="AP59" t="s">
        <v>1304</v>
      </c>
      <c r="AQ59" t="s">
        <v>1305</v>
      </c>
      <c r="AR59" t="s">
        <v>101</v>
      </c>
      <c r="AS59" t="s">
        <v>125</v>
      </c>
      <c r="AT59" t="s">
        <v>131</v>
      </c>
      <c r="AU59" t="s">
        <v>148</v>
      </c>
      <c r="AV59" t="s">
        <v>105</v>
      </c>
      <c r="AW59" t="s">
        <v>340</v>
      </c>
      <c r="AX59" t="s">
        <v>334</v>
      </c>
      <c r="AY59" t="s">
        <v>331</v>
      </c>
      <c r="AZ59" t="s">
        <v>107</v>
      </c>
      <c r="BA59" t="s">
        <v>1306</v>
      </c>
      <c r="BB59" t="s">
        <v>110</v>
      </c>
      <c r="BC59" t="s">
        <v>149</v>
      </c>
      <c r="BD59" t="s">
        <v>353</v>
      </c>
      <c r="BE59" t="s">
        <v>354</v>
      </c>
      <c r="BF59" t="s">
        <v>355</v>
      </c>
      <c r="BG59" t="s">
        <v>85</v>
      </c>
      <c r="BH59" t="s">
        <v>471</v>
      </c>
      <c r="BI59" t="s">
        <v>86</v>
      </c>
      <c r="BJ59" t="s">
        <v>886</v>
      </c>
      <c r="BK59" t="s">
        <v>1307</v>
      </c>
      <c r="BL59" t="s">
        <v>1124</v>
      </c>
      <c r="BM59" t="s">
        <v>1308</v>
      </c>
      <c r="BN59" t="s">
        <v>529</v>
      </c>
    </row>
    <row r="60" spans="1:66" x14ac:dyDescent="0.3">
      <c r="A60" t="s">
        <v>1309</v>
      </c>
      <c r="B60" t="s">
        <v>1310</v>
      </c>
      <c r="C60" s="1" t="str">
        <f t="shared" si="8"/>
        <v>27:0007</v>
      </c>
      <c r="D60" s="1" t="str">
        <f t="shared" si="13"/>
        <v>27:0004</v>
      </c>
      <c r="E60" t="s">
        <v>1311</v>
      </c>
      <c r="F60" t="s">
        <v>1312</v>
      </c>
      <c r="H60">
        <v>60.485109999999999</v>
      </c>
      <c r="I60">
        <v>-118.35917000000001</v>
      </c>
      <c r="J60" s="1" t="str">
        <f>HYPERLINK("http://geochem.nrcan.gc.ca/cdogs/content/kwd/kwd020044_e.htm", "Till")</f>
        <v>Till</v>
      </c>
      <c r="K60" s="1" t="str">
        <f t="shared" si="14"/>
        <v>Dry sieving to -230 mesh (63 µm) (Acme S230)</v>
      </c>
      <c r="L60" t="s">
        <v>1313</v>
      </c>
      <c r="M60" t="s">
        <v>511</v>
      </c>
      <c r="N60" t="s">
        <v>179</v>
      </c>
      <c r="O60" t="s">
        <v>154</v>
      </c>
      <c r="P60" t="s">
        <v>73</v>
      </c>
      <c r="Q60" t="s">
        <v>1314</v>
      </c>
      <c r="R60" t="s">
        <v>454</v>
      </c>
      <c r="S60" t="s">
        <v>76</v>
      </c>
      <c r="T60" t="s">
        <v>784</v>
      </c>
      <c r="U60" t="s">
        <v>544</v>
      </c>
      <c r="V60" t="s">
        <v>723</v>
      </c>
      <c r="W60" t="s">
        <v>1064</v>
      </c>
      <c r="X60" t="s">
        <v>882</v>
      </c>
      <c r="Y60" t="s">
        <v>365</v>
      </c>
      <c r="Z60" t="s">
        <v>342</v>
      </c>
      <c r="AA60" t="s">
        <v>1315</v>
      </c>
      <c r="AB60" t="s">
        <v>552</v>
      </c>
      <c r="AC60" t="s">
        <v>86</v>
      </c>
      <c r="AD60" t="s">
        <v>196</v>
      </c>
      <c r="AE60" t="s">
        <v>959</v>
      </c>
      <c r="AF60" t="s">
        <v>282</v>
      </c>
      <c r="AG60" t="s">
        <v>367</v>
      </c>
      <c r="AH60" t="s">
        <v>765</v>
      </c>
      <c r="AI60" t="s">
        <v>156</v>
      </c>
      <c r="AJ60" t="s">
        <v>124</v>
      </c>
      <c r="AK60" t="s">
        <v>1316</v>
      </c>
      <c r="AL60" t="s">
        <v>571</v>
      </c>
      <c r="AM60" t="s">
        <v>187</v>
      </c>
      <c r="AN60" t="s">
        <v>1317</v>
      </c>
      <c r="AO60" t="s">
        <v>1008</v>
      </c>
      <c r="AP60" t="s">
        <v>1318</v>
      </c>
      <c r="AQ60" t="s">
        <v>1319</v>
      </c>
      <c r="AR60" t="s">
        <v>101</v>
      </c>
      <c r="AS60" t="s">
        <v>125</v>
      </c>
      <c r="AT60" t="s">
        <v>765</v>
      </c>
      <c r="AU60" t="s">
        <v>405</v>
      </c>
      <c r="AV60" t="s">
        <v>127</v>
      </c>
      <c r="AW60" t="s">
        <v>340</v>
      </c>
      <c r="AX60" t="s">
        <v>426</v>
      </c>
      <c r="AY60" t="s">
        <v>112</v>
      </c>
      <c r="AZ60" t="s">
        <v>75</v>
      </c>
      <c r="BA60" t="s">
        <v>1320</v>
      </c>
      <c r="BB60" t="s">
        <v>110</v>
      </c>
      <c r="BC60" t="s">
        <v>149</v>
      </c>
      <c r="BD60" t="s">
        <v>252</v>
      </c>
      <c r="BE60" t="s">
        <v>195</v>
      </c>
      <c r="BF60" t="s">
        <v>90</v>
      </c>
      <c r="BG60" t="s">
        <v>442</v>
      </c>
      <c r="BH60" t="s">
        <v>918</v>
      </c>
      <c r="BI60" t="s">
        <v>86</v>
      </c>
      <c r="BJ60" t="s">
        <v>1321</v>
      </c>
      <c r="BK60" t="s">
        <v>1322</v>
      </c>
      <c r="BL60" t="s">
        <v>252</v>
      </c>
      <c r="BM60" t="s">
        <v>474</v>
      </c>
      <c r="BN60" t="s">
        <v>278</v>
      </c>
    </row>
    <row r="61" spans="1:66" x14ac:dyDescent="0.3">
      <c r="A61" t="s">
        <v>1323</v>
      </c>
      <c r="B61" t="s">
        <v>1324</v>
      </c>
      <c r="C61" s="1" t="str">
        <f t="shared" si="8"/>
        <v>27:0007</v>
      </c>
      <c r="D61" s="1" t="str">
        <f t="shared" si="13"/>
        <v>27:0004</v>
      </c>
      <c r="E61" t="s">
        <v>1325</v>
      </c>
      <c r="F61" t="s">
        <v>1326</v>
      </c>
      <c r="H61">
        <v>60.560339999999997</v>
      </c>
      <c r="I61">
        <v>-118.36932</v>
      </c>
      <c r="J61" s="1" t="str">
        <f>HYPERLINK("http://geochem.nrcan.gc.ca/cdogs/content/kwd/kwd020000_e.htm", "Null")</f>
        <v>Null</v>
      </c>
      <c r="K61" s="1" t="str">
        <f t="shared" si="14"/>
        <v>Dry sieving to -230 mesh (63 µm) (Acme S230)</v>
      </c>
      <c r="L61" t="s">
        <v>1327</v>
      </c>
      <c r="M61" t="s">
        <v>1328</v>
      </c>
      <c r="N61" t="s">
        <v>91</v>
      </c>
      <c r="O61" t="s">
        <v>135</v>
      </c>
      <c r="P61" t="s">
        <v>73</v>
      </c>
      <c r="Q61" t="s">
        <v>1329</v>
      </c>
      <c r="R61" t="s">
        <v>158</v>
      </c>
      <c r="S61" t="s">
        <v>170</v>
      </c>
      <c r="T61" t="s">
        <v>454</v>
      </c>
      <c r="U61" t="s">
        <v>127</v>
      </c>
      <c r="V61" t="s">
        <v>1330</v>
      </c>
      <c r="W61" t="s">
        <v>875</v>
      </c>
      <c r="X61" t="s">
        <v>608</v>
      </c>
      <c r="Y61" t="s">
        <v>452</v>
      </c>
      <c r="Z61" t="s">
        <v>1331</v>
      </c>
      <c r="AA61" t="s">
        <v>1332</v>
      </c>
      <c r="AB61" t="s">
        <v>353</v>
      </c>
      <c r="AC61" t="s">
        <v>86</v>
      </c>
      <c r="AD61" t="s">
        <v>172</v>
      </c>
      <c r="AE61" t="s">
        <v>490</v>
      </c>
      <c r="AF61" t="s">
        <v>136</v>
      </c>
      <c r="AG61" t="s">
        <v>90</v>
      </c>
      <c r="AH61" t="s">
        <v>306</v>
      </c>
      <c r="AI61" t="s">
        <v>254</v>
      </c>
      <c r="AJ61" t="s">
        <v>495</v>
      </c>
      <c r="AK61" t="s">
        <v>769</v>
      </c>
      <c r="AL61" t="s">
        <v>766</v>
      </c>
      <c r="AM61" t="s">
        <v>614</v>
      </c>
      <c r="AN61" t="s">
        <v>223</v>
      </c>
      <c r="AO61" t="s">
        <v>431</v>
      </c>
      <c r="AP61" t="s">
        <v>438</v>
      </c>
      <c r="AQ61" t="s">
        <v>1333</v>
      </c>
      <c r="AR61" t="s">
        <v>101</v>
      </c>
      <c r="AS61" t="s">
        <v>102</v>
      </c>
      <c r="AT61" t="s">
        <v>1164</v>
      </c>
      <c r="AU61" t="s">
        <v>148</v>
      </c>
      <c r="AV61" t="s">
        <v>150</v>
      </c>
      <c r="AW61" t="s">
        <v>340</v>
      </c>
      <c r="AX61" t="s">
        <v>193</v>
      </c>
      <c r="AY61" t="s">
        <v>107</v>
      </c>
      <c r="AZ61" t="s">
        <v>454</v>
      </c>
      <c r="BA61" t="s">
        <v>98</v>
      </c>
      <c r="BB61" t="s">
        <v>110</v>
      </c>
      <c r="BC61" t="s">
        <v>149</v>
      </c>
      <c r="BD61" t="s">
        <v>767</v>
      </c>
      <c r="BE61" t="s">
        <v>195</v>
      </c>
      <c r="BF61" t="s">
        <v>544</v>
      </c>
      <c r="BG61" t="s">
        <v>235</v>
      </c>
      <c r="BH61" t="s">
        <v>207</v>
      </c>
      <c r="BI61" t="s">
        <v>86</v>
      </c>
      <c r="BJ61" t="s">
        <v>1334</v>
      </c>
      <c r="BK61" t="s">
        <v>1335</v>
      </c>
      <c r="BL61" t="s">
        <v>1336</v>
      </c>
      <c r="BM61" t="s">
        <v>1308</v>
      </c>
      <c r="BN61" t="s">
        <v>137</v>
      </c>
    </row>
    <row r="62" spans="1:66" x14ac:dyDescent="0.3">
      <c r="A62" t="s">
        <v>1337</v>
      </c>
      <c r="B62" t="s">
        <v>1338</v>
      </c>
      <c r="C62" s="1" t="str">
        <f t="shared" si="8"/>
        <v>27:0007</v>
      </c>
      <c r="D62" s="1" t="str">
        <f t="shared" si="13"/>
        <v>27:0004</v>
      </c>
      <c r="E62" t="s">
        <v>1339</v>
      </c>
      <c r="F62" t="s">
        <v>1340</v>
      </c>
      <c r="H62">
        <v>60.649419999999999</v>
      </c>
      <c r="I62">
        <v>-118.35862</v>
      </c>
      <c r="J62" s="1" t="str">
        <f>HYPERLINK("http://geochem.nrcan.gc.ca/cdogs/content/kwd/kwd020044_e.htm", "Till")</f>
        <v>Till</v>
      </c>
      <c r="K62" s="1" t="str">
        <f t="shared" si="14"/>
        <v>Dry sieving to -230 mesh (63 µm) (Acme S230)</v>
      </c>
      <c r="L62" t="s">
        <v>1341</v>
      </c>
      <c r="M62" t="s">
        <v>784</v>
      </c>
      <c r="N62" t="s">
        <v>263</v>
      </c>
      <c r="O62" t="s">
        <v>71</v>
      </c>
      <c r="P62" t="s">
        <v>73</v>
      </c>
      <c r="Q62" t="s">
        <v>1342</v>
      </c>
      <c r="R62" t="s">
        <v>158</v>
      </c>
      <c r="S62" t="s">
        <v>502</v>
      </c>
      <c r="T62" t="s">
        <v>1343</v>
      </c>
      <c r="U62" t="s">
        <v>544</v>
      </c>
      <c r="V62" t="s">
        <v>1344</v>
      </c>
      <c r="W62" t="s">
        <v>588</v>
      </c>
      <c r="X62" t="s">
        <v>950</v>
      </c>
      <c r="Y62" t="s">
        <v>495</v>
      </c>
      <c r="Z62" t="s">
        <v>1345</v>
      </c>
      <c r="AA62" t="s">
        <v>1346</v>
      </c>
      <c r="AB62" t="s">
        <v>72</v>
      </c>
      <c r="AC62" t="s">
        <v>86</v>
      </c>
      <c r="AD62" t="s">
        <v>180</v>
      </c>
      <c r="AE62" t="s">
        <v>123</v>
      </c>
      <c r="AF62" t="s">
        <v>149</v>
      </c>
      <c r="AG62" t="s">
        <v>129</v>
      </c>
      <c r="AH62" t="s">
        <v>1195</v>
      </c>
      <c r="AI62" t="s">
        <v>1347</v>
      </c>
      <c r="AJ62" t="s">
        <v>985</v>
      </c>
      <c r="AK62" t="s">
        <v>1174</v>
      </c>
      <c r="AL62" t="s">
        <v>837</v>
      </c>
      <c r="AM62" t="s">
        <v>187</v>
      </c>
      <c r="AN62" t="s">
        <v>1348</v>
      </c>
      <c r="AO62" t="s">
        <v>584</v>
      </c>
      <c r="AP62" t="s">
        <v>936</v>
      </c>
      <c r="AQ62" t="s">
        <v>1349</v>
      </c>
      <c r="AR62" t="s">
        <v>101</v>
      </c>
      <c r="AS62" t="s">
        <v>102</v>
      </c>
      <c r="AT62" t="s">
        <v>1220</v>
      </c>
      <c r="AU62" t="s">
        <v>125</v>
      </c>
      <c r="AV62" t="s">
        <v>87</v>
      </c>
      <c r="AW62" t="s">
        <v>340</v>
      </c>
      <c r="AX62" t="s">
        <v>252</v>
      </c>
      <c r="AY62" t="s">
        <v>154</v>
      </c>
      <c r="AZ62" t="s">
        <v>108</v>
      </c>
      <c r="BA62" t="s">
        <v>483</v>
      </c>
      <c r="BB62" t="s">
        <v>110</v>
      </c>
      <c r="BC62" t="s">
        <v>149</v>
      </c>
      <c r="BD62" t="s">
        <v>243</v>
      </c>
      <c r="BE62" t="s">
        <v>576</v>
      </c>
      <c r="BF62" t="s">
        <v>196</v>
      </c>
      <c r="BG62" t="s">
        <v>151</v>
      </c>
      <c r="BH62" t="s">
        <v>959</v>
      </c>
      <c r="BI62" t="s">
        <v>75</v>
      </c>
      <c r="BJ62" t="s">
        <v>1350</v>
      </c>
      <c r="BK62" t="s">
        <v>1351</v>
      </c>
      <c r="BL62" t="s">
        <v>353</v>
      </c>
      <c r="BM62" t="s">
        <v>1308</v>
      </c>
      <c r="BN62" t="s">
        <v>182</v>
      </c>
    </row>
    <row r="63" spans="1:66" x14ac:dyDescent="0.3">
      <c r="A63" t="s">
        <v>1352</v>
      </c>
      <c r="B63" t="s">
        <v>1353</v>
      </c>
      <c r="C63" s="1" t="str">
        <f t="shared" si="8"/>
        <v>27:0007</v>
      </c>
      <c r="D63" s="1" t="str">
        <f t="shared" si="13"/>
        <v>27:0004</v>
      </c>
      <c r="E63" t="s">
        <v>1354</v>
      </c>
      <c r="F63" t="s">
        <v>1355</v>
      </c>
      <c r="H63">
        <v>60.356769999999997</v>
      </c>
      <c r="I63">
        <v>-118.14627</v>
      </c>
      <c r="J63" s="1" t="str">
        <f>HYPERLINK("http://geochem.nrcan.gc.ca/cdogs/content/kwd/kwd020050_e.htm", "Glaciofluvial")</f>
        <v>Glaciofluvial</v>
      </c>
      <c r="K63" s="1" t="str">
        <f t="shared" si="14"/>
        <v>Dry sieving to -230 mesh (63 µm) (Acme S230)</v>
      </c>
      <c r="L63" t="s">
        <v>387</v>
      </c>
      <c r="M63" t="s">
        <v>176</v>
      </c>
      <c r="N63" t="s">
        <v>167</v>
      </c>
      <c r="O63" t="s">
        <v>71</v>
      </c>
      <c r="P63" t="s">
        <v>73</v>
      </c>
      <c r="Q63" t="s">
        <v>1356</v>
      </c>
      <c r="R63" t="s">
        <v>108</v>
      </c>
      <c r="S63" t="s">
        <v>196</v>
      </c>
      <c r="T63" t="s">
        <v>135</v>
      </c>
      <c r="U63" t="s">
        <v>152</v>
      </c>
      <c r="V63" t="s">
        <v>1357</v>
      </c>
      <c r="W63" t="s">
        <v>139</v>
      </c>
      <c r="X63" t="s">
        <v>453</v>
      </c>
      <c r="Y63" t="s">
        <v>75</v>
      </c>
      <c r="Z63" t="s">
        <v>1358</v>
      </c>
      <c r="AA63" t="s">
        <v>216</v>
      </c>
      <c r="AB63" t="s">
        <v>385</v>
      </c>
      <c r="AC63" t="s">
        <v>86</v>
      </c>
      <c r="AD63" t="s">
        <v>150</v>
      </c>
      <c r="AE63" t="s">
        <v>388</v>
      </c>
      <c r="AF63" t="s">
        <v>149</v>
      </c>
      <c r="AG63" t="s">
        <v>469</v>
      </c>
      <c r="AH63" t="s">
        <v>529</v>
      </c>
      <c r="AI63" t="s">
        <v>1064</v>
      </c>
      <c r="AJ63" t="s">
        <v>154</v>
      </c>
      <c r="AK63" t="s">
        <v>1359</v>
      </c>
      <c r="AL63" t="s">
        <v>235</v>
      </c>
      <c r="AM63" t="s">
        <v>614</v>
      </c>
      <c r="AN63" t="s">
        <v>378</v>
      </c>
      <c r="AO63" t="s">
        <v>118</v>
      </c>
      <c r="AP63" t="s">
        <v>150</v>
      </c>
      <c r="AQ63" t="s">
        <v>1360</v>
      </c>
      <c r="AR63" t="s">
        <v>101</v>
      </c>
      <c r="AS63" t="s">
        <v>125</v>
      </c>
      <c r="AT63" t="s">
        <v>629</v>
      </c>
      <c r="AU63" t="s">
        <v>148</v>
      </c>
      <c r="AV63" t="s">
        <v>282</v>
      </c>
      <c r="AW63" t="s">
        <v>355</v>
      </c>
      <c r="AX63" t="s">
        <v>125</v>
      </c>
      <c r="AY63" t="s">
        <v>75</v>
      </c>
      <c r="AZ63" t="s">
        <v>152</v>
      </c>
      <c r="BA63" t="s">
        <v>1253</v>
      </c>
      <c r="BB63" t="s">
        <v>110</v>
      </c>
      <c r="BC63" t="s">
        <v>149</v>
      </c>
      <c r="BD63" t="s">
        <v>275</v>
      </c>
      <c r="BE63" t="s">
        <v>662</v>
      </c>
      <c r="BF63" t="s">
        <v>129</v>
      </c>
      <c r="BG63" t="s">
        <v>321</v>
      </c>
      <c r="BH63" t="s">
        <v>584</v>
      </c>
      <c r="BI63" t="s">
        <v>86</v>
      </c>
      <c r="BJ63" t="s">
        <v>1361</v>
      </c>
      <c r="BK63" t="s">
        <v>1123</v>
      </c>
      <c r="BL63" t="s">
        <v>509</v>
      </c>
      <c r="BM63" t="s">
        <v>1238</v>
      </c>
      <c r="BN63" t="s">
        <v>416</v>
      </c>
    </row>
    <row r="64" spans="1:66" x14ac:dyDescent="0.3">
      <c r="A64" t="s">
        <v>1362</v>
      </c>
      <c r="B64" t="s">
        <v>1363</v>
      </c>
      <c r="C64" s="1" t="str">
        <f t="shared" si="8"/>
        <v>27:0007</v>
      </c>
      <c r="D64" s="1" t="str">
        <f t="shared" si="13"/>
        <v>27:0004</v>
      </c>
      <c r="E64" t="s">
        <v>1364</v>
      </c>
      <c r="F64" t="s">
        <v>1365</v>
      </c>
      <c r="H64">
        <v>60.46998</v>
      </c>
      <c r="I64">
        <v>-118.16755999999999</v>
      </c>
      <c r="J64" s="1" t="str">
        <f>HYPERLINK("http://geochem.nrcan.gc.ca/cdogs/content/kwd/kwd020044_e.htm", "Till")</f>
        <v>Till</v>
      </c>
      <c r="K64" s="1" t="str">
        <f t="shared" si="14"/>
        <v>Dry sieving to -230 mesh (63 µm) (Acme S230)</v>
      </c>
      <c r="L64" t="s">
        <v>1267</v>
      </c>
      <c r="M64" t="s">
        <v>71</v>
      </c>
      <c r="N64" t="s">
        <v>405</v>
      </c>
      <c r="O64" t="s">
        <v>154</v>
      </c>
      <c r="P64" t="s">
        <v>73</v>
      </c>
      <c r="Q64" t="s">
        <v>1366</v>
      </c>
      <c r="R64" t="s">
        <v>75</v>
      </c>
      <c r="S64" t="s">
        <v>340</v>
      </c>
      <c r="T64" t="s">
        <v>503</v>
      </c>
      <c r="U64" t="s">
        <v>498</v>
      </c>
      <c r="V64" t="s">
        <v>845</v>
      </c>
      <c r="W64" t="s">
        <v>949</v>
      </c>
      <c r="X64" t="s">
        <v>1079</v>
      </c>
      <c r="Y64" t="s">
        <v>1367</v>
      </c>
      <c r="Z64" t="s">
        <v>1368</v>
      </c>
      <c r="AA64" t="s">
        <v>1369</v>
      </c>
      <c r="AB64" t="s">
        <v>228</v>
      </c>
      <c r="AC64" t="s">
        <v>86</v>
      </c>
      <c r="AD64" t="s">
        <v>373</v>
      </c>
      <c r="AE64" t="s">
        <v>281</v>
      </c>
      <c r="AF64" t="s">
        <v>89</v>
      </c>
      <c r="AG64" t="s">
        <v>105</v>
      </c>
      <c r="AH64" t="s">
        <v>593</v>
      </c>
      <c r="AI64" t="s">
        <v>406</v>
      </c>
      <c r="AJ64" t="s">
        <v>1233</v>
      </c>
      <c r="AK64" t="s">
        <v>1370</v>
      </c>
      <c r="AL64" t="s">
        <v>540</v>
      </c>
      <c r="AM64" t="s">
        <v>222</v>
      </c>
      <c r="AN64" t="s">
        <v>340</v>
      </c>
      <c r="AO64" t="s">
        <v>878</v>
      </c>
      <c r="AP64" t="s">
        <v>1133</v>
      </c>
      <c r="AQ64" t="s">
        <v>1371</v>
      </c>
      <c r="AR64" t="s">
        <v>101</v>
      </c>
      <c r="AS64" t="s">
        <v>102</v>
      </c>
      <c r="AT64" t="s">
        <v>406</v>
      </c>
      <c r="AU64" t="s">
        <v>353</v>
      </c>
      <c r="AV64" t="s">
        <v>282</v>
      </c>
      <c r="AW64" t="s">
        <v>196</v>
      </c>
      <c r="AX64" t="s">
        <v>639</v>
      </c>
      <c r="AY64" t="s">
        <v>152</v>
      </c>
      <c r="AZ64" t="s">
        <v>152</v>
      </c>
      <c r="BA64" t="s">
        <v>1372</v>
      </c>
      <c r="BB64" t="s">
        <v>110</v>
      </c>
      <c r="BC64" t="s">
        <v>282</v>
      </c>
      <c r="BD64" t="s">
        <v>275</v>
      </c>
      <c r="BE64" t="s">
        <v>662</v>
      </c>
      <c r="BF64" t="s">
        <v>90</v>
      </c>
      <c r="BG64" t="s">
        <v>71</v>
      </c>
      <c r="BH64" t="s">
        <v>584</v>
      </c>
      <c r="BI64" t="s">
        <v>86</v>
      </c>
      <c r="BJ64" t="s">
        <v>1103</v>
      </c>
      <c r="BK64" t="s">
        <v>1373</v>
      </c>
      <c r="BL64" t="s">
        <v>568</v>
      </c>
      <c r="BM64" t="s">
        <v>1018</v>
      </c>
      <c r="BN64" t="s">
        <v>807</v>
      </c>
    </row>
    <row r="65" spans="1:66" x14ac:dyDescent="0.3">
      <c r="A65" t="s">
        <v>1374</v>
      </c>
      <c r="B65" t="s">
        <v>1375</v>
      </c>
      <c r="C65" s="1" t="str">
        <f t="shared" si="8"/>
        <v>27:0007</v>
      </c>
      <c r="D65" s="1" t="str">
        <f t="shared" si="13"/>
        <v>27:0004</v>
      </c>
      <c r="E65" t="s">
        <v>1376</v>
      </c>
      <c r="F65" t="s">
        <v>1377</v>
      </c>
      <c r="H65">
        <v>60.856580000000001</v>
      </c>
      <c r="I65">
        <v>-118.03043</v>
      </c>
      <c r="J65" s="1" t="str">
        <f>HYPERLINK("http://geochem.nrcan.gc.ca/cdogs/content/kwd/kwd020044_e.htm", "Till")</f>
        <v>Till</v>
      </c>
      <c r="K65" s="1" t="str">
        <f t="shared" si="14"/>
        <v>Dry sieving to -230 mesh (63 µm) (Acme S230)</v>
      </c>
      <c r="L65" t="s">
        <v>820</v>
      </c>
      <c r="M65" t="s">
        <v>402</v>
      </c>
      <c r="N65" t="s">
        <v>106</v>
      </c>
      <c r="O65" t="s">
        <v>107</v>
      </c>
      <c r="P65" t="s">
        <v>73</v>
      </c>
      <c r="Q65" t="s">
        <v>1378</v>
      </c>
      <c r="R65" t="s">
        <v>75</v>
      </c>
      <c r="S65" t="s">
        <v>340</v>
      </c>
      <c r="T65" t="s">
        <v>1379</v>
      </c>
      <c r="U65" t="s">
        <v>585</v>
      </c>
      <c r="V65" t="s">
        <v>1380</v>
      </c>
      <c r="W65" t="s">
        <v>247</v>
      </c>
      <c r="X65" t="s">
        <v>281</v>
      </c>
      <c r="Y65" t="s">
        <v>636</v>
      </c>
      <c r="Z65" t="s">
        <v>1381</v>
      </c>
      <c r="AA65" t="s">
        <v>1382</v>
      </c>
      <c r="AB65" t="s">
        <v>230</v>
      </c>
      <c r="AC65" t="s">
        <v>86</v>
      </c>
      <c r="AD65" t="s">
        <v>129</v>
      </c>
      <c r="AE65" t="s">
        <v>569</v>
      </c>
      <c r="AF65" t="s">
        <v>149</v>
      </c>
      <c r="AG65" t="s">
        <v>367</v>
      </c>
      <c r="AH65" t="s">
        <v>131</v>
      </c>
      <c r="AI65" t="s">
        <v>103</v>
      </c>
      <c r="AJ65" t="s">
        <v>184</v>
      </c>
      <c r="AK65" t="s">
        <v>1383</v>
      </c>
      <c r="AL65" t="s">
        <v>812</v>
      </c>
      <c r="AM65" t="s">
        <v>751</v>
      </c>
      <c r="AN65" t="s">
        <v>761</v>
      </c>
      <c r="AO65" t="s">
        <v>343</v>
      </c>
      <c r="AP65" t="s">
        <v>99</v>
      </c>
      <c r="AQ65" t="s">
        <v>233</v>
      </c>
      <c r="AR65" t="s">
        <v>101</v>
      </c>
      <c r="AS65" t="s">
        <v>102</v>
      </c>
      <c r="AT65" t="s">
        <v>1124</v>
      </c>
      <c r="AU65" t="s">
        <v>85</v>
      </c>
      <c r="AV65" t="s">
        <v>367</v>
      </c>
      <c r="AW65" t="s">
        <v>180</v>
      </c>
      <c r="AX65" t="s">
        <v>228</v>
      </c>
      <c r="AY65" t="s">
        <v>135</v>
      </c>
      <c r="AZ65" t="s">
        <v>152</v>
      </c>
      <c r="BA65" t="s">
        <v>1384</v>
      </c>
      <c r="BB65" t="s">
        <v>110</v>
      </c>
      <c r="BC65" t="s">
        <v>149</v>
      </c>
      <c r="BD65" t="s">
        <v>261</v>
      </c>
      <c r="BE65" t="s">
        <v>195</v>
      </c>
      <c r="BF65" t="s">
        <v>196</v>
      </c>
      <c r="BG65" t="s">
        <v>774</v>
      </c>
      <c r="BH65" t="s">
        <v>246</v>
      </c>
      <c r="BI65" t="s">
        <v>86</v>
      </c>
      <c r="BJ65" t="s">
        <v>618</v>
      </c>
      <c r="BK65" t="s">
        <v>1385</v>
      </c>
      <c r="BL65" t="s">
        <v>339</v>
      </c>
      <c r="BM65" t="s">
        <v>1316</v>
      </c>
      <c r="BN65" t="s">
        <v>411</v>
      </c>
    </row>
    <row r="66" spans="1:66" x14ac:dyDescent="0.3">
      <c r="A66" t="s">
        <v>1386</v>
      </c>
      <c r="B66" t="s">
        <v>1387</v>
      </c>
      <c r="C66" s="1" t="str">
        <f t="shared" ref="C66:C97" si="15">HYPERLINK("http://geochem.nrcan.gc.ca/cdogs/content/bdl/bdl270007_e.htm", "27:0007")</f>
        <v>27:0007</v>
      </c>
      <c r="D66" s="1" t="str">
        <f t="shared" si="13"/>
        <v>27:0004</v>
      </c>
      <c r="E66" t="s">
        <v>1388</v>
      </c>
      <c r="F66" t="s">
        <v>1389</v>
      </c>
      <c r="H66">
        <v>60.28472</v>
      </c>
      <c r="I66">
        <v>-117.98693</v>
      </c>
      <c r="J66" s="1" t="str">
        <f>HYPERLINK("http://geochem.nrcan.gc.ca/cdogs/content/kwd/kwd020044_e.htm", "Till")</f>
        <v>Till</v>
      </c>
      <c r="K66" s="1" t="str">
        <f t="shared" si="14"/>
        <v>Dry sieving to -230 mesh (63 µm) (Acme S230)</v>
      </c>
      <c r="L66" t="s">
        <v>1390</v>
      </c>
      <c r="M66" t="s">
        <v>372</v>
      </c>
      <c r="N66" t="s">
        <v>767</v>
      </c>
      <c r="O66" t="s">
        <v>300</v>
      </c>
      <c r="P66" t="s">
        <v>73</v>
      </c>
      <c r="Q66" t="s">
        <v>1391</v>
      </c>
      <c r="R66" t="s">
        <v>75</v>
      </c>
      <c r="S66" t="s">
        <v>105</v>
      </c>
      <c r="T66" t="s">
        <v>212</v>
      </c>
      <c r="U66" t="s">
        <v>370</v>
      </c>
      <c r="V66" t="s">
        <v>865</v>
      </c>
      <c r="W66" t="s">
        <v>160</v>
      </c>
      <c r="X66" t="s">
        <v>638</v>
      </c>
      <c r="Y66" t="s">
        <v>495</v>
      </c>
      <c r="Z66" t="s">
        <v>1392</v>
      </c>
      <c r="AA66" t="s">
        <v>729</v>
      </c>
      <c r="AB66" t="s">
        <v>267</v>
      </c>
      <c r="AC66" t="s">
        <v>86</v>
      </c>
      <c r="AD66" t="s">
        <v>469</v>
      </c>
      <c r="AE66" t="s">
        <v>309</v>
      </c>
      <c r="AF66" t="s">
        <v>149</v>
      </c>
      <c r="AG66" t="s">
        <v>87</v>
      </c>
      <c r="AH66" t="s">
        <v>123</v>
      </c>
      <c r="AI66" t="s">
        <v>869</v>
      </c>
      <c r="AJ66" t="s">
        <v>172</v>
      </c>
      <c r="AK66" t="s">
        <v>1393</v>
      </c>
      <c r="AL66" t="s">
        <v>257</v>
      </c>
      <c r="AM66" t="s">
        <v>1072</v>
      </c>
      <c r="AN66" t="s">
        <v>143</v>
      </c>
      <c r="AO66" t="s">
        <v>79</v>
      </c>
      <c r="AP66" t="s">
        <v>1394</v>
      </c>
      <c r="AQ66" t="s">
        <v>1395</v>
      </c>
      <c r="AR66" t="s">
        <v>101</v>
      </c>
      <c r="AS66" t="s">
        <v>102</v>
      </c>
      <c r="AT66" t="s">
        <v>1396</v>
      </c>
      <c r="AU66" t="s">
        <v>148</v>
      </c>
      <c r="AV66" t="s">
        <v>150</v>
      </c>
      <c r="AW66" t="s">
        <v>78</v>
      </c>
      <c r="AX66" t="s">
        <v>267</v>
      </c>
      <c r="AY66" t="s">
        <v>158</v>
      </c>
      <c r="AZ66" t="s">
        <v>108</v>
      </c>
      <c r="BA66" t="s">
        <v>1120</v>
      </c>
      <c r="BB66" t="s">
        <v>110</v>
      </c>
      <c r="BC66" t="s">
        <v>149</v>
      </c>
      <c r="BD66" t="s">
        <v>405</v>
      </c>
      <c r="BE66" t="s">
        <v>197</v>
      </c>
      <c r="BF66" t="s">
        <v>90</v>
      </c>
      <c r="BG66" t="s">
        <v>235</v>
      </c>
      <c r="BH66" t="s">
        <v>514</v>
      </c>
      <c r="BI66" t="s">
        <v>86</v>
      </c>
      <c r="BJ66" t="s">
        <v>1397</v>
      </c>
      <c r="BK66" t="s">
        <v>1398</v>
      </c>
      <c r="BL66" t="s">
        <v>230</v>
      </c>
      <c r="BM66" t="s">
        <v>1075</v>
      </c>
      <c r="BN66" t="s">
        <v>1396</v>
      </c>
    </row>
    <row r="67" spans="1:66" hidden="1" x14ac:dyDescent="0.3">
      <c r="A67" t="s">
        <v>1399</v>
      </c>
      <c r="B67" t="s">
        <v>1400</v>
      </c>
      <c r="C67" s="1" t="str">
        <f t="shared" si="15"/>
        <v>27:0007</v>
      </c>
      <c r="D67" s="1" t="str">
        <f>HYPERLINK("http://geochem.nrcan.gc.ca/cdogs/content/svy/svy_e.htm", "")</f>
        <v/>
      </c>
      <c r="G67" s="1" t="str">
        <f>HYPERLINK("http://geochem.nrcan.gc.ca/cdogs/content/cr_/cr_00293_e.htm", "293")</f>
        <v>293</v>
      </c>
      <c r="J67" t="s">
        <v>422</v>
      </c>
      <c r="K67" t="s">
        <v>423</v>
      </c>
      <c r="L67" t="s">
        <v>1401</v>
      </c>
      <c r="M67" t="s">
        <v>1346</v>
      </c>
      <c r="N67" t="s">
        <v>310</v>
      </c>
      <c r="O67" t="s">
        <v>275</v>
      </c>
      <c r="P67" t="s">
        <v>73</v>
      </c>
      <c r="Q67" t="s">
        <v>1402</v>
      </c>
      <c r="R67" t="s">
        <v>152</v>
      </c>
      <c r="S67" t="s">
        <v>1403</v>
      </c>
      <c r="T67" t="s">
        <v>152</v>
      </c>
      <c r="U67" t="s">
        <v>76</v>
      </c>
      <c r="V67" t="s">
        <v>1404</v>
      </c>
      <c r="W67" t="s">
        <v>374</v>
      </c>
      <c r="X67" t="s">
        <v>1405</v>
      </c>
      <c r="Y67" t="s">
        <v>828</v>
      </c>
      <c r="Z67" t="s">
        <v>1406</v>
      </c>
      <c r="AA67" t="s">
        <v>426</v>
      </c>
      <c r="AB67" t="s">
        <v>320</v>
      </c>
      <c r="AC67" t="s">
        <v>86</v>
      </c>
      <c r="AD67" t="s">
        <v>149</v>
      </c>
      <c r="AE67" t="s">
        <v>434</v>
      </c>
      <c r="AF67" t="s">
        <v>150</v>
      </c>
      <c r="AG67" t="s">
        <v>150</v>
      </c>
      <c r="AH67" t="s">
        <v>954</v>
      </c>
      <c r="AI67" t="s">
        <v>875</v>
      </c>
      <c r="AJ67" t="s">
        <v>176</v>
      </c>
      <c r="AK67" t="s">
        <v>1407</v>
      </c>
      <c r="AL67" t="s">
        <v>208</v>
      </c>
      <c r="AM67" t="s">
        <v>1304</v>
      </c>
      <c r="AN67" t="s">
        <v>93</v>
      </c>
      <c r="AO67" t="s">
        <v>1347</v>
      </c>
      <c r="AP67" t="s">
        <v>87</v>
      </c>
      <c r="AQ67" t="s">
        <v>1408</v>
      </c>
      <c r="AR67" t="s">
        <v>101</v>
      </c>
      <c r="AS67" t="s">
        <v>102</v>
      </c>
      <c r="AT67" t="s">
        <v>1409</v>
      </c>
      <c r="AU67" t="s">
        <v>148</v>
      </c>
      <c r="AV67" t="s">
        <v>149</v>
      </c>
      <c r="AW67" t="s">
        <v>1410</v>
      </c>
      <c r="AX67" t="s">
        <v>200</v>
      </c>
      <c r="AY67" t="s">
        <v>108</v>
      </c>
      <c r="AZ67" t="s">
        <v>154</v>
      </c>
      <c r="BA67" t="s">
        <v>696</v>
      </c>
      <c r="BB67" t="s">
        <v>110</v>
      </c>
      <c r="BC67" t="s">
        <v>149</v>
      </c>
      <c r="BD67" t="s">
        <v>267</v>
      </c>
      <c r="BE67" t="s">
        <v>1411</v>
      </c>
      <c r="BF67" t="s">
        <v>367</v>
      </c>
      <c r="BG67" t="s">
        <v>158</v>
      </c>
      <c r="BH67" t="s">
        <v>738</v>
      </c>
      <c r="BI67" t="s">
        <v>86</v>
      </c>
      <c r="BJ67" t="s">
        <v>888</v>
      </c>
      <c r="BK67" t="s">
        <v>1412</v>
      </c>
      <c r="BL67" t="s">
        <v>71</v>
      </c>
      <c r="BM67" t="s">
        <v>1052</v>
      </c>
      <c r="BN67" t="s">
        <v>666</v>
      </c>
    </row>
    <row r="68" spans="1:66" x14ac:dyDescent="0.3">
      <c r="A68" t="s">
        <v>1413</v>
      </c>
      <c r="B68" t="s">
        <v>1414</v>
      </c>
      <c r="C68" s="1" t="str">
        <f t="shared" si="15"/>
        <v>27:0007</v>
      </c>
      <c r="D68" s="1" t="str">
        <f t="shared" ref="D68:D78" si="16">HYPERLINK("http://geochem.nrcan.gc.ca/cdogs/content/svy/svy270004_e.htm", "27:0004")</f>
        <v>27:0004</v>
      </c>
      <c r="E68" t="s">
        <v>1415</v>
      </c>
      <c r="F68" t="s">
        <v>1416</v>
      </c>
      <c r="H68">
        <v>60.317799999999998</v>
      </c>
      <c r="I68">
        <v>-117.78493</v>
      </c>
      <c r="J68" s="1" t="str">
        <f>HYPERLINK("http://geochem.nrcan.gc.ca/cdogs/content/kwd/kwd020024_e.htm", "Stream sediments")</f>
        <v>Stream sediments</v>
      </c>
      <c r="K68" s="1" t="str">
        <f t="shared" ref="K68:K78" si="17">HYPERLINK("http://geochem.nrcan.gc.ca/cdogs/content/kwd/kwd080088_e.htm", "Dry sieving to -230 mesh (63 µm) (Acme S230)")</f>
        <v>Dry sieving to -230 mesh (63 µm) (Acme S230)</v>
      </c>
      <c r="L68" t="s">
        <v>1417</v>
      </c>
      <c r="M68" t="s">
        <v>97</v>
      </c>
      <c r="N68" t="s">
        <v>292</v>
      </c>
      <c r="O68" t="s">
        <v>454</v>
      </c>
      <c r="P68" t="s">
        <v>73</v>
      </c>
      <c r="Q68" t="s">
        <v>1418</v>
      </c>
      <c r="R68" t="s">
        <v>152</v>
      </c>
      <c r="S68" t="s">
        <v>196</v>
      </c>
      <c r="T68" t="s">
        <v>95</v>
      </c>
      <c r="U68" t="s">
        <v>223</v>
      </c>
      <c r="V68" t="s">
        <v>1419</v>
      </c>
      <c r="W68" t="s">
        <v>353</v>
      </c>
      <c r="X68" t="s">
        <v>253</v>
      </c>
      <c r="Y68" t="s">
        <v>781</v>
      </c>
      <c r="Z68" t="s">
        <v>1420</v>
      </c>
      <c r="AA68" t="s">
        <v>1421</v>
      </c>
      <c r="AB68" t="s">
        <v>235</v>
      </c>
      <c r="AC68" t="s">
        <v>86</v>
      </c>
      <c r="AD68" t="s">
        <v>373</v>
      </c>
      <c r="AE68" t="s">
        <v>356</v>
      </c>
      <c r="AF68" t="s">
        <v>89</v>
      </c>
      <c r="AG68" t="s">
        <v>469</v>
      </c>
      <c r="AH68" t="s">
        <v>901</v>
      </c>
      <c r="AI68" t="s">
        <v>209</v>
      </c>
      <c r="AJ68" t="s">
        <v>951</v>
      </c>
      <c r="AK68" t="s">
        <v>1422</v>
      </c>
      <c r="AL68" t="s">
        <v>346</v>
      </c>
      <c r="AM68" t="s">
        <v>614</v>
      </c>
      <c r="AN68" t="s">
        <v>90</v>
      </c>
      <c r="AO68" t="s">
        <v>202</v>
      </c>
      <c r="AP68" t="s">
        <v>1423</v>
      </c>
      <c r="AQ68" t="s">
        <v>1424</v>
      </c>
      <c r="AR68" t="s">
        <v>101</v>
      </c>
      <c r="AS68" t="s">
        <v>102</v>
      </c>
      <c r="AT68" t="s">
        <v>139</v>
      </c>
      <c r="AU68" t="s">
        <v>148</v>
      </c>
      <c r="AV68" t="s">
        <v>223</v>
      </c>
      <c r="AW68" t="s">
        <v>378</v>
      </c>
      <c r="AX68" t="s">
        <v>979</v>
      </c>
      <c r="AY68" t="s">
        <v>454</v>
      </c>
      <c r="AZ68" t="s">
        <v>152</v>
      </c>
      <c r="BA68" t="s">
        <v>1257</v>
      </c>
      <c r="BB68" t="s">
        <v>110</v>
      </c>
      <c r="BC68" t="s">
        <v>89</v>
      </c>
      <c r="BD68" t="s">
        <v>787</v>
      </c>
      <c r="BE68" t="s">
        <v>290</v>
      </c>
      <c r="BF68" t="s">
        <v>129</v>
      </c>
      <c r="BG68" t="s">
        <v>168</v>
      </c>
      <c r="BH68" t="s">
        <v>619</v>
      </c>
      <c r="BI68" t="s">
        <v>86</v>
      </c>
      <c r="BJ68" t="s">
        <v>577</v>
      </c>
      <c r="BK68" t="s">
        <v>1425</v>
      </c>
      <c r="BL68" t="s">
        <v>275</v>
      </c>
      <c r="BM68" t="s">
        <v>1426</v>
      </c>
      <c r="BN68" t="s">
        <v>552</v>
      </c>
    </row>
    <row r="69" spans="1:66" x14ac:dyDescent="0.3">
      <c r="A69" t="s">
        <v>1427</v>
      </c>
      <c r="B69" t="s">
        <v>1428</v>
      </c>
      <c r="C69" s="1" t="str">
        <f t="shared" si="15"/>
        <v>27:0007</v>
      </c>
      <c r="D69" s="1" t="str">
        <f t="shared" si="16"/>
        <v>27:0004</v>
      </c>
      <c r="E69" t="s">
        <v>1429</v>
      </c>
      <c r="F69" t="s">
        <v>1430</v>
      </c>
      <c r="H69">
        <v>60.25376</v>
      </c>
      <c r="I69">
        <v>-117.79076000000001</v>
      </c>
      <c r="J69" s="1" t="str">
        <f>HYPERLINK("http://geochem.nrcan.gc.ca/cdogs/content/kwd/kwd020044_e.htm", "Till")</f>
        <v>Till</v>
      </c>
      <c r="K69" s="1" t="str">
        <f t="shared" si="17"/>
        <v>Dry sieving to -230 mesh (63 µm) (Acme S230)</v>
      </c>
      <c r="L69" t="s">
        <v>690</v>
      </c>
      <c r="M69" t="s">
        <v>1115</v>
      </c>
      <c r="N69" t="s">
        <v>91</v>
      </c>
      <c r="O69" t="s">
        <v>300</v>
      </c>
      <c r="P69" t="s">
        <v>73</v>
      </c>
      <c r="Q69" t="s">
        <v>1431</v>
      </c>
      <c r="R69" t="s">
        <v>107</v>
      </c>
      <c r="S69" t="s">
        <v>76</v>
      </c>
      <c r="T69" t="s">
        <v>93</v>
      </c>
      <c r="U69" t="s">
        <v>380</v>
      </c>
      <c r="V69" t="s">
        <v>173</v>
      </c>
      <c r="W69" t="s">
        <v>652</v>
      </c>
      <c r="X69" t="s">
        <v>813</v>
      </c>
      <c r="Y69" t="s">
        <v>521</v>
      </c>
      <c r="Z69" t="s">
        <v>1432</v>
      </c>
      <c r="AA69" t="s">
        <v>934</v>
      </c>
      <c r="AB69" t="s">
        <v>391</v>
      </c>
      <c r="AC69" t="s">
        <v>86</v>
      </c>
      <c r="AD69" t="s">
        <v>196</v>
      </c>
      <c r="AE69" t="s">
        <v>195</v>
      </c>
      <c r="AF69" t="s">
        <v>282</v>
      </c>
      <c r="AG69" t="s">
        <v>196</v>
      </c>
      <c r="AH69" t="s">
        <v>1047</v>
      </c>
      <c r="AI69" t="s">
        <v>174</v>
      </c>
      <c r="AJ69" t="s">
        <v>1317</v>
      </c>
      <c r="AK69" t="s">
        <v>1105</v>
      </c>
      <c r="AL69" t="s">
        <v>979</v>
      </c>
      <c r="AM69" t="s">
        <v>410</v>
      </c>
      <c r="AN69" t="s">
        <v>469</v>
      </c>
      <c r="AO69" t="s">
        <v>514</v>
      </c>
      <c r="AP69" t="s">
        <v>1423</v>
      </c>
      <c r="AQ69" t="s">
        <v>1433</v>
      </c>
      <c r="AR69" t="s">
        <v>101</v>
      </c>
      <c r="AS69" t="s">
        <v>405</v>
      </c>
      <c r="AT69" t="s">
        <v>813</v>
      </c>
      <c r="AU69" t="s">
        <v>148</v>
      </c>
      <c r="AV69" t="s">
        <v>781</v>
      </c>
      <c r="AW69" t="s">
        <v>170</v>
      </c>
      <c r="AX69" t="s">
        <v>426</v>
      </c>
      <c r="AY69" t="s">
        <v>154</v>
      </c>
      <c r="AZ69" t="s">
        <v>108</v>
      </c>
      <c r="BA69" t="s">
        <v>969</v>
      </c>
      <c r="BB69" t="s">
        <v>110</v>
      </c>
      <c r="BC69" t="s">
        <v>149</v>
      </c>
      <c r="BD69" t="s">
        <v>353</v>
      </c>
      <c r="BE69" t="s">
        <v>662</v>
      </c>
      <c r="BF69" t="s">
        <v>180</v>
      </c>
      <c r="BG69" t="s">
        <v>385</v>
      </c>
      <c r="BH69" t="s">
        <v>732</v>
      </c>
      <c r="BI69" t="s">
        <v>86</v>
      </c>
      <c r="BJ69" t="s">
        <v>1434</v>
      </c>
      <c r="BK69" t="s">
        <v>1435</v>
      </c>
      <c r="BL69" t="s">
        <v>666</v>
      </c>
      <c r="BM69" t="s">
        <v>700</v>
      </c>
      <c r="BN69" t="s">
        <v>774</v>
      </c>
    </row>
    <row r="70" spans="1:66" x14ac:dyDescent="0.3">
      <c r="A70" t="s">
        <v>1436</v>
      </c>
      <c r="B70" t="s">
        <v>1437</v>
      </c>
      <c r="C70" s="1" t="str">
        <f t="shared" si="15"/>
        <v>27:0007</v>
      </c>
      <c r="D70" s="1" t="str">
        <f t="shared" si="16"/>
        <v>27:0004</v>
      </c>
      <c r="E70" t="s">
        <v>1438</v>
      </c>
      <c r="F70" t="s">
        <v>1439</v>
      </c>
      <c r="H70">
        <v>60.405970000000003</v>
      </c>
      <c r="I70">
        <v>-117.97981</v>
      </c>
      <c r="J70" s="1" t="str">
        <f>HYPERLINK("http://geochem.nrcan.gc.ca/cdogs/content/kwd/kwd020044_e.htm", "Till")</f>
        <v>Till</v>
      </c>
      <c r="K70" s="1" t="str">
        <f t="shared" si="17"/>
        <v>Dry sieving to -230 mesh (63 µm) (Acme S230)</v>
      </c>
      <c r="L70" t="s">
        <v>1440</v>
      </c>
      <c r="M70" t="s">
        <v>212</v>
      </c>
      <c r="N70" t="s">
        <v>353</v>
      </c>
      <c r="O70" t="s">
        <v>112</v>
      </c>
      <c r="P70" t="s">
        <v>73</v>
      </c>
      <c r="Q70" t="s">
        <v>1441</v>
      </c>
      <c r="R70" t="s">
        <v>108</v>
      </c>
      <c r="S70" t="s">
        <v>367</v>
      </c>
      <c r="T70" t="s">
        <v>1442</v>
      </c>
      <c r="U70" t="s">
        <v>1367</v>
      </c>
      <c r="V70" t="s">
        <v>213</v>
      </c>
      <c r="W70" t="s">
        <v>1409</v>
      </c>
      <c r="X70" t="s">
        <v>1336</v>
      </c>
      <c r="Y70" t="s">
        <v>409</v>
      </c>
      <c r="Z70" t="s">
        <v>192</v>
      </c>
      <c r="AA70" t="s">
        <v>1443</v>
      </c>
      <c r="AB70" t="s">
        <v>235</v>
      </c>
      <c r="AC70" t="s">
        <v>86</v>
      </c>
      <c r="AD70" t="s">
        <v>87</v>
      </c>
      <c r="AE70" t="s">
        <v>246</v>
      </c>
      <c r="AF70" t="s">
        <v>149</v>
      </c>
      <c r="AG70" t="s">
        <v>373</v>
      </c>
      <c r="AH70" t="s">
        <v>484</v>
      </c>
      <c r="AI70" t="s">
        <v>353</v>
      </c>
      <c r="AJ70" t="s">
        <v>519</v>
      </c>
      <c r="AK70" t="s">
        <v>1444</v>
      </c>
      <c r="AL70" t="s">
        <v>391</v>
      </c>
      <c r="AM70" t="s">
        <v>1072</v>
      </c>
      <c r="AN70" t="s">
        <v>76</v>
      </c>
      <c r="AO70" t="s">
        <v>103</v>
      </c>
      <c r="AP70" t="s">
        <v>572</v>
      </c>
      <c r="AQ70" t="s">
        <v>1445</v>
      </c>
      <c r="AR70" t="s">
        <v>101</v>
      </c>
      <c r="AS70" t="s">
        <v>102</v>
      </c>
      <c r="AT70" t="s">
        <v>160</v>
      </c>
      <c r="AU70" t="s">
        <v>405</v>
      </c>
      <c r="AV70" t="s">
        <v>373</v>
      </c>
      <c r="AW70" t="s">
        <v>498</v>
      </c>
      <c r="AX70" t="s">
        <v>125</v>
      </c>
      <c r="AY70" t="s">
        <v>112</v>
      </c>
      <c r="AZ70" t="s">
        <v>152</v>
      </c>
      <c r="BA70" t="s">
        <v>1446</v>
      </c>
      <c r="BB70" t="s">
        <v>110</v>
      </c>
      <c r="BC70" t="s">
        <v>149</v>
      </c>
      <c r="BD70" t="s">
        <v>405</v>
      </c>
      <c r="BE70" t="s">
        <v>354</v>
      </c>
      <c r="BF70" t="s">
        <v>129</v>
      </c>
      <c r="BG70" t="s">
        <v>385</v>
      </c>
      <c r="BH70" t="s">
        <v>490</v>
      </c>
      <c r="BI70" t="s">
        <v>86</v>
      </c>
      <c r="BJ70" t="s">
        <v>1103</v>
      </c>
      <c r="BK70" t="s">
        <v>1447</v>
      </c>
      <c r="BL70" t="s">
        <v>552</v>
      </c>
      <c r="BM70" t="s">
        <v>599</v>
      </c>
      <c r="BN70" t="s">
        <v>684</v>
      </c>
    </row>
    <row r="71" spans="1:66" x14ac:dyDescent="0.3">
      <c r="A71" t="s">
        <v>1448</v>
      </c>
      <c r="B71" t="s">
        <v>1449</v>
      </c>
      <c r="C71" s="1" t="str">
        <f t="shared" si="15"/>
        <v>27:0007</v>
      </c>
      <c r="D71" s="1" t="str">
        <f t="shared" si="16"/>
        <v>27:0004</v>
      </c>
      <c r="E71" t="s">
        <v>1450</v>
      </c>
      <c r="F71" t="s">
        <v>1451</v>
      </c>
      <c r="H71">
        <v>60.39029</v>
      </c>
      <c r="I71">
        <v>-117.77670999999999</v>
      </c>
      <c r="J71" s="1" t="str">
        <f>HYPERLINK("http://geochem.nrcan.gc.ca/cdogs/content/kwd/kwd020050_e.htm", "Glaciofluvial")</f>
        <v>Glaciofluvial</v>
      </c>
      <c r="K71" s="1" t="str">
        <f t="shared" si="17"/>
        <v>Dry sieving to -230 mesh (63 µm) (Acme S230)</v>
      </c>
      <c r="L71" t="s">
        <v>671</v>
      </c>
      <c r="M71" t="s">
        <v>143</v>
      </c>
      <c r="N71" t="s">
        <v>247</v>
      </c>
      <c r="O71" t="s">
        <v>107</v>
      </c>
      <c r="P71" t="s">
        <v>73</v>
      </c>
      <c r="Q71" t="s">
        <v>1452</v>
      </c>
      <c r="R71" t="s">
        <v>76</v>
      </c>
      <c r="S71" t="s">
        <v>127</v>
      </c>
      <c r="T71" t="s">
        <v>486</v>
      </c>
      <c r="U71" t="s">
        <v>369</v>
      </c>
      <c r="V71" t="s">
        <v>246</v>
      </c>
      <c r="W71" t="s">
        <v>209</v>
      </c>
      <c r="X71" t="s">
        <v>139</v>
      </c>
      <c r="Y71" t="s">
        <v>1317</v>
      </c>
      <c r="Z71" t="s">
        <v>1134</v>
      </c>
      <c r="AA71" t="s">
        <v>1046</v>
      </c>
      <c r="AB71" t="s">
        <v>300</v>
      </c>
      <c r="AC71" t="s">
        <v>86</v>
      </c>
      <c r="AD71" t="s">
        <v>136</v>
      </c>
      <c r="AE71" t="s">
        <v>70</v>
      </c>
      <c r="AF71" t="s">
        <v>149</v>
      </c>
      <c r="AG71" t="s">
        <v>469</v>
      </c>
      <c r="AH71" t="s">
        <v>638</v>
      </c>
      <c r="AI71" t="s">
        <v>193</v>
      </c>
      <c r="AJ71" t="s">
        <v>75</v>
      </c>
      <c r="AK71" t="s">
        <v>1453</v>
      </c>
      <c r="AL71" t="s">
        <v>511</v>
      </c>
      <c r="AM71" t="s">
        <v>1163</v>
      </c>
      <c r="AN71" t="s">
        <v>105</v>
      </c>
      <c r="AO71" t="s">
        <v>376</v>
      </c>
      <c r="AP71" t="s">
        <v>973</v>
      </c>
      <c r="AQ71" t="s">
        <v>1454</v>
      </c>
      <c r="AR71" t="s">
        <v>101</v>
      </c>
      <c r="AS71" t="s">
        <v>102</v>
      </c>
      <c r="AT71" t="s">
        <v>332</v>
      </c>
      <c r="AU71" t="s">
        <v>148</v>
      </c>
      <c r="AV71" t="s">
        <v>90</v>
      </c>
      <c r="AW71" t="s">
        <v>303</v>
      </c>
      <c r="AX71" t="s">
        <v>331</v>
      </c>
      <c r="AY71" t="s">
        <v>75</v>
      </c>
      <c r="AZ71" t="s">
        <v>76</v>
      </c>
      <c r="BA71" t="s">
        <v>898</v>
      </c>
      <c r="BB71" t="s">
        <v>110</v>
      </c>
      <c r="BC71" t="s">
        <v>149</v>
      </c>
      <c r="BD71" t="s">
        <v>261</v>
      </c>
      <c r="BE71" t="s">
        <v>387</v>
      </c>
      <c r="BF71" t="s">
        <v>129</v>
      </c>
      <c r="BG71" t="s">
        <v>154</v>
      </c>
      <c r="BH71" t="s">
        <v>156</v>
      </c>
      <c r="BI71" t="s">
        <v>86</v>
      </c>
      <c r="BJ71" t="s">
        <v>1455</v>
      </c>
      <c r="BK71" t="s">
        <v>1456</v>
      </c>
      <c r="BL71" t="s">
        <v>217</v>
      </c>
      <c r="BM71" t="s">
        <v>1457</v>
      </c>
      <c r="BN71" t="s">
        <v>252</v>
      </c>
    </row>
    <row r="72" spans="1:66" x14ac:dyDescent="0.3">
      <c r="A72" t="s">
        <v>1458</v>
      </c>
      <c r="B72" t="s">
        <v>1459</v>
      </c>
      <c r="C72" s="1" t="str">
        <f t="shared" si="15"/>
        <v>27:0007</v>
      </c>
      <c r="D72" s="1" t="str">
        <f t="shared" si="16"/>
        <v>27:0004</v>
      </c>
      <c r="E72" t="s">
        <v>1460</v>
      </c>
      <c r="F72" t="s">
        <v>1461</v>
      </c>
      <c r="H72">
        <v>60.476120000000002</v>
      </c>
      <c r="I72">
        <v>-117.81603</v>
      </c>
      <c r="J72" s="1" t="str">
        <f>HYPERLINK("http://geochem.nrcan.gc.ca/cdogs/content/kwd/kwd020050_e.htm", "Glaciofluvial")</f>
        <v>Glaciofluvial</v>
      </c>
      <c r="K72" s="1" t="str">
        <f t="shared" si="17"/>
        <v>Dry sieving to -230 mesh (63 µm) (Acme S230)</v>
      </c>
      <c r="L72" t="s">
        <v>1327</v>
      </c>
      <c r="M72" t="s">
        <v>781</v>
      </c>
      <c r="N72" t="s">
        <v>1231</v>
      </c>
      <c r="O72" t="s">
        <v>321</v>
      </c>
      <c r="P72" t="s">
        <v>73</v>
      </c>
      <c r="Q72" t="s">
        <v>1462</v>
      </c>
      <c r="R72" t="s">
        <v>107</v>
      </c>
      <c r="S72" t="s">
        <v>196</v>
      </c>
      <c r="T72" t="s">
        <v>770</v>
      </c>
      <c r="U72" t="s">
        <v>107</v>
      </c>
      <c r="V72" t="s">
        <v>336</v>
      </c>
      <c r="W72" t="s">
        <v>1231</v>
      </c>
      <c r="X72" t="s">
        <v>687</v>
      </c>
      <c r="Y72" t="s">
        <v>951</v>
      </c>
      <c r="Z72" t="s">
        <v>1463</v>
      </c>
      <c r="AA72" t="s">
        <v>1232</v>
      </c>
      <c r="AB72" t="s">
        <v>151</v>
      </c>
      <c r="AC72" t="s">
        <v>86</v>
      </c>
      <c r="AD72" t="s">
        <v>136</v>
      </c>
      <c r="AE72" t="s">
        <v>675</v>
      </c>
      <c r="AF72" t="s">
        <v>149</v>
      </c>
      <c r="AG72" t="s">
        <v>136</v>
      </c>
      <c r="AH72" t="s">
        <v>484</v>
      </c>
      <c r="AI72" t="s">
        <v>144</v>
      </c>
      <c r="AJ72" t="s">
        <v>105</v>
      </c>
      <c r="AK72" t="s">
        <v>613</v>
      </c>
      <c r="AL72" t="s">
        <v>761</v>
      </c>
      <c r="AM72" t="s">
        <v>1292</v>
      </c>
      <c r="AN72" t="s">
        <v>828</v>
      </c>
      <c r="AO72" t="s">
        <v>1117</v>
      </c>
      <c r="AP72" t="s">
        <v>1278</v>
      </c>
      <c r="AQ72" t="s">
        <v>566</v>
      </c>
      <c r="AR72" t="s">
        <v>101</v>
      </c>
      <c r="AS72" t="s">
        <v>102</v>
      </c>
      <c r="AT72" t="s">
        <v>949</v>
      </c>
      <c r="AU72" t="s">
        <v>148</v>
      </c>
      <c r="AV72" t="s">
        <v>87</v>
      </c>
      <c r="AW72" t="s">
        <v>105</v>
      </c>
      <c r="AX72" t="s">
        <v>125</v>
      </c>
      <c r="AY72" t="s">
        <v>158</v>
      </c>
      <c r="AZ72" t="s">
        <v>152</v>
      </c>
      <c r="BA72" t="s">
        <v>388</v>
      </c>
      <c r="BB72" t="s">
        <v>110</v>
      </c>
      <c r="BC72" t="s">
        <v>149</v>
      </c>
      <c r="BD72" t="s">
        <v>85</v>
      </c>
      <c r="BE72" t="s">
        <v>387</v>
      </c>
      <c r="BF72" t="s">
        <v>90</v>
      </c>
      <c r="BG72" t="s">
        <v>71</v>
      </c>
      <c r="BH72" t="s">
        <v>388</v>
      </c>
      <c r="BI72" t="s">
        <v>86</v>
      </c>
      <c r="BJ72" t="s">
        <v>1464</v>
      </c>
      <c r="BK72" t="s">
        <v>1465</v>
      </c>
      <c r="BL72" t="s">
        <v>106</v>
      </c>
      <c r="BM72" t="s">
        <v>1457</v>
      </c>
      <c r="BN72" t="s">
        <v>513</v>
      </c>
    </row>
    <row r="73" spans="1:66" x14ac:dyDescent="0.3">
      <c r="A73" t="s">
        <v>1466</v>
      </c>
      <c r="B73" t="s">
        <v>1467</v>
      </c>
      <c r="C73" s="1" t="str">
        <f t="shared" si="15"/>
        <v>27:0007</v>
      </c>
      <c r="D73" s="1" t="str">
        <f t="shared" si="16"/>
        <v>27:0004</v>
      </c>
      <c r="E73" t="s">
        <v>1468</v>
      </c>
      <c r="F73" t="s">
        <v>1469</v>
      </c>
      <c r="H73">
        <v>60.474769999999999</v>
      </c>
      <c r="I73">
        <v>-117.58583</v>
      </c>
      <c r="J73" s="1" t="str">
        <f>HYPERLINK("http://geochem.nrcan.gc.ca/cdogs/content/kwd/kwd020024_e.htm", "Stream sediments")</f>
        <v>Stream sediments</v>
      </c>
      <c r="K73" s="1" t="str">
        <f t="shared" si="17"/>
        <v>Dry sieving to -230 mesh (63 µm) (Acme S230)</v>
      </c>
      <c r="L73" t="s">
        <v>1470</v>
      </c>
      <c r="M73" t="s">
        <v>176</v>
      </c>
      <c r="N73" t="s">
        <v>375</v>
      </c>
      <c r="O73" t="s">
        <v>154</v>
      </c>
      <c r="P73" t="s">
        <v>73</v>
      </c>
      <c r="Q73" t="s">
        <v>1471</v>
      </c>
      <c r="R73" t="s">
        <v>107</v>
      </c>
      <c r="S73" t="s">
        <v>90</v>
      </c>
      <c r="T73" t="s">
        <v>223</v>
      </c>
      <c r="U73" t="s">
        <v>409</v>
      </c>
      <c r="V73" t="s">
        <v>1472</v>
      </c>
      <c r="W73" t="s">
        <v>588</v>
      </c>
      <c r="X73" t="s">
        <v>503</v>
      </c>
      <c r="Y73" t="s">
        <v>365</v>
      </c>
      <c r="Z73" t="s">
        <v>1473</v>
      </c>
      <c r="AA73" t="s">
        <v>1232</v>
      </c>
      <c r="AB73" t="s">
        <v>385</v>
      </c>
      <c r="AC73" t="s">
        <v>86</v>
      </c>
      <c r="AD73" t="s">
        <v>127</v>
      </c>
      <c r="AE73" t="s">
        <v>685</v>
      </c>
      <c r="AF73" t="s">
        <v>282</v>
      </c>
      <c r="AG73" t="s">
        <v>150</v>
      </c>
      <c r="AH73" t="s">
        <v>660</v>
      </c>
      <c r="AI73" t="s">
        <v>399</v>
      </c>
      <c r="AJ73" t="s">
        <v>303</v>
      </c>
      <c r="AK73" t="s">
        <v>1474</v>
      </c>
      <c r="AL73" t="s">
        <v>822</v>
      </c>
      <c r="AM73" t="s">
        <v>347</v>
      </c>
      <c r="AN73" t="s">
        <v>212</v>
      </c>
      <c r="AO73" t="s">
        <v>254</v>
      </c>
      <c r="AP73" t="s">
        <v>1475</v>
      </c>
      <c r="AQ73" t="s">
        <v>1476</v>
      </c>
      <c r="AR73" t="s">
        <v>101</v>
      </c>
      <c r="AS73" t="s">
        <v>80</v>
      </c>
      <c r="AT73" t="s">
        <v>500</v>
      </c>
      <c r="AU73" t="s">
        <v>85</v>
      </c>
      <c r="AV73" t="s">
        <v>367</v>
      </c>
      <c r="AW73" t="s">
        <v>303</v>
      </c>
      <c r="AX73" t="s">
        <v>442</v>
      </c>
      <c r="AY73" t="s">
        <v>71</v>
      </c>
      <c r="AZ73" t="s">
        <v>108</v>
      </c>
      <c r="BA73" t="s">
        <v>175</v>
      </c>
      <c r="BB73" t="s">
        <v>110</v>
      </c>
      <c r="BC73" t="s">
        <v>149</v>
      </c>
      <c r="BD73" t="s">
        <v>489</v>
      </c>
      <c r="BE73" t="s">
        <v>354</v>
      </c>
      <c r="BF73" t="s">
        <v>90</v>
      </c>
      <c r="BG73" t="s">
        <v>331</v>
      </c>
      <c r="BH73" t="s">
        <v>388</v>
      </c>
      <c r="BI73" t="s">
        <v>86</v>
      </c>
      <c r="BJ73" t="s">
        <v>1477</v>
      </c>
      <c r="BK73" t="s">
        <v>1478</v>
      </c>
      <c r="BL73" t="s">
        <v>263</v>
      </c>
      <c r="BM73" t="s">
        <v>1479</v>
      </c>
      <c r="BN73" t="s">
        <v>1100</v>
      </c>
    </row>
    <row r="74" spans="1:66" x14ac:dyDescent="0.3">
      <c r="A74" t="s">
        <v>1480</v>
      </c>
      <c r="B74" t="s">
        <v>1481</v>
      </c>
      <c r="C74" s="1" t="str">
        <f t="shared" si="15"/>
        <v>27:0007</v>
      </c>
      <c r="D74" s="1" t="str">
        <f t="shared" si="16"/>
        <v>27:0004</v>
      </c>
      <c r="E74" t="s">
        <v>1482</v>
      </c>
      <c r="F74" t="s">
        <v>1483</v>
      </c>
      <c r="H74">
        <v>60.408769999999997</v>
      </c>
      <c r="I74">
        <v>-117.62823</v>
      </c>
      <c r="J74" s="1" t="str">
        <f>HYPERLINK("http://geochem.nrcan.gc.ca/cdogs/content/kwd/kwd020024_e.htm", "Stream sediments")</f>
        <v>Stream sediments</v>
      </c>
      <c r="K74" s="1" t="str">
        <f t="shared" si="17"/>
        <v>Dry sieving to -230 mesh (63 µm) (Acme S230)</v>
      </c>
      <c r="L74" t="s">
        <v>264</v>
      </c>
      <c r="M74" t="s">
        <v>951</v>
      </c>
      <c r="N74" t="s">
        <v>227</v>
      </c>
      <c r="O74" t="s">
        <v>807</v>
      </c>
      <c r="P74" t="s">
        <v>73</v>
      </c>
      <c r="Q74" t="s">
        <v>1484</v>
      </c>
      <c r="R74" t="s">
        <v>108</v>
      </c>
      <c r="S74" t="s">
        <v>355</v>
      </c>
      <c r="T74" t="s">
        <v>84</v>
      </c>
      <c r="U74" t="s">
        <v>1149</v>
      </c>
      <c r="V74" t="s">
        <v>70</v>
      </c>
      <c r="W74" t="s">
        <v>767</v>
      </c>
      <c r="X74" t="s">
        <v>503</v>
      </c>
      <c r="Y74" t="s">
        <v>372</v>
      </c>
      <c r="Z74" t="s">
        <v>1485</v>
      </c>
      <c r="AA74" t="s">
        <v>404</v>
      </c>
      <c r="AB74" t="s">
        <v>217</v>
      </c>
      <c r="AC74" t="s">
        <v>86</v>
      </c>
      <c r="AD74" t="s">
        <v>87</v>
      </c>
      <c r="AE74" t="s">
        <v>197</v>
      </c>
      <c r="AF74" t="s">
        <v>89</v>
      </c>
      <c r="AG74" t="s">
        <v>127</v>
      </c>
      <c r="AH74" t="s">
        <v>214</v>
      </c>
      <c r="AI74" t="s">
        <v>80</v>
      </c>
      <c r="AJ74" t="s">
        <v>1486</v>
      </c>
      <c r="AK74" t="s">
        <v>1487</v>
      </c>
      <c r="AL74" t="s">
        <v>1488</v>
      </c>
      <c r="AM74" t="s">
        <v>751</v>
      </c>
      <c r="AN74" t="s">
        <v>502</v>
      </c>
      <c r="AO74" t="s">
        <v>1489</v>
      </c>
      <c r="AP74" t="s">
        <v>1490</v>
      </c>
      <c r="AQ74" t="s">
        <v>1491</v>
      </c>
      <c r="AR74" t="s">
        <v>101</v>
      </c>
      <c r="AS74" t="s">
        <v>102</v>
      </c>
      <c r="AT74" t="s">
        <v>137</v>
      </c>
      <c r="AU74" t="s">
        <v>405</v>
      </c>
      <c r="AV74" t="s">
        <v>76</v>
      </c>
      <c r="AW74" t="s">
        <v>384</v>
      </c>
      <c r="AX74" t="s">
        <v>442</v>
      </c>
      <c r="AY74" t="s">
        <v>107</v>
      </c>
      <c r="AZ74" t="s">
        <v>108</v>
      </c>
      <c r="BA74" t="s">
        <v>1492</v>
      </c>
      <c r="BB74" t="s">
        <v>110</v>
      </c>
      <c r="BC74" t="s">
        <v>373</v>
      </c>
      <c r="BD74" t="s">
        <v>263</v>
      </c>
      <c r="BE74" t="s">
        <v>576</v>
      </c>
      <c r="BF74" t="s">
        <v>502</v>
      </c>
      <c r="BG74" t="s">
        <v>979</v>
      </c>
      <c r="BH74" t="s">
        <v>584</v>
      </c>
      <c r="BI74" t="s">
        <v>86</v>
      </c>
      <c r="BJ74" t="s">
        <v>1493</v>
      </c>
      <c r="BK74" t="s">
        <v>1494</v>
      </c>
      <c r="BL74" t="s">
        <v>263</v>
      </c>
      <c r="BM74" t="s">
        <v>757</v>
      </c>
      <c r="BN74" t="s">
        <v>359</v>
      </c>
    </row>
    <row r="75" spans="1:66" x14ac:dyDescent="0.3">
      <c r="A75" t="s">
        <v>1495</v>
      </c>
      <c r="B75" t="s">
        <v>1496</v>
      </c>
      <c r="C75" s="1" t="str">
        <f t="shared" si="15"/>
        <v>27:0007</v>
      </c>
      <c r="D75" s="1" t="str">
        <f t="shared" si="16"/>
        <v>27:0004</v>
      </c>
      <c r="E75" t="s">
        <v>1497</v>
      </c>
      <c r="F75" t="s">
        <v>1498</v>
      </c>
      <c r="J75" s="1" t="str">
        <f>HYPERLINK("http://geochem.nrcan.gc.ca/cdogs/content/kwd/kwd020000_e.htm", "Null")</f>
        <v>Null</v>
      </c>
      <c r="K75" s="1" t="str">
        <f t="shared" si="17"/>
        <v>Dry sieving to -230 mesh (63 µm) (Acme S230)</v>
      </c>
      <c r="L75" t="s">
        <v>1499</v>
      </c>
      <c r="M75" t="s">
        <v>1499</v>
      </c>
      <c r="N75" t="s">
        <v>1499</v>
      </c>
      <c r="O75" t="s">
        <v>1499</v>
      </c>
      <c r="P75" t="s">
        <v>1499</v>
      </c>
      <c r="Q75" t="s">
        <v>1499</v>
      </c>
      <c r="R75" t="s">
        <v>1499</v>
      </c>
      <c r="S75" t="s">
        <v>1499</v>
      </c>
      <c r="T75" t="s">
        <v>1499</v>
      </c>
      <c r="U75" t="s">
        <v>1499</v>
      </c>
      <c r="V75" t="s">
        <v>1499</v>
      </c>
      <c r="W75" t="s">
        <v>1499</v>
      </c>
      <c r="X75" t="s">
        <v>1499</v>
      </c>
      <c r="Y75" t="s">
        <v>1499</v>
      </c>
      <c r="Z75" t="s">
        <v>1499</v>
      </c>
      <c r="AA75" t="s">
        <v>1499</v>
      </c>
      <c r="AB75" t="s">
        <v>1499</v>
      </c>
      <c r="AC75" t="s">
        <v>1499</v>
      </c>
      <c r="AD75" t="s">
        <v>1499</v>
      </c>
      <c r="AE75" t="s">
        <v>1499</v>
      </c>
      <c r="AF75" t="s">
        <v>1499</v>
      </c>
      <c r="AG75" t="s">
        <v>1499</v>
      </c>
      <c r="AH75" t="s">
        <v>1499</v>
      </c>
      <c r="AI75" t="s">
        <v>1499</v>
      </c>
      <c r="AJ75" t="s">
        <v>1499</v>
      </c>
      <c r="AK75" t="s">
        <v>1499</v>
      </c>
      <c r="AL75" t="s">
        <v>1499</v>
      </c>
      <c r="AM75" t="s">
        <v>1499</v>
      </c>
      <c r="AN75" t="s">
        <v>1499</v>
      </c>
      <c r="AO75" t="s">
        <v>1499</v>
      </c>
      <c r="AP75" t="s">
        <v>1499</v>
      </c>
      <c r="AQ75" t="s">
        <v>1499</v>
      </c>
      <c r="AR75" t="s">
        <v>1499</v>
      </c>
      <c r="AS75" t="s">
        <v>1499</v>
      </c>
      <c r="AT75" t="s">
        <v>1499</v>
      </c>
      <c r="AU75" t="s">
        <v>1499</v>
      </c>
      <c r="AV75" t="s">
        <v>1499</v>
      </c>
      <c r="AW75" t="s">
        <v>1499</v>
      </c>
      <c r="AX75" t="s">
        <v>1499</v>
      </c>
      <c r="AY75" t="s">
        <v>1499</v>
      </c>
      <c r="AZ75" t="s">
        <v>1499</v>
      </c>
      <c r="BA75" t="s">
        <v>1499</v>
      </c>
      <c r="BB75" t="s">
        <v>1499</v>
      </c>
      <c r="BC75" t="s">
        <v>1499</v>
      </c>
      <c r="BD75" t="s">
        <v>1499</v>
      </c>
      <c r="BE75" t="s">
        <v>1499</v>
      </c>
      <c r="BF75" t="s">
        <v>1499</v>
      </c>
      <c r="BG75" t="s">
        <v>1499</v>
      </c>
      <c r="BH75" t="s">
        <v>1499</v>
      </c>
      <c r="BI75" t="s">
        <v>1499</v>
      </c>
      <c r="BJ75" t="s">
        <v>1499</v>
      </c>
      <c r="BK75" t="s">
        <v>1499</v>
      </c>
      <c r="BL75" t="s">
        <v>1499</v>
      </c>
      <c r="BM75" t="s">
        <v>1499</v>
      </c>
      <c r="BN75" t="s">
        <v>1499</v>
      </c>
    </row>
    <row r="76" spans="1:66" x14ac:dyDescent="0.3">
      <c r="A76" t="s">
        <v>1500</v>
      </c>
      <c r="B76" t="s">
        <v>1501</v>
      </c>
      <c r="C76" s="1" t="str">
        <f t="shared" si="15"/>
        <v>27:0007</v>
      </c>
      <c r="D76" s="1" t="str">
        <f t="shared" si="16"/>
        <v>27:0004</v>
      </c>
      <c r="E76" t="s">
        <v>1325</v>
      </c>
      <c r="F76" t="s">
        <v>1502</v>
      </c>
      <c r="H76">
        <v>60.560339999999997</v>
      </c>
      <c r="I76">
        <v>-118.36932</v>
      </c>
      <c r="J76" s="1" t="str">
        <f>HYPERLINK("http://geochem.nrcan.gc.ca/cdogs/content/kwd/kwd020000_e.htm", "Null")</f>
        <v>Null</v>
      </c>
      <c r="K76" s="1" t="str">
        <f t="shared" si="17"/>
        <v>Dry sieving to -230 mesh (63 µm) (Acme S230)</v>
      </c>
      <c r="L76" t="s">
        <v>1503</v>
      </c>
      <c r="M76" t="s">
        <v>1504</v>
      </c>
      <c r="N76" t="s">
        <v>1017</v>
      </c>
      <c r="O76" t="s">
        <v>979</v>
      </c>
      <c r="P76" t="s">
        <v>73</v>
      </c>
      <c r="Q76" t="s">
        <v>1505</v>
      </c>
      <c r="R76" t="s">
        <v>158</v>
      </c>
      <c r="S76" t="s">
        <v>170</v>
      </c>
      <c r="T76" t="s">
        <v>1506</v>
      </c>
      <c r="U76" t="s">
        <v>469</v>
      </c>
      <c r="V76" t="s">
        <v>335</v>
      </c>
      <c r="W76" t="s">
        <v>643</v>
      </c>
      <c r="X76" t="s">
        <v>1507</v>
      </c>
      <c r="Y76" t="s">
        <v>344</v>
      </c>
      <c r="Z76" t="s">
        <v>545</v>
      </c>
      <c r="AA76" t="s">
        <v>217</v>
      </c>
      <c r="AB76" t="s">
        <v>416</v>
      </c>
      <c r="AC76" t="s">
        <v>86</v>
      </c>
      <c r="AD76" t="s">
        <v>90</v>
      </c>
      <c r="AE76" t="s">
        <v>156</v>
      </c>
      <c r="AF76" t="s">
        <v>149</v>
      </c>
      <c r="AG76" t="s">
        <v>355</v>
      </c>
      <c r="AH76" t="s">
        <v>1008</v>
      </c>
      <c r="AI76" t="s">
        <v>1028</v>
      </c>
      <c r="AJ76" t="s">
        <v>176</v>
      </c>
      <c r="AK76" t="s">
        <v>264</v>
      </c>
      <c r="AL76" t="s">
        <v>186</v>
      </c>
      <c r="AM76" t="s">
        <v>614</v>
      </c>
      <c r="AN76" t="s">
        <v>105</v>
      </c>
      <c r="AO76" t="s">
        <v>1508</v>
      </c>
      <c r="AP76" t="s">
        <v>1263</v>
      </c>
      <c r="AQ76" t="s">
        <v>1509</v>
      </c>
      <c r="AR76" t="s">
        <v>101</v>
      </c>
      <c r="AS76" t="s">
        <v>102</v>
      </c>
      <c r="AT76" t="s">
        <v>1510</v>
      </c>
      <c r="AU76" t="s">
        <v>148</v>
      </c>
      <c r="AV76" t="s">
        <v>149</v>
      </c>
      <c r="AW76" t="s">
        <v>180</v>
      </c>
      <c r="AX76" t="s">
        <v>339</v>
      </c>
      <c r="AY76" t="s">
        <v>76</v>
      </c>
      <c r="AZ76" t="s">
        <v>158</v>
      </c>
      <c r="BA76" t="s">
        <v>88</v>
      </c>
      <c r="BB76" t="s">
        <v>110</v>
      </c>
      <c r="BC76" t="s">
        <v>149</v>
      </c>
      <c r="BD76" t="s">
        <v>1064</v>
      </c>
      <c r="BE76" t="s">
        <v>662</v>
      </c>
      <c r="BF76" t="s">
        <v>105</v>
      </c>
      <c r="BG76" t="s">
        <v>71</v>
      </c>
      <c r="BH76" t="s">
        <v>459</v>
      </c>
      <c r="BI76" t="s">
        <v>86</v>
      </c>
      <c r="BJ76" t="s">
        <v>1511</v>
      </c>
      <c r="BK76" t="s">
        <v>1512</v>
      </c>
      <c r="BL76" t="s">
        <v>666</v>
      </c>
      <c r="BM76" t="s">
        <v>1513</v>
      </c>
      <c r="BN76" t="s">
        <v>676</v>
      </c>
    </row>
    <row r="77" spans="1:66" x14ac:dyDescent="0.3">
      <c r="A77" t="s">
        <v>1514</v>
      </c>
      <c r="B77" t="s">
        <v>1515</v>
      </c>
      <c r="C77" s="1" t="str">
        <f t="shared" si="15"/>
        <v>27:0007</v>
      </c>
      <c r="D77" s="1" t="str">
        <f t="shared" si="16"/>
        <v>27:0004</v>
      </c>
      <c r="E77" t="s">
        <v>1516</v>
      </c>
      <c r="F77" t="s">
        <v>1517</v>
      </c>
      <c r="H77">
        <v>60.432510000000001</v>
      </c>
      <c r="I77">
        <v>-117.50095</v>
      </c>
      <c r="J77" s="1" t="str">
        <f>HYPERLINK("http://geochem.nrcan.gc.ca/cdogs/content/kwd/kwd020044_e.htm", "Till")</f>
        <v>Till</v>
      </c>
      <c r="K77" s="1" t="str">
        <f t="shared" si="17"/>
        <v>Dry sieving to -230 mesh (63 µm) (Acme S230)</v>
      </c>
      <c r="L77" t="s">
        <v>356</v>
      </c>
      <c r="M77" t="s">
        <v>172</v>
      </c>
      <c r="N77" t="s">
        <v>414</v>
      </c>
      <c r="O77" t="s">
        <v>107</v>
      </c>
      <c r="P77" t="s">
        <v>73</v>
      </c>
      <c r="Q77" t="s">
        <v>1518</v>
      </c>
      <c r="R77" t="s">
        <v>76</v>
      </c>
      <c r="S77" t="s">
        <v>469</v>
      </c>
      <c r="T77" t="s">
        <v>822</v>
      </c>
      <c r="U77" t="s">
        <v>105</v>
      </c>
      <c r="V77" t="s">
        <v>1519</v>
      </c>
      <c r="W77" t="s">
        <v>489</v>
      </c>
      <c r="X77" t="s">
        <v>643</v>
      </c>
      <c r="Y77" t="s">
        <v>840</v>
      </c>
      <c r="Z77" t="s">
        <v>416</v>
      </c>
      <c r="AA77" t="s">
        <v>331</v>
      </c>
      <c r="AB77" t="s">
        <v>112</v>
      </c>
      <c r="AC77" t="s">
        <v>86</v>
      </c>
      <c r="AD77" t="s">
        <v>87</v>
      </c>
      <c r="AE77" t="s">
        <v>1160</v>
      </c>
      <c r="AF77" t="s">
        <v>149</v>
      </c>
      <c r="AG77" t="s">
        <v>136</v>
      </c>
      <c r="AH77" t="s">
        <v>752</v>
      </c>
      <c r="AI77" t="s">
        <v>414</v>
      </c>
      <c r="AJ77" t="s">
        <v>212</v>
      </c>
      <c r="AK77" t="s">
        <v>1520</v>
      </c>
      <c r="AL77" t="s">
        <v>82</v>
      </c>
      <c r="AM77" t="s">
        <v>1521</v>
      </c>
      <c r="AN77" t="s">
        <v>196</v>
      </c>
      <c r="AO77" t="s">
        <v>332</v>
      </c>
      <c r="AP77" t="s">
        <v>1522</v>
      </c>
      <c r="AQ77" t="s">
        <v>1523</v>
      </c>
      <c r="AR77" t="s">
        <v>101</v>
      </c>
      <c r="AS77" t="s">
        <v>102</v>
      </c>
      <c r="AT77" t="s">
        <v>405</v>
      </c>
      <c r="AU77" t="s">
        <v>148</v>
      </c>
      <c r="AV77" t="s">
        <v>196</v>
      </c>
      <c r="AW77" t="s">
        <v>90</v>
      </c>
      <c r="AX77" t="s">
        <v>112</v>
      </c>
      <c r="AY77" t="s">
        <v>76</v>
      </c>
      <c r="AZ77" t="s">
        <v>76</v>
      </c>
      <c r="BA77" t="s">
        <v>491</v>
      </c>
      <c r="BB77" t="s">
        <v>110</v>
      </c>
      <c r="BC77" t="s">
        <v>149</v>
      </c>
      <c r="BD77" t="s">
        <v>243</v>
      </c>
      <c r="BE77" t="s">
        <v>1281</v>
      </c>
      <c r="BF77" t="s">
        <v>469</v>
      </c>
      <c r="BG77" t="s">
        <v>112</v>
      </c>
      <c r="BH77" t="s">
        <v>156</v>
      </c>
      <c r="BI77" t="s">
        <v>86</v>
      </c>
      <c r="BJ77" t="s">
        <v>1524</v>
      </c>
      <c r="BK77" t="s">
        <v>390</v>
      </c>
      <c r="BL77" t="s">
        <v>72</v>
      </c>
      <c r="BM77" t="s">
        <v>424</v>
      </c>
      <c r="BN77" t="s">
        <v>300</v>
      </c>
    </row>
    <row r="78" spans="1:66" x14ac:dyDescent="0.3">
      <c r="A78" t="s">
        <v>1525</v>
      </c>
      <c r="B78" t="s">
        <v>1526</v>
      </c>
      <c r="C78" s="1" t="str">
        <f t="shared" si="15"/>
        <v>27:0007</v>
      </c>
      <c r="D78" s="1" t="str">
        <f t="shared" si="16"/>
        <v>27:0004</v>
      </c>
      <c r="E78" t="s">
        <v>1527</v>
      </c>
      <c r="F78" t="s">
        <v>1528</v>
      </c>
      <c r="H78">
        <v>60.813929999999999</v>
      </c>
      <c r="I78">
        <v>-117.27143</v>
      </c>
      <c r="J78" s="1" t="str">
        <f>HYPERLINK("http://geochem.nrcan.gc.ca/cdogs/content/kwd/kwd020050_e.htm", "Glaciofluvial")</f>
        <v>Glaciofluvial</v>
      </c>
      <c r="K78" s="1" t="str">
        <f t="shared" si="17"/>
        <v>Dry sieving to -230 mesh (63 µm) (Acme S230)</v>
      </c>
      <c r="L78" t="s">
        <v>405</v>
      </c>
      <c r="M78" t="s">
        <v>636</v>
      </c>
      <c r="N78" t="s">
        <v>217</v>
      </c>
      <c r="O78" t="s">
        <v>75</v>
      </c>
      <c r="P78" t="s">
        <v>73</v>
      </c>
      <c r="Q78" t="s">
        <v>173</v>
      </c>
      <c r="R78" t="s">
        <v>114</v>
      </c>
      <c r="S78" t="s">
        <v>150</v>
      </c>
      <c r="T78" t="s">
        <v>373</v>
      </c>
      <c r="U78" t="s">
        <v>105</v>
      </c>
      <c r="V78" t="s">
        <v>1529</v>
      </c>
      <c r="W78" t="s">
        <v>509</v>
      </c>
      <c r="X78" t="s">
        <v>500</v>
      </c>
      <c r="Y78" t="s">
        <v>498</v>
      </c>
      <c r="Z78" t="s">
        <v>990</v>
      </c>
      <c r="AA78" t="s">
        <v>184</v>
      </c>
      <c r="AB78" t="s">
        <v>300</v>
      </c>
      <c r="AC78" t="s">
        <v>86</v>
      </c>
      <c r="AD78" t="s">
        <v>136</v>
      </c>
      <c r="AE78" t="s">
        <v>543</v>
      </c>
      <c r="AF78" t="s">
        <v>149</v>
      </c>
      <c r="AG78" t="s">
        <v>89</v>
      </c>
      <c r="AH78" t="s">
        <v>399</v>
      </c>
      <c r="AI78" t="s">
        <v>261</v>
      </c>
      <c r="AJ78" t="s">
        <v>127</v>
      </c>
      <c r="AK78" t="s">
        <v>1341</v>
      </c>
      <c r="AL78" t="s">
        <v>97</v>
      </c>
      <c r="AM78" t="s">
        <v>1530</v>
      </c>
      <c r="AN78" t="s">
        <v>340</v>
      </c>
      <c r="AO78" t="s">
        <v>209</v>
      </c>
      <c r="AP78" t="s">
        <v>549</v>
      </c>
      <c r="AQ78" t="s">
        <v>1531</v>
      </c>
      <c r="AR78" t="s">
        <v>101</v>
      </c>
      <c r="AS78" t="s">
        <v>102</v>
      </c>
      <c r="AT78" t="s">
        <v>179</v>
      </c>
      <c r="AU78" t="s">
        <v>148</v>
      </c>
      <c r="AV78" t="s">
        <v>149</v>
      </c>
      <c r="AW78" t="s">
        <v>114</v>
      </c>
      <c r="AX78" t="s">
        <v>154</v>
      </c>
      <c r="AY78" t="s">
        <v>86</v>
      </c>
      <c r="AZ78" t="s">
        <v>114</v>
      </c>
      <c r="BA78" t="s">
        <v>774</v>
      </c>
      <c r="BB78" t="s">
        <v>110</v>
      </c>
      <c r="BC78" t="s">
        <v>149</v>
      </c>
      <c r="BD78" t="s">
        <v>568</v>
      </c>
      <c r="BE78" t="s">
        <v>387</v>
      </c>
      <c r="BF78" t="s">
        <v>136</v>
      </c>
      <c r="BG78" t="s">
        <v>107</v>
      </c>
      <c r="BH78" t="s">
        <v>479</v>
      </c>
      <c r="BI78" t="s">
        <v>86</v>
      </c>
      <c r="BJ78" t="s">
        <v>1532</v>
      </c>
      <c r="BK78" t="s">
        <v>1533</v>
      </c>
      <c r="BL78" t="s">
        <v>151</v>
      </c>
      <c r="BM78" t="s">
        <v>1534</v>
      </c>
      <c r="BN78" t="s">
        <v>71</v>
      </c>
    </row>
    <row r="79" spans="1:66" hidden="1" x14ac:dyDescent="0.3">
      <c r="A79" t="s">
        <v>1535</v>
      </c>
      <c r="B79" t="s">
        <v>1536</v>
      </c>
      <c r="C79" s="1" t="str">
        <f t="shared" si="15"/>
        <v>27:0007</v>
      </c>
      <c r="D79" s="1" t="str">
        <f>HYPERLINK("http://geochem.nrcan.gc.ca/cdogs/content/svy/svy_e.htm", "")</f>
        <v/>
      </c>
      <c r="G79" s="1" t="str">
        <f>HYPERLINK("http://geochem.nrcan.gc.ca/cdogs/content/cr_/cr_00293_e.htm", "293")</f>
        <v>293</v>
      </c>
      <c r="J79" t="s">
        <v>422</v>
      </c>
      <c r="K79" t="s">
        <v>423</v>
      </c>
      <c r="L79" t="s">
        <v>1537</v>
      </c>
      <c r="M79" t="s">
        <v>1346</v>
      </c>
      <c r="N79" t="s">
        <v>1538</v>
      </c>
      <c r="O79" t="s">
        <v>353</v>
      </c>
      <c r="P79" t="s">
        <v>73</v>
      </c>
      <c r="Q79" t="s">
        <v>1539</v>
      </c>
      <c r="R79" t="s">
        <v>454</v>
      </c>
      <c r="S79" t="s">
        <v>151</v>
      </c>
      <c r="T79" t="s">
        <v>152</v>
      </c>
      <c r="U79" t="s">
        <v>378</v>
      </c>
      <c r="V79" t="s">
        <v>1540</v>
      </c>
      <c r="W79" t="s">
        <v>503</v>
      </c>
      <c r="X79" t="s">
        <v>604</v>
      </c>
      <c r="Y79" t="s">
        <v>176</v>
      </c>
      <c r="Z79" t="s">
        <v>1404</v>
      </c>
      <c r="AA79" t="s">
        <v>1541</v>
      </c>
      <c r="AB79" t="s">
        <v>684</v>
      </c>
      <c r="AC79" t="s">
        <v>86</v>
      </c>
      <c r="AD79" t="s">
        <v>149</v>
      </c>
      <c r="AE79" t="s">
        <v>946</v>
      </c>
      <c r="AF79" t="s">
        <v>150</v>
      </c>
      <c r="AG79" t="s">
        <v>150</v>
      </c>
      <c r="AH79" t="s">
        <v>1542</v>
      </c>
      <c r="AI79" t="s">
        <v>301</v>
      </c>
      <c r="AJ79" t="s">
        <v>312</v>
      </c>
      <c r="AK79" t="s">
        <v>1543</v>
      </c>
      <c r="AL79" t="s">
        <v>654</v>
      </c>
      <c r="AM79" t="s">
        <v>1263</v>
      </c>
      <c r="AN79" t="s">
        <v>1086</v>
      </c>
      <c r="AO79" t="s">
        <v>81</v>
      </c>
      <c r="AP79" t="s">
        <v>693</v>
      </c>
      <c r="AQ79" t="s">
        <v>1544</v>
      </c>
      <c r="AR79" t="s">
        <v>101</v>
      </c>
      <c r="AS79" t="s">
        <v>102</v>
      </c>
      <c r="AT79" t="s">
        <v>353</v>
      </c>
      <c r="AU79" t="s">
        <v>148</v>
      </c>
      <c r="AV79" t="s">
        <v>149</v>
      </c>
      <c r="AW79" t="s">
        <v>146</v>
      </c>
      <c r="AX79" t="s">
        <v>275</v>
      </c>
      <c r="AY79" t="s">
        <v>152</v>
      </c>
      <c r="AZ79" t="s">
        <v>154</v>
      </c>
      <c r="BA79" t="s">
        <v>933</v>
      </c>
      <c r="BB79" t="s">
        <v>110</v>
      </c>
      <c r="BC79" t="s">
        <v>149</v>
      </c>
      <c r="BD79" t="s">
        <v>391</v>
      </c>
      <c r="BE79" t="s">
        <v>697</v>
      </c>
      <c r="BF79" t="s">
        <v>367</v>
      </c>
      <c r="BG79" t="s">
        <v>71</v>
      </c>
      <c r="BH79" t="s">
        <v>1267</v>
      </c>
      <c r="BI79" t="s">
        <v>114</v>
      </c>
      <c r="BJ79" t="s">
        <v>131</v>
      </c>
      <c r="BK79" t="s">
        <v>1269</v>
      </c>
      <c r="BL79" t="s">
        <v>154</v>
      </c>
      <c r="BM79" t="s">
        <v>1545</v>
      </c>
      <c r="BN79" t="s">
        <v>666</v>
      </c>
    </row>
    <row r="80" spans="1:66" x14ac:dyDescent="0.3">
      <c r="A80" t="s">
        <v>1546</v>
      </c>
      <c r="B80" t="s">
        <v>1547</v>
      </c>
      <c r="C80" s="1" t="str">
        <f t="shared" si="15"/>
        <v>27:0007</v>
      </c>
      <c r="D80" s="1" t="str">
        <f t="shared" ref="D80:D89" si="18">HYPERLINK("http://geochem.nrcan.gc.ca/cdogs/content/svy/svy270004_e.htm", "27:0004")</f>
        <v>27:0004</v>
      </c>
      <c r="E80" t="s">
        <v>1548</v>
      </c>
      <c r="F80" t="s">
        <v>1549</v>
      </c>
      <c r="H80">
        <v>60.53275</v>
      </c>
      <c r="I80">
        <v>-117.24706999999999</v>
      </c>
      <c r="J80" s="1" t="str">
        <f>HYPERLINK("http://geochem.nrcan.gc.ca/cdogs/content/kwd/kwd020024_e.htm", "Stream sediments")</f>
        <v>Stream sediments</v>
      </c>
      <c r="K80" s="1" t="str">
        <f t="shared" ref="K80:K89" si="19">HYPERLINK("http://geochem.nrcan.gc.ca/cdogs/content/kwd/kwd080088_e.htm", "Dry sieving to -230 mesh (63 µm) (Acme S230)")</f>
        <v>Dry sieving to -230 mesh (63 µm) (Acme S230)</v>
      </c>
      <c r="L80" t="s">
        <v>1550</v>
      </c>
      <c r="M80" t="s">
        <v>1212</v>
      </c>
      <c r="N80" t="s">
        <v>500</v>
      </c>
      <c r="O80" t="s">
        <v>107</v>
      </c>
      <c r="P80" t="s">
        <v>73</v>
      </c>
      <c r="Q80" t="s">
        <v>1178</v>
      </c>
      <c r="R80" t="s">
        <v>108</v>
      </c>
      <c r="S80" t="s">
        <v>373</v>
      </c>
      <c r="T80" t="s">
        <v>105</v>
      </c>
      <c r="U80" t="s">
        <v>369</v>
      </c>
      <c r="V80" t="s">
        <v>1028</v>
      </c>
      <c r="W80" t="s">
        <v>399</v>
      </c>
      <c r="X80" t="s">
        <v>652</v>
      </c>
      <c r="Y80" t="s">
        <v>1506</v>
      </c>
      <c r="Z80" t="s">
        <v>260</v>
      </c>
      <c r="AA80" t="s">
        <v>985</v>
      </c>
      <c r="AB80" t="s">
        <v>979</v>
      </c>
      <c r="AC80" t="s">
        <v>86</v>
      </c>
      <c r="AD80" t="s">
        <v>373</v>
      </c>
      <c r="AE80" t="s">
        <v>1551</v>
      </c>
      <c r="AF80" t="s">
        <v>149</v>
      </c>
      <c r="AG80" t="s">
        <v>373</v>
      </c>
      <c r="AH80" t="s">
        <v>513</v>
      </c>
      <c r="AI80" t="s">
        <v>305</v>
      </c>
      <c r="AJ80" t="s">
        <v>105</v>
      </c>
      <c r="AK80" t="s">
        <v>330</v>
      </c>
      <c r="AL80" t="s">
        <v>152</v>
      </c>
      <c r="AM80" t="s">
        <v>1163</v>
      </c>
      <c r="AN80" t="s">
        <v>544</v>
      </c>
      <c r="AO80" t="s">
        <v>1220</v>
      </c>
      <c r="AP80" t="s">
        <v>1394</v>
      </c>
      <c r="AQ80" t="s">
        <v>1552</v>
      </c>
      <c r="AR80" t="s">
        <v>101</v>
      </c>
      <c r="AS80" t="s">
        <v>102</v>
      </c>
      <c r="AT80" t="s">
        <v>227</v>
      </c>
      <c r="AU80" t="s">
        <v>125</v>
      </c>
      <c r="AV80" t="s">
        <v>282</v>
      </c>
      <c r="AW80" t="s">
        <v>87</v>
      </c>
      <c r="AX80" t="s">
        <v>979</v>
      </c>
      <c r="AY80" t="s">
        <v>152</v>
      </c>
      <c r="AZ80" t="s">
        <v>152</v>
      </c>
      <c r="BA80" t="s">
        <v>539</v>
      </c>
      <c r="BB80" t="s">
        <v>110</v>
      </c>
      <c r="BC80" t="s">
        <v>149</v>
      </c>
      <c r="BD80" t="s">
        <v>72</v>
      </c>
      <c r="BE80" t="s">
        <v>111</v>
      </c>
      <c r="BF80" t="s">
        <v>180</v>
      </c>
      <c r="BG80" t="s">
        <v>71</v>
      </c>
      <c r="BH80" t="s">
        <v>123</v>
      </c>
      <c r="BI80" t="s">
        <v>86</v>
      </c>
      <c r="BJ80" t="s">
        <v>1553</v>
      </c>
      <c r="BK80" t="s">
        <v>1554</v>
      </c>
      <c r="BL80" t="s">
        <v>568</v>
      </c>
      <c r="BM80" t="s">
        <v>1238</v>
      </c>
      <c r="BN80" t="s">
        <v>263</v>
      </c>
    </row>
    <row r="81" spans="1:66" x14ac:dyDescent="0.3">
      <c r="A81" t="s">
        <v>1555</v>
      </c>
      <c r="B81" t="s">
        <v>1556</v>
      </c>
      <c r="C81" s="1" t="str">
        <f t="shared" si="15"/>
        <v>27:0007</v>
      </c>
      <c r="D81" s="1" t="str">
        <f t="shared" si="18"/>
        <v>27:0004</v>
      </c>
      <c r="E81" t="s">
        <v>1557</v>
      </c>
      <c r="F81" t="s">
        <v>1558</v>
      </c>
      <c r="H81">
        <v>60.55753</v>
      </c>
      <c r="I81">
        <v>-117.08732000000001</v>
      </c>
      <c r="J81" s="1" t="str">
        <f>HYPERLINK("http://geochem.nrcan.gc.ca/cdogs/content/kwd/kwd020044_e.htm", "Till")</f>
        <v>Till</v>
      </c>
      <c r="K81" s="1" t="str">
        <f t="shared" si="19"/>
        <v>Dry sieving to -230 mesh (63 µm) (Acme S230)</v>
      </c>
      <c r="L81" t="s">
        <v>1559</v>
      </c>
      <c r="M81" t="s">
        <v>112</v>
      </c>
      <c r="N81" t="s">
        <v>949</v>
      </c>
      <c r="O81" t="s">
        <v>235</v>
      </c>
      <c r="P81" t="s">
        <v>73</v>
      </c>
      <c r="Q81" t="s">
        <v>1560</v>
      </c>
      <c r="R81" t="s">
        <v>71</v>
      </c>
      <c r="S81" t="s">
        <v>172</v>
      </c>
      <c r="T81" t="s">
        <v>985</v>
      </c>
      <c r="U81" t="s">
        <v>498</v>
      </c>
      <c r="V81" t="s">
        <v>1561</v>
      </c>
      <c r="W81" t="s">
        <v>436</v>
      </c>
      <c r="X81" t="s">
        <v>1079</v>
      </c>
      <c r="Y81" t="s">
        <v>108</v>
      </c>
      <c r="Z81" t="s">
        <v>1562</v>
      </c>
      <c r="AA81" t="s">
        <v>1563</v>
      </c>
      <c r="AB81" t="s">
        <v>106</v>
      </c>
      <c r="AC81" t="s">
        <v>86</v>
      </c>
      <c r="AD81" t="s">
        <v>502</v>
      </c>
      <c r="AE81" t="s">
        <v>584</v>
      </c>
      <c r="AF81" t="s">
        <v>282</v>
      </c>
      <c r="AG81" t="s">
        <v>114</v>
      </c>
      <c r="AH81" t="s">
        <v>1100</v>
      </c>
      <c r="AI81" t="s">
        <v>103</v>
      </c>
      <c r="AJ81" t="s">
        <v>585</v>
      </c>
      <c r="AK81" t="s">
        <v>1564</v>
      </c>
      <c r="AL81" t="s">
        <v>1565</v>
      </c>
      <c r="AM81" t="s">
        <v>347</v>
      </c>
      <c r="AN81" t="s">
        <v>132</v>
      </c>
      <c r="AO81" t="s">
        <v>224</v>
      </c>
      <c r="AP81" t="s">
        <v>316</v>
      </c>
      <c r="AQ81" t="s">
        <v>1566</v>
      </c>
      <c r="AR81" t="s">
        <v>101</v>
      </c>
      <c r="AS81" t="s">
        <v>125</v>
      </c>
      <c r="AT81" t="s">
        <v>538</v>
      </c>
      <c r="AU81" t="s">
        <v>148</v>
      </c>
      <c r="AV81" t="s">
        <v>502</v>
      </c>
      <c r="AW81" t="s">
        <v>384</v>
      </c>
      <c r="AX81" t="s">
        <v>72</v>
      </c>
      <c r="AY81" t="s">
        <v>217</v>
      </c>
      <c r="AZ81" t="s">
        <v>107</v>
      </c>
      <c r="BA81" t="s">
        <v>1567</v>
      </c>
      <c r="BB81" t="s">
        <v>110</v>
      </c>
      <c r="BC81" t="s">
        <v>89</v>
      </c>
      <c r="BD81" t="s">
        <v>243</v>
      </c>
      <c r="BE81" t="s">
        <v>113</v>
      </c>
      <c r="BF81" t="s">
        <v>196</v>
      </c>
      <c r="BG81" t="s">
        <v>1231</v>
      </c>
      <c r="BH81" t="s">
        <v>867</v>
      </c>
      <c r="BI81" t="s">
        <v>86</v>
      </c>
      <c r="BJ81" t="s">
        <v>1568</v>
      </c>
      <c r="BK81" t="s">
        <v>1569</v>
      </c>
      <c r="BL81" t="s">
        <v>949</v>
      </c>
      <c r="BM81" t="s">
        <v>1570</v>
      </c>
      <c r="BN81" t="s">
        <v>863</v>
      </c>
    </row>
    <row r="82" spans="1:66" x14ac:dyDescent="0.3">
      <c r="A82" t="s">
        <v>1571</v>
      </c>
      <c r="B82" t="s">
        <v>1572</v>
      </c>
      <c r="C82" s="1" t="str">
        <f t="shared" si="15"/>
        <v>27:0007</v>
      </c>
      <c r="D82" s="1" t="str">
        <f t="shared" si="18"/>
        <v>27:0004</v>
      </c>
      <c r="E82" t="s">
        <v>1573</v>
      </c>
      <c r="F82" t="s">
        <v>1574</v>
      </c>
      <c r="H82">
        <v>60.359699999999997</v>
      </c>
      <c r="I82">
        <v>-118.74534</v>
      </c>
      <c r="J82" s="1" t="str">
        <f>HYPERLINK("http://geochem.nrcan.gc.ca/cdogs/content/kwd/kwd020044_e.htm", "Till")</f>
        <v>Till</v>
      </c>
      <c r="K82" s="1" t="str">
        <f t="shared" si="19"/>
        <v>Dry sieving to -230 mesh (63 µm) (Acme S230)</v>
      </c>
      <c r="L82" t="s">
        <v>1213</v>
      </c>
      <c r="M82" t="s">
        <v>511</v>
      </c>
      <c r="N82" t="s">
        <v>863</v>
      </c>
      <c r="O82" t="s">
        <v>509</v>
      </c>
      <c r="P82" t="s">
        <v>73</v>
      </c>
      <c r="Q82" t="s">
        <v>1575</v>
      </c>
      <c r="R82" t="s">
        <v>71</v>
      </c>
      <c r="S82" t="s">
        <v>170</v>
      </c>
      <c r="T82" t="s">
        <v>1576</v>
      </c>
      <c r="U82" t="s">
        <v>1317</v>
      </c>
      <c r="V82" t="s">
        <v>915</v>
      </c>
      <c r="W82" t="s">
        <v>1396</v>
      </c>
      <c r="X82" t="s">
        <v>1152</v>
      </c>
      <c r="Y82" t="s">
        <v>713</v>
      </c>
      <c r="Z82" t="s">
        <v>1577</v>
      </c>
      <c r="AA82" t="s">
        <v>1578</v>
      </c>
      <c r="AB82" t="s">
        <v>405</v>
      </c>
      <c r="AC82" t="s">
        <v>86</v>
      </c>
      <c r="AD82" t="s">
        <v>129</v>
      </c>
      <c r="AE82" t="s">
        <v>625</v>
      </c>
      <c r="AF82" t="s">
        <v>282</v>
      </c>
      <c r="AG82" t="s">
        <v>127</v>
      </c>
      <c r="AH82" t="s">
        <v>1579</v>
      </c>
      <c r="AI82" t="s">
        <v>1396</v>
      </c>
      <c r="AJ82" t="s">
        <v>934</v>
      </c>
      <c r="AK82" t="s">
        <v>1580</v>
      </c>
      <c r="AL82" t="s">
        <v>1581</v>
      </c>
      <c r="AM82" t="s">
        <v>1292</v>
      </c>
      <c r="AN82" t="s">
        <v>303</v>
      </c>
      <c r="AO82" t="s">
        <v>1357</v>
      </c>
      <c r="AP82" t="s">
        <v>1475</v>
      </c>
      <c r="AQ82" t="s">
        <v>1582</v>
      </c>
      <c r="AR82" t="s">
        <v>101</v>
      </c>
      <c r="AS82" t="s">
        <v>102</v>
      </c>
      <c r="AT82" t="s">
        <v>660</v>
      </c>
      <c r="AU82" t="s">
        <v>154</v>
      </c>
      <c r="AV82" t="s">
        <v>149</v>
      </c>
      <c r="AW82" t="s">
        <v>636</v>
      </c>
      <c r="AX82" t="s">
        <v>774</v>
      </c>
      <c r="AY82" t="s">
        <v>158</v>
      </c>
      <c r="AZ82" t="s">
        <v>107</v>
      </c>
      <c r="BA82" t="s">
        <v>1583</v>
      </c>
      <c r="BB82" t="s">
        <v>110</v>
      </c>
      <c r="BC82" t="s">
        <v>469</v>
      </c>
      <c r="BD82" t="s">
        <v>305</v>
      </c>
      <c r="BE82" t="s">
        <v>197</v>
      </c>
      <c r="BF82" t="s">
        <v>585</v>
      </c>
      <c r="BG82" t="s">
        <v>230</v>
      </c>
      <c r="BH82" t="s">
        <v>820</v>
      </c>
      <c r="BI82" t="s">
        <v>86</v>
      </c>
      <c r="BJ82" t="s">
        <v>1584</v>
      </c>
      <c r="BK82" t="s">
        <v>1585</v>
      </c>
      <c r="BL82" t="s">
        <v>774</v>
      </c>
      <c r="BM82" t="s">
        <v>1586</v>
      </c>
      <c r="BN82" t="s">
        <v>305</v>
      </c>
    </row>
    <row r="83" spans="1:66" x14ac:dyDescent="0.3">
      <c r="A83" t="s">
        <v>1587</v>
      </c>
      <c r="B83" t="s">
        <v>1588</v>
      </c>
      <c r="C83" s="1" t="str">
        <f t="shared" si="15"/>
        <v>27:0007</v>
      </c>
      <c r="D83" s="1" t="str">
        <f t="shared" si="18"/>
        <v>27:0004</v>
      </c>
      <c r="E83" t="s">
        <v>1589</v>
      </c>
      <c r="F83" t="s">
        <v>1590</v>
      </c>
      <c r="H83">
        <v>60.369909999999997</v>
      </c>
      <c r="I83">
        <v>-118.55588</v>
      </c>
      <c r="J83" s="1" t="str">
        <f>HYPERLINK("http://geochem.nrcan.gc.ca/cdogs/content/kwd/kwd020044_e.htm", "Till")</f>
        <v>Till</v>
      </c>
      <c r="K83" s="1" t="str">
        <f t="shared" si="19"/>
        <v>Dry sieving to -230 mesh (63 µm) (Acme S230)</v>
      </c>
      <c r="L83" t="s">
        <v>1591</v>
      </c>
      <c r="M83" t="s">
        <v>979</v>
      </c>
      <c r="N83" t="s">
        <v>1336</v>
      </c>
      <c r="O83" t="s">
        <v>108</v>
      </c>
      <c r="P83" t="s">
        <v>73</v>
      </c>
      <c r="Q83" t="s">
        <v>1592</v>
      </c>
      <c r="R83" t="s">
        <v>107</v>
      </c>
      <c r="S83" t="s">
        <v>378</v>
      </c>
      <c r="T83" t="s">
        <v>521</v>
      </c>
      <c r="U83" t="s">
        <v>498</v>
      </c>
      <c r="V83" t="s">
        <v>304</v>
      </c>
      <c r="W83" t="s">
        <v>144</v>
      </c>
      <c r="X83" t="s">
        <v>343</v>
      </c>
      <c r="Y83" t="s">
        <v>1009</v>
      </c>
      <c r="Z83" t="s">
        <v>1593</v>
      </c>
      <c r="AA83" t="s">
        <v>919</v>
      </c>
      <c r="AB83" t="s">
        <v>339</v>
      </c>
      <c r="AC83" t="s">
        <v>86</v>
      </c>
      <c r="AD83" t="s">
        <v>355</v>
      </c>
      <c r="AE83" t="s">
        <v>1160</v>
      </c>
      <c r="AF83" t="s">
        <v>136</v>
      </c>
      <c r="AG83" t="s">
        <v>196</v>
      </c>
      <c r="AH83" t="s">
        <v>1579</v>
      </c>
      <c r="AI83" t="s">
        <v>315</v>
      </c>
      <c r="AJ83" t="s">
        <v>97</v>
      </c>
      <c r="AK83" t="s">
        <v>1594</v>
      </c>
      <c r="AL83" t="s">
        <v>321</v>
      </c>
      <c r="AM83" t="s">
        <v>1292</v>
      </c>
      <c r="AN83" t="s">
        <v>654</v>
      </c>
      <c r="AO83" t="s">
        <v>1446</v>
      </c>
      <c r="AP83" t="s">
        <v>438</v>
      </c>
      <c r="AQ83" t="s">
        <v>1595</v>
      </c>
      <c r="AR83" t="s">
        <v>101</v>
      </c>
      <c r="AS83" t="s">
        <v>102</v>
      </c>
      <c r="AT83" t="s">
        <v>131</v>
      </c>
      <c r="AU83" t="s">
        <v>85</v>
      </c>
      <c r="AV83" t="s">
        <v>136</v>
      </c>
      <c r="AW83" t="s">
        <v>78</v>
      </c>
      <c r="AX83" t="s">
        <v>334</v>
      </c>
      <c r="AY83" t="s">
        <v>151</v>
      </c>
      <c r="AZ83" t="s">
        <v>107</v>
      </c>
      <c r="BA83" t="s">
        <v>1569</v>
      </c>
      <c r="BB83" t="s">
        <v>110</v>
      </c>
      <c r="BC83" t="s">
        <v>150</v>
      </c>
      <c r="BD83" t="s">
        <v>243</v>
      </c>
      <c r="BE83" t="s">
        <v>197</v>
      </c>
      <c r="BF83" t="s">
        <v>196</v>
      </c>
      <c r="BG83" t="s">
        <v>774</v>
      </c>
      <c r="BH83" t="s">
        <v>232</v>
      </c>
      <c r="BI83" t="s">
        <v>86</v>
      </c>
      <c r="BJ83" t="s">
        <v>1596</v>
      </c>
      <c r="BK83" t="s">
        <v>1597</v>
      </c>
      <c r="BL83" t="s">
        <v>1071</v>
      </c>
      <c r="BM83" t="s">
        <v>1513</v>
      </c>
      <c r="BN83" t="s">
        <v>130</v>
      </c>
    </row>
    <row r="84" spans="1:66" x14ac:dyDescent="0.3">
      <c r="A84" t="s">
        <v>1598</v>
      </c>
      <c r="B84" t="s">
        <v>1599</v>
      </c>
      <c r="C84" s="1" t="str">
        <f t="shared" si="15"/>
        <v>27:0007</v>
      </c>
      <c r="D84" s="1" t="str">
        <f t="shared" si="18"/>
        <v>27:0004</v>
      </c>
      <c r="E84" t="s">
        <v>1600</v>
      </c>
      <c r="F84" t="s">
        <v>1601</v>
      </c>
      <c r="H84">
        <v>60.488250000000001</v>
      </c>
      <c r="I84">
        <v>-118.4995</v>
      </c>
      <c r="J84" s="1" t="str">
        <f>HYPERLINK("http://geochem.nrcan.gc.ca/cdogs/content/kwd/kwd020044_e.htm", "Till")</f>
        <v>Till</v>
      </c>
      <c r="K84" s="1" t="str">
        <f t="shared" si="19"/>
        <v>Dry sieving to -230 mesh (63 µm) (Acme S230)</v>
      </c>
      <c r="L84" t="s">
        <v>330</v>
      </c>
      <c r="M84" t="s">
        <v>1058</v>
      </c>
      <c r="N84" t="s">
        <v>787</v>
      </c>
      <c r="O84" t="s">
        <v>112</v>
      </c>
      <c r="P84" t="s">
        <v>73</v>
      </c>
      <c r="Q84" t="s">
        <v>1602</v>
      </c>
      <c r="R84" t="s">
        <v>112</v>
      </c>
      <c r="S84" t="s">
        <v>498</v>
      </c>
      <c r="T84" t="s">
        <v>1603</v>
      </c>
      <c r="U84" t="s">
        <v>186</v>
      </c>
      <c r="V84" t="s">
        <v>1604</v>
      </c>
      <c r="W84" t="s">
        <v>687</v>
      </c>
      <c r="X84" t="s">
        <v>710</v>
      </c>
      <c r="Y84" t="s">
        <v>132</v>
      </c>
      <c r="Z84" t="s">
        <v>514</v>
      </c>
      <c r="AA84" t="s">
        <v>1605</v>
      </c>
      <c r="AB84" t="s">
        <v>243</v>
      </c>
      <c r="AC84" t="s">
        <v>86</v>
      </c>
      <c r="AD84" t="s">
        <v>129</v>
      </c>
      <c r="AE84" t="s">
        <v>181</v>
      </c>
      <c r="AF84" t="s">
        <v>282</v>
      </c>
      <c r="AG84" t="s">
        <v>129</v>
      </c>
      <c r="AH84" t="s">
        <v>1606</v>
      </c>
      <c r="AI84" t="s">
        <v>1160</v>
      </c>
      <c r="AJ84" t="s">
        <v>188</v>
      </c>
      <c r="AK84" t="s">
        <v>1607</v>
      </c>
      <c r="AL84" t="s">
        <v>1608</v>
      </c>
      <c r="AM84" t="s">
        <v>494</v>
      </c>
      <c r="AN84" t="s">
        <v>677</v>
      </c>
      <c r="AO84" t="s">
        <v>1609</v>
      </c>
      <c r="AP84" t="s">
        <v>439</v>
      </c>
      <c r="AQ84" t="s">
        <v>1610</v>
      </c>
      <c r="AR84" t="s">
        <v>101</v>
      </c>
      <c r="AS84" t="s">
        <v>102</v>
      </c>
      <c r="AT84" t="s">
        <v>479</v>
      </c>
      <c r="AU84" t="s">
        <v>85</v>
      </c>
      <c r="AV84" t="s">
        <v>196</v>
      </c>
      <c r="AW84" t="s">
        <v>90</v>
      </c>
      <c r="AX84" t="s">
        <v>334</v>
      </c>
      <c r="AY84" t="s">
        <v>168</v>
      </c>
      <c r="AZ84" t="s">
        <v>454</v>
      </c>
      <c r="BA84" t="s">
        <v>1611</v>
      </c>
      <c r="BB84" t="s">
        <v>110</v>
      </c>
      <c r="BC84" t="s">
        <v>282</v>
      </c>
      <c r="BD84" t="s">
        <v>807</v>
      </c>
      <c r="BE84" t="s">
        <v>197</v>
      </c>
      <c r="BF84" t="s">
        <v>180</v>
      </c>
      <c r="BG84" t="s">
        <v>261</v>
      </c>
      <c r="BH84" t="s">
        <v>971</v>
      </c>
      <c r="BI84" t="s">
        <v>86</v>
      </c>
      <c r="BJ84" t="s">
        <v>1612</v>
      </c>
      <c r="BK84" t="s">
        <v>1613</v>
      </c>
      <c r="BL84" t="s">
        <v>104</v>
      </c>
      <c r="BM84" t="s">
        <v>1614</v>
      </c>
      <c r="BN84" t="s">
        <v>465</v>
      </c>
    </row>
    <row r="85" spans="1:66" x14ac:dyDescent="0.3">
      <c r="A85" t="s">
        <v>1615</v>
      </c>
      <c r="B85" t="s">
        <v>1616</v>
      </c>
      <c r="C85" s="1" t="str">
        <f t="shared" si="15"/>
        <v>27:0007</v>
      </c>
      <c r="D85" s="1" t="str">
        <f t="shared" si="18"/>
        <v>27:0004</v>
      </c>
      <c r="E85" t="s">
        <v>1617</v>
      </c>
      <c r="F85" t="s">
        <v>1618</v>
      </c>
      <c r="H85">
        <v>60.499789999999997</v>
      </c>
      <c r="I85">
        <v>-118.6982</v>
      </c>
      <c r="J85" s="1" t="str">
        <f>HYPERLINK("http://geochem.nrcan.gc.ca/cdogs/content/kwd/kwd020044_e.htm", "Till")</f>
        <v>Till</v>
      </c>
      <c r="K85" s="1" t="str">
        <f t="shared" si="19"/>
        <v>Dry sieving to -230 mesh (63 µm) (Acme S230)</v>
      </c>
      <c r="L85" t="s">
        <v>1111</v>
      </c>
      <c r="M85" t="s">
        <v>486</v>
      </c>
      <c r="N85" t="s">
        <v>261</v>
      </c>
      <c r="O85" t="s">
        <v>454</v>
      </c>
      <c r="P85" t="s">
        <v>73</v>
      </c>
      <c r="Q85" t="s">
        <v>1619</v>
      </c>
      <c r="R85" t="s">
        <v>108</v>
      </c>
      <c r="S85" t="s">
        <v>105</v>
      </c>
      <c r="T85" t="s">
        <v>1620</v>
      </c>
      <c r="U85" t="s">
        <v>287</v>
      </c>
      <c r="V85" t="s">
        <v>1621</v>
      </c>
      <c r="W85" t="s">
        <v>400</v>
      </c>
      <c r="X85" t="s">
        <v>81</v>
      </c>
      <c r="Y85" t="s">
        <v>75</v>
      </c>
      <c r="Z85" t="s">
        <v>388</v>
      </c>
      <c r="AA85" t="s">
        <v>1346</v>
      </c>
      <c r="AB85" t="s">
        <v>639</v>
      </c>
      <c r="AC85" t="s">
        <v>86</v>
      </c>
      <c r="AD85" t="s">
        <v>373</v>
      </c>
      <c r="AE85" t="s">
        <v>514</v>
      </c>
      <c r="AF85" t="s">
        <v>282</v>
      </c>
      <c r="AG85" t="s">
        <v>196</v>
      </c>
      <c r="AH85" t="s">
        <v>192</v>
      </c>
      <c r="AI85" t="s">
        <v>752</v>
      </c>
      <c r="AJ85" t="s">
        <v>346</v>
      </c>
      <c r="AK85" t="s">
        <v>1622</v>
      </c>
      <c r="AL85" t="s">
        <v>511</v>
      </c>
      <c r="AM85" t="s">
        <v>187</v>
      </c>
      <c r="AN85" t="s">
        <v>828</v>
      </c>
      <c r="AO85" t="s">
        <v>1623</v>
      </c>
      <c r="AP85" t="s">
        <v>826</v>
      </c>
      <c r="AQ85" t="s">
        <v>1624</v>
      </c>
      <c r="AR85" t="s">
        <v>101</v>
      </c>
      <c r="AS85" t="s">
        <v>102</v>
      </c>
      <c r="AT85" t="s">
        <v>253</v>
      </c>
      <c r="AU85" t="s">
        <v>85</v>
      </c>
      <c r="AV85" t="s">
        <v>127</v>
      </c>
      <c r="AW85" t="s">
        <v>90</v>
      </c>
      <c r="AX85" t="s">
        <v>426</v>
      </c>
      <c r="AY85" t="s">
        <v>454</v>
      </c>
      <c r="AZ85" t="s">
        <v>108</v>
      </c>
      <c r="BA85" t="s">
        <v>1625</v>
      </c>
      <c r="BB85" t="s">
        <v>110</v>
      </c>
      <c r="BC85" t="s">
        <v>149</v>
      </c>
      <c r="BD85" t="s">
        <v>334</v>
      </c>
      <c r="BE85" t="s">
        <v>662</v>
      </c>
      <c r="BF85" t="s">
        <v>90</v>
      </c>
      <c r="BG85" t="s">
        <v>300</v>
      </c>
      <c r="BH85" t="s">
        <v>88</v>
      </c>
      <c r="BI85" t="s">
        <v>86</v>
      </c>
      <c r="BJ85" t="s">
        <v>1626</v>
      </c>
      <c r="BK85" t="s">
        <v>1627</v>
      </c>
      <c r="BL85" t="s">
        <v>275</v>
      </c>
      <c r="BM85" t="s">
        <v>1586</v>
      </c>
      <c r="BN85" t="s">
        <v>1628</v>
      </c>
    </row>
    <row r="86" spans="1:66" x14ac:dyDescent="0.3">
      <c r="A86" t="s">
        <v>1629</v>
      </c>
      <c r="B86" t="s">
        <v>1630</v>
      </c>
      <c r="C86" s="1" t="str">
        <f t="shared" si="15"/>
        <v>27:0007</v>
      </c>
      <c r="D86" s="1" t="str">
        <f t="shared" si="18"/>
        <v>27:0004</v>
      </c>
      <c r="E86" t="s">
        <v>1631</v>
      </c>
      <c r="F86" t="s">
        <v>1632</v>
      </c>
      <c r="H86">
        <v>60.536900000000003</v>
      </c>
      <c r="I86">
        <v>-118.75588999999999</v>
      </c>
      <c r="J86" s="1" t="str">
        <f>HYPERLINK("http://geochem.nrcan.gc.ca/cdogs/content/kwd/kwd020024_e.htm", "Stream sediments")</f>
        <v>Stream sediments</v>
      </c>
      <c r="K86" s="1" t="str">
        <f t="shared" si="19"/>
        <v>Dry sieving to -230 mesh (63 µm) (Acme S230)</v>
      </c>
      <c r="L86" t="s">
        <v>744</v>
      </c>
      <c r="M86" t="s">
        <v>124</v>
      </c>
      <c r="N86" t="s">
        <v>334</v>
      </c>
      <c r="O86" t="s">
        <v>108</v>
      </c>
      <c r="P86" t="s">
        <v>73</v>
      </c>
      <c r="Q86" t="s">
        <v>1633</v>
      </c>
      <c r="R86" t="s">
        <v>152</v>
      </c>
      <c r="S86" t="s">
        <v>367</v>
      </c>
      <c r="T86" t="s">
        <v>1634</v>
      </c>
      <c r="U86" t="s">
        <v>384</v>
      </c>
      <c r="V86" t="s">
        <v>246</v>
      </c>
      <c r="W86" t="s">
        <v>643</v>
      </c>
      <c r="X86" t="s">
        <v>1635</v>
      </c>
      <c r="Y86" t="s">
        <v>212</v>
      </c>
      <c r="Z86" t="s">
        <v>1636</v>
      </c>
      <c r="AA86" t="s">
        <v>1159</v>
      </c>
      <c r="AB86" t="s">
        <v>135</v>
      </c>
      <c r="AC86" t="s">
        <v>86</v>
      </c>
      <c r="AD86" t="s">
        <v>469</v>
      </c>
      <c r="AE86" t="s">
        <v>406</v>
      </c>
      <c r="AF86" t="s">
        <v>149</v>
      </c>
      <c r="AG86" t="s">
        <v>87</v>
      </c>
      <c r="AH86" t="s">
        <v>453</v>
      </c>
      <c r="AI86" t="s">
        <v>652</v>
      </c>
      <c r="AJ86" t="s">
        <v>1637</v>
      </c>
      <c r="AK86" t="s">
        <v>1638</v>
      </c>
      <c r="AL86" t="s">
        <v>766</v>
      </c>
      <c r="AM86" t="s">
        <v>1292</v>
      </c>
      <c r="AN86" t="s">
        <v>384</v>
      </c>
      <c r="AO86" t="s">
        <v>192</v>
      </c>
      <c r="AP86" t="s">
        <v>225</v>
      </c>
      <c r="AQ86" t="s">
        <v>1639</v>
      </c>
      <c r="AR86" t="s">
        <v>101</v>
      </c>
      <c r="AS86" t="s">
        <v>102</v>
      </c>
      <c r="AT86" t="s">
        <v>399</v>
      </c>
      <c r="AU86" t="s">
        <v>125</v>
      </c>
      <c r="AV86" t="s">
        <v>89</v>
      </c>
      <c r="AW86" t="s">
        <v>105</v>
      </c>
      <c r="AX86" t="s">
        <v>125</v>
      </c>
      <c r="AY86" t="s">
        <v>75</v>
      </c>
      <c r="AZ86" t="s">
        <v>76</v>
      </c>
      <c r="BA86" t="s">
        <v>1640</v>
      </c>
      <c r="BB86" t="s">
        <v>110</v>
      </c>
      <c r="BC86" t="s">
        <v>149</v>
      </c>
      <c r="BD86" t="s">
        <v>552</v>
      </c>
      <c r="BE86" t="s">
        <v>576</v>
      </c>
      <c r="BF86" t="s">
        <v>367</v>
      </c>
      <c r="BG86" t="s">
        <v>154</v>
      </c>
      <c r="BH86" t="s">
        <v>113</v>
      </c>
      <c r="BI86" t="s">
        <v>86</v>
      </c>
      <c r="BJ86" t="s">
        <v>1641</v>
      </c>
      <c r="BK86" t="s">
        <v>1642</v>
      </c>
      <c r="BL86" t="s">
        <v>267</v>
      </c>
      <c r="BM86" t="s">
        <v>1643</v>
      </c>
      <c r="BN86" t="s">
        <v>334</v>
      </c>
    </row>
    <row r="87" spans="1:66" x14ac:dyDescent="0.3">
      <c r="A87" t="s">
        <v>1644</v>
      </c>
      <c r="B87" t="s">
        <v>1645</v>
      </c>
      <c r="C87" s="1" t="str">
        <f t="shared" si="15"/>
        <v>27:0007</v>
      </c>
      <c r="D87" s="1" t="str">
        <f t="shared" si="18"/>
        <v>27:0004</v>
      </c>
      <c r="E87" t="s">
        <v>1646</v>
      </c>
      <c r="F87" t="s">
        <v>1647</v>
      </c>
      <c r="H87">
        <v>60.5642</v>
      </c>
      <c r="I87">
        <v>-118.54404</v>
      </c>
      <c r="J87" s="1" t="str">
        <f>HYPERLINK("http://geochem.nrcan.gc.ca/cdogs/content/kwd/kwd020044_e.htm", "Till")</f>
        <v>Till</v>
      </c>
      <c r="K87" s="1" t="str">
        <f t="shared" si="19"/>
        <v>Dry sieving to -230 mesh (63 µm) (Acme S230)</v>
      </c>
      <c r="L87" t="s">
        <v>1648</v>
      </c>
      <c r="M87" t="s">
        <v>839</v>
      </c>
      <c r="N87" t="s">
        <v>138</v>
      </c>
      <c r="O87" t="s">
        <v>125</v>
      </c>
      <c r="P87" t="s">
        <v>73</v>
      </c>
      <c r="Q87" t="s">
        <v>1649</v>
      </c>
      <c r="R87" t="s">
        <v>112</v>
      </c>
      <c r="S87" t="s">
        <v>369</v>
      </c>
      <c r="T87" t="s">
        <v>188</v>
      </c>
      <c r="U87" t="s">
        <v>136</v>
      </c>
      <c r="V87" t="s">
        <v>731</v>
      </c>
      <c r="W87" t="s">
        <v>1396</v>
      </c>
      <c r="X87" t="s">
        <v>710</v>
      </c>
      <c r="Y87" t="s">
        <v>1486</v>
      </c>
      <c r="Z87" t="s">
        <v>1650</v>
      </c>
      <c r="AA87" t="s">
        <v>1421</v>
      </c>
      <c r="AB87" t="s">
        <v>353</v>
      </c>
      <c r="AC87" t="s">
        <v>86</v>
      </c>
      <c r="AD87" t="s">
        <v>76</v>
      </c>
      <c r="AE87" t="s">
        <v>281</v>
      </c>
      <c r="AF87" t="s">
        <v>282</v>
      </c>
      <c r="AG87" t="s">
        <v>355</v>
      </c>
      <c r="AH87" t="s">
        <v>1651</v>
      </c>
      <c r="AI87" t="s">
        <v>1010</v>
      </c>
      <c r="AJ87" t="s">
        <v>75</v>
      </c>
      <c r="AK87" t="s">
        <v>1652</v>
      </c>
      <c r="AL87" t="s">
        <v>242</v>
      </c>
      <c r="AM87" t="s">
        <v>614</v>
      </c>
      <c r="AN87" t="s">
        <v>544</v>
      </c>
      <c r="AO87" t="s">
        <v>1653</v>
      </c>
      <c r="AP87" t="s">
        <v>438</v>
      </c>
      <c r="AQ87" t="s">
        <v>1654</v>
      </c>
      <c r="AR87" t="s">
        <v>101</v>
      </c>
      <c r="AS87" t="s">
        <v>102</v>
      </c>
      <c r="AT87" t="s">
        <v>1114</v>
      </c>
      <c r="AU87" t="s">
        <v>125</v>
      </c>
      <c r="AV87" t="s">
        <v>149</v>
      </c>
      <c r="AW87" t="s">
        <v>355</v>
      </c>
      <c r="AX87" t="s">
        <v>179</v>
      </c>
      <c r="AY87" t="s">
        <v>75</v>
      </c>
      <c r="AZ87" t="s">
        <v>158</v>
      </c>
      <c r="BA87" t="s">
        <v>1655</v>
      </c>
      <c r="BB87" t="s">
        <v>110</v>
      </c>
      <c r="BC87" t="s">
        <v>89</v>
      </c>
      <c r="BD87" t="s">
        <v>588</v>
      </c>
      <c r="BE87" t="s">
        <v>195</v>
      </c>
      <c r="BF87" t="s">
        <v>105</v>
      </c>
      <c r="BG87" t="s">
        <v>552</v>
      </c>
      <c r="BH87" t="s">
        <v>207</v>
      </c>
      <c r="BI87" t="s">
        <v>86</v>
      </c>
      <c r="BJ87" t="s">
        <v>1656</v>
      </c>
      <c r="BK87" t="s">
        <v>1657</v>
      </c>
      <c r="BL87" t="s">
        <v>305</v>
      </c>
      <c r="BM87" t="s">
        <v>1658</v>
      </c>
      <c r="BN87" t="s">
        <v>949</v>
      </c>
    </row>
    <row r="88" spans="1:66" x14ac:dyDescent="0.3">
      <c r="A88" t="s">
        <v>1659</v>
      </c>
      <c r="B88" t="s">
        <v>1660</v>
      </c>
      <c r="C88" s="1" t="str">
        <f t="shared" si="15"/>
        <v>27:0007</v>
      </c>
      <c r="D88" s="1" t="str">
        <f t="shared" si="18"/>
        <v>27:0004</v>
      </c>
      <c r="E88" t="s">
        <v>1661</v>
      </c>
      <c r="F88" t="s">
        <v>1662</v>
      </c>
      <c r="H88">
        <v>60.6616</v>
      </c>
      <c r="I88">
        <v>-118.60834</v>
      </c>
      <c r="J88" s="1" t="str">
        <f>HYPERLINK("http://geochem.nrcan.gc.ca/cdogs/content/kwd/kwd020044_e.htm", "Till")</f>
        <v>Till</v>
      </c>
      <c r="K88" s="1" t="str">
        <f t="shared" si="19"/>
        <v>Dry sieving to -230 mesh (63 µm) (Acme S230)</v>
      </c>
      <c r="L88" t="s">
        <v>705</v>
      </c>
      <c r="M88" t="s">
        <v>452</v>
      </c>
      <c r="N88" t="s">
        <v>1635</v>
      </c>
      <c r="O88" t="s">
        <v>321</v>
      </c>
      <c r="P88" t="s">
        <v>73</v>
      </c>
      <c r="Q88" t="s">
        <v>1663</v>
      </c>
      <c r="R88" t="s">
        <v>75</v>
      </c>
      <c r="S88" t="s">
        <v>544</v>
      </c>
      <c r="T88" t="s">
        <v>1664</v>
      </c>
      <c r="U88" t="s">
        <v>409</v>
      </c>
      <c r="V88" t="s">
        <v>1665</v>
      </c>
      <c r="W88" t="s">
        <v>875</v>
      </c>
      <c r="X88" t="s">
        <v>1538</v>
      </c>
      <c r="Y88" t="s">
        <v>212</v>
      </c>
      <c r="Z88" t="s">
        <v>1666</v>
      </c>
      <c r="AA88" t="s">
        <v>1024</v>
      </c>
      <c r="AB88" t="s">
        <v>85</v>
      </c>
      <c r="AC88" t="s">
        <v>86</v>
      </c>
      <c r="AD88" t="s">
        <v>76</v>
      </c>
      <c r="AE88" t="s">
        <v>584</v>
      </c>
      <c r="AF88" t="s">
        <v>282</v>
      </c>
      <c r="AG88" t="s">
        <v>129</v>
      </c>
      <c r="AH88" t="s">
        <v>615</v>
      </c>
      <c r="AI88" t="s">
        <v>718</v>
      </c>
      <c r="AJ88" t="s">
        <v>822</v>
      </c>
      <c r="AK88" t="s">
        <v>1667</v>
      </c>
      <c r="AL88" t="s">
        <v>1668</v>
      </c>
      <c r="AM88" t="s">
        <v>222</v>
      </c>
      <c r="AN88" t="s">
        <v>677</v>
      </c>
      <c r="AO88" t="s">
        <v>548</v>
      </c>
      <c r="AP88" t="s">
        <v>469</v>
      </c>
      <c r="AQ88" t="s">
        <v>805</v>
      </c>
      <c r="AR88" t="s">
        <v>101</v>
      </c>
      <c r="AS88" t="s">
        <v>85</v>
      </c>
      <c r="AT88" t="s">
        <v>383</v>
      </c>
      <c r="AU88" t="s">
        <v>85</v>
      </c>
      <c r="AV88" t="s">
        <v>355</v>
      </c>
      <c r="AW88" t="s">
        <v>172</v>
      </c>
      <c r="AX88" t="s">
        <v>85</v>
      </c>
      <c r="AY88" t="s">
        <v>235</v>
      </c>
      <c r="AZ88" t="s">
        <v>108</v>
      </c>
      <c r="BA88" t="s">
        <v>1669</v>
      </c>
      <c r="BB88" t="s">
        <v>110</v>
      </c>
      <c r="BC88" t="s">
        <v>136</v>
      </c>
      <c r="BD88" t="s">
        <v>774</v>
      </c>
      <c r="BE88" t="s">
        <v>354</v>
      </c>
      <c r="BF88" t="s">
        <v>355</v>
      </c>
      <c r="BG88" t="s">
        <v>125</v>
      </c>
      <c r="BH88" t="s">
        <v>710</v>
      </c>
      <c r="BI88" t="s">
        <v>86</v>
      </c>
      <c r="BJ88" t="s">
        <v>1236</v>
      </c>
      <c r="BK88" t="s">
        <v>1670</v>
      </c>
      <c r="BL88" t="s">
        <v>160</v>
      </c>
      <c r="BM88" t="s">
        <v>1671</v>
      </c>
      <c r="BN88" t="s">
        <v>1579</v>
      </c>
    </row>
    <row r="89" spans="1:66" x14ac:dyDescent="0.3">
      <c r="A89" t="s">
        <v>1672</v>
      </c>
      <c r="B89" t="s">
        <v>1673</v>
      </c>
      <c r="C89" s="1" t="str">
        <f t="shared" si="15"/>
        <v>27:0007</v>
      </c>
      <c r="D89" s="1" t="str">
        <f t="shared" si="18"/>
        <v>27:0004</v>
      </c>
      <c r="E89" t="s">
        <v>1674</v>
      </c>
      <c r="F89" t="s">
        <v>1675</v>
      </c>
      <c r="H89">
        <v>60.969450000000002</v>
      </c>
      <c r="I89">
        <v>-117.97851</v>
      </c>
      <c r="J89" s="1" t="str">
        <f>HYPERLINK("http://geochem.nrcan.gc.ca/cdogs/content/kwd/kwd020024_e.htm", "Stream sediments")</f>
        <v>Stream sediments</v>
      </c>
      <c r="K89" s="1" t="str">
        <f t="shared" si="19"/>
        <v>Dry sieving to -230 mesh (63 µm) (Acme S230)</v>
      </c>
      <c r="L89" t="s">
        <v>479</v>
      </c>
      <c r="M89" t="s">
        <v>369</v>
      </c>
      <c r="N89" t="s">
        <v>489</v>
      </c>
      <c r="O89" t="s">
        <v>397</v>
      </c>
      <c r="P89" t="s">
        <v>73</v>
      </c>
      <c r="Q89" t="s">
        <v>1012</v>
      </c>
      <c r="R89" t="s">
        <v>114</v>
      </c>
      <c r="S89" t="s">
        <v>150</v>
      </c>
      <c r="T89" t="s">
        <v>1182</v>
      </c>
      <c r="U89" t="s">
        <v>180</v>
      </c>
      <c r="V89" t="s">
        <v>490</v>
      </c>
      <c r="W89" t="s">
        <v>263</v>
      </c>
      <c r="X89" t="s">
        <v>1017</v>
      </c>
      <c r="Y89" t="s">
        <v>355</v>
      </c>
      <c r="Z89" t="s">
        <v>1676</v>
      </c>
      <c r="AA89" t="s">
        <v>344</v>
      </c>
      <c r="AB89" t="s">
        <v>112</v>
      </c>
      <c r="AC89" t="s">
        <v>86</v>
      </c>
      <c r="AD89" t="s">
        <v>149</v>
      </c>
      <c r="AE89" t="s">
        <v>353</v>
      </c>
      <c r="AF89" t="s">
        <v>149</v>
      </c>
      <c r="AG89" t="s">
        <v>136</v>
      </c>
      <c r="AH89" t="s">
        <v>137</v>
      </c>
      <c r="AI89" t="s">
        <v>416</v>
      </c>
      <c r="AJ89" t="s">
        <v>839</v>
      </c>
      <c r="AK89" t="s">
        <v>1138</v>
      </c>
      <c r="AL89" t="s">
        <v>1149</v>
      </c>
      <c r="AM89" t="s">
        <v>751</v>
      </c>
      <c r="AN89" t="s">
        <v>369</v>
      </c>
      <c r="AO89" t="s">
        <v>144</v>
      </c>
      <c r="AP89" t="s">
        <v>1677</v>
      </c>
      <c r="AQ89" t="s">
        <v>1678</v>
      </c>
      <c r="AR89" t="s">
        <v>101</v>
      </c>
      <c r="AS89" t="s">
        <v>102</v>
      </c>
      <c r="AT89" t="s">
        <v>200</v>
      </c>
      <c r="AU89" t="s">
        <v>125</v>
      </c>
      <c r="AV89" t="s">
        <v>149</v>
      </c>
      <c r="AW89" t="s">
        <v>87</v>
      </c>
      <c r="AX89" t="s">
        <v>71</v>
      </c>
      <c r="AY89" t="s">
        <v>86</v>
      </c>
      <c r="AZ89" t="s">
        <v>108</v>
      </c>
      <c r="BA89" t="s">
        <v>1657</v>
      </c>
      <c r="BB89" t="s">
        <v>110</v>
      </c>
      <c r="BC89" t="s">
        <v>149</v>
      </c>
      <c r="BD89" t="s">
        <v>639</v>
      </c>
      <c r="BE89" t="s">
        <v>387</v>
      </c>
      <c r="BF89" t="s">
        <v>282</v>
      </c>
      <c r="BG89" t="s">
        <v>107</v>
      </c>
      <c r="BH89" t="s">
        <v>137</v>
      </c>
      <c r="BI89" t="s">
        <v>108</v>
      </c>
      <c r="BJ89" t="s">
        <v>786</v>
      </c>
      <c r="BK89" t="s">
        <v>747</v>
      </c>
      <c r="BL89" t="s">
        <v>71</v>
      </c>
      <c r="BM89" t="s">
        <v>424</v>
      </c>
      <c r="BN89" t="s">
        <v>106</v>
      </c>
    </row>
    <row r="90" spans="1:66" hidden="1" x14ac:dyDescent="0.3">
      <c r="A90" t="s">
        <v>1679</v>
      </c>
      <c r="B90" t="s">
        <v>1680</v>
      </c>
      <c r="C90" s="1" t="str">
        <f t="shared" si="15"/>
        <v>27:0007</v>
      </c>
      <c r="D90" s="1" t="str">
        <f>HYPERLINK("http://geochem.nrcan.gc.ca/cdogs/content/svy/svy_e.htm", "")</f>
        <v/>
      </c>
      <c r="G90" s="1" t="str">
        <f>HYPERLINK("http://geochem.nrcan.gc.ca/cdogs/content/cr_/cr_00293_e.htm", "293")</f>
        <v>293</v>
      </c>
      <c r="J90" t="s">
        <v>422</v>
      </c>
      <c r="K90" t="s">
        <v>423</v>
      </c>
      <c r="L90" t="s">
        <v>683</v>
      </c>
      <c r="M90" t="s">
        <v>1681</v>
      </c>
      <c r="N90" t="s">
        <v>1196</v>
      </c>
      <c r="O90" t="s">
        <v>807</v>
      </c>
      <c r="P90" t="s">
        <v>73</v>
      </c>
      <c r="Q90" t="s">
        <v>1682</v>
      </c>
      <c r="R90" t="s">
        <v>75</v>
      </c>
      <c r="S90" t="s">
        <v>735</v>
      </c>
      <c r="T90" t="s">
        <v>585</v>
      </c>
      <c r="U90" t="s">
        <v>303</v>
      </c>
      <c r="V90" t="s">
        <v>483</v>
      </c>
      <c r="W90" t="s">
        <v>687</v>
      </c>
      <c r="X90" t="s">
        <v>958</v>
      </c>
      <c r="Y90" t="s">
        <v>188</v>
      </c>
      <c r="Z90" t="s">
        <v>1683</v>
      </c>
      <c r="AA90" t="s">
        <v>789</v>
      </c>
      <c r="AB90" t="s">
        <v>1409</v>
      </c>
      <c r="AC90" t="s">
        <v>86</v>
      </c>
      <c r="AD90" t="s">
        <v>149</v>
      </c>
      <c r="AE90" t="s">
        <v>1684</v>
      </c>
      <c r="AF90" t="s">
        <v>150</v>
      </c>
      <c r="AG90" t="s">
        <v>150</v>
      </c>
      <c r="AH90" t="s">
        <v>435</v>
      </c>
      <c r="AI90" t="s">
        <v>301</v>
      </c>
      <c r="AJ90" t="s">
        <v>176</v>
      </c>
      <c r="AK90" t="s">
        <v>1685</v>
      </c>
      <c r="AL90" t="s">
        <v>107</v>
      </c>
      <c r="AM90" t="s">
        <v>1686</v>
      </c>
      <c r="AN90" t="s">
        <v>402</v>
      </c>
      <c r="AO90" t="s">
        <v>1047</v>
      </c>
      <c r="AP90" t="s">
        <v>87</v>
      </c>
      <c r="AQ90" t="s">
        <v>1057</v>
      </c>
      <c r="AR90" t="s">
        <v>101</v>
      </c>
      <c r="AS90" t="s">
        <v>102</v>
      </c>
      <c r="AT90" t="s">
        <v>1409</v>
      </c>
      <c r="AU90" t="s">
        <v>148</v>
      </c>
      <c r="AV90" t="s">
        <v>149</v>
      </c>
      <c r="AW90" t="s">
        <v>1687</v>
      </c>
      <c r="AX90" t="s">
        <v>441</v>
      </c>
      <c r="AY90" t="s">
        <v>152</v>
      </c>
      <c r="AZ90" t="s">
        <v>154</v>
      </c>
      <c r="BA90" t="s">
        <v>935</v>
      </c>
      <c r="BB90" t="s">
        <v>110</v>
      </c>
      <c r="BC90" t="s">
        <v>282</v>
      </c>
      <c r="BD90" t="s">
        <v>442</v>
      </c>
      <c r="BE90" t="s">
        <v>1688</v>
      </c>
      <c r="BF90" t="s">
        <v>367</v>
      </c>
      <c r="BG90" t="s">
        <v>158</v>
      </c>
      <c r="BH90" t="s">
        <v>207</v>
      </c>
      <c r="BI90" t="s">
        <v>114</v>
      </c>
      <c r="BJ90" t="s">
        <v>1689</v>
      </c>
      <c r="BK90" t="s">
        <v>1690</v>
      </c>
      <c r="BL90" t="s">
        <v>154</v>
      </c>
      <c r="BM90" t="s">
        <v>1238</v>
      </c>
      <c r="BN90" t="s">
        <v>609</v>
      </c>
    </row>
    <row r="91" spans="1:66" x14ac:dyDescent="0.3">
      <c r="A91" t="s">
        <v>1691</v>
      </c>
      <c r="B91" t="s">
        <v>1692</v>
      </c>
      <c r="C91" s="1" t="str">
        <f t="shared" si="15"/>
        <v>27:0007</v>
      </c>
      <c r="D91" s="1" t="str">
        <f t="shared" ref="D91:D100" si="20">HYPERLINK("http://geochem.nrcan.gc.ca/cdogs/content/svy/svy270004_e.htm", "27:0004")</f>
        <v>27:0004</v>
      </c>
      <c r="E91" t="s">
        <v>1693</v>
      </c>
      <c r="F91" t="s">
        <v>1694</v>
      </c>
      <c r="H91">
        <v>60.744639999999997</v>
      </c>
      <c r="I91">
        <v>-118.48967</v>
      </c>
      <c r="J91" s="1" t="str">
        <f>HYPERLINK("http://geochem.nrcan.gc.ca/cdogs/content/kwd/kwd020044_e.htm", "Till")</f>
        <v>Till</v>
      </c>
      <c r="K91" s="1" t="str">
        <f t="shared" ref="K91:K100" si="21">HYPERLINK("http://geochem.nrcan.gc.ca/cdogs/content/kwd/kwd080088_e.htm", "Dry sieving to -230 mesh (63 µm) (Acme S230)")</f>
        <v>Dry sieving to -230 mesh (63 µm) (Acme S230)</v>
      </c>
      <c r="L91" t="s">
        <v>1695</v>
      </c>
      <c r="M91" t="s">
        <v>1696</v>
      </c>
      <c r="N91" t="s">
        <v>305</v>
      </c>
      <c r="O91" t="s">
        <v>125</v>
      </c>
      <c r="P91" t="s">
        <v>73</v>
      </c>
      <c r="Q91" t="s">
        <v>1697</v>
      </c>
      <c r="R91" t="s">
        <v>75</v>
      </c>
      <c r="S91" t="s">
        <v>544</v>
      </c>
      <c r="T91" t="s">
        <v>321</v>
      </c>
      <c r="U91" t="s">
        <v>114</v>
      </c>
      <c r="V91" t="s">
        <v>315</v>
      </c>
      <c r="W91" t="s">
        <v>1698</v>
      </c>
      <c r="X91" t="s">
        <v>790</v>
      </c>
      <c r="Y91" t="s">
        <v>365</v>
      </c>
      <c r="Z91" t="s">
        <v>1699</v>
      </c>
      <c r="AA91" t="s">
        <v>1700</v>
      </c>
      <c r="AB91" t="s">
        <v>414</v>
      </c>
      <c r="AC91" t="s">
        <v>86</v>
      </c>
      <c r="AD91" t="s">
        <v>114</v>
      </c>
      <c r="AE91" t="s">
        <v>406</v>
      </c>
      <c r="AF91" t="s">
        <v>149</v>
      </c>
      <c r="AG91" t="s">
        <v>180</v>
      </c>
      <c r="AH91" t="s">
        <v>281</v>
      </c>
      <c r="AI91" t="s">
        <v>435</v>
      </c>
      <c r="AJ91" t="s">
        <v>223</v>
      </c>
      <c r="AK91" t="s">
        <v>1701</v>
      </c>
      <c r="AL91" t="s">
        <v>1603</v>
      </c>
      <c r="AM91" t="s">
        <v>614</v>
      </c>
      <c r="AN91" t="s">
        <v>170</v>
      </c>
      <c r="AO91" t="s">
        <v>278</v>
      </c>
      <c r="AP91" t="s">
        <v>222</v>
      </c>
      <c r="AQ91" t="s">
        <v>1702</v>
      </c>
      <c r="AR91" t="s">
        <v>101</v>
      </c>
      <c r="AS91" t="s">
        <v>102</v>
      </c>
      <c r="AT91" t="s">
        <v>813</v>
      </c>
      <c r="AU91" t="s">
        <v>148</v>
      </c>
      <c r="AV91" t="s">
        <v>149</v>
      </c>
      <c r="AW91" t="s">
        <v>502</v>
      </c>
      <c r="AX91" t="s">
        <v>72</v>
      </c>
      <c r="AY91" t="s">
        <v>152</v>
      </c>
      <c r="AZ91" t="s">
        <v>75</v>
      </c>
      <c r="BA91" t="s">
        <v>845</v>
      </c>
      <c r="BB91" t="s">
        <v>110</v>
      </c>
      <c r="BC91" t="s">
        <v>282</v>
      </c>
      <c r="BD91" t="s">
        <v>416</v>
      </c>
      <c r="BE91" t="s">
        <v>354</v>
      </c>
      <c r="BF91" t="s">
        <v>180</v>
      </c>
      <c r="BG91" t="s">
        <v>107</v>
      </c>
      <c r="BH91" t="s">
        <v>991</v>
      </c>
      <c r="BI91" t="s">
        <v>86</v>
      </c>
      <c r="BJ91" t="s">
        <v>1703</v>
      </c>
      <c r="BK91" t="s">
        <v>354</v>
      </c>
      <c r="BL91" t="s">
        <v>339</v>
      </c>
      <c r="BM91" t="s">
        <v>1704</v>
      </c>
      <c r="BN91" t="s">
        <v>666</v>
      </c>
    </row>
    <row r="92" spans="1:66" x14ac:dyDescent="0.3">
      <c r="A92" t="s">
        <v>1705</v>
      </c>
      <c r="B92" t="s">
        <v>1706</v>
      </c>
      <c r="C92" s="1" t="str">
        <f t="shared" si="15"/>
        <v>27:0007</v>
      </c>
      <c r="D92" s="1" t="str">
        <f t="shared" si="20"/>
        <v>27:0004</v>
      </c>
      <c r="E92" t="s">
        <v>1707</v>
      </c>
      <c r="F92" t="s">
        <v>1708</v>
      </c>
      <c r="H92">
        <v>60.755020000000002</v>
      </c>
      <c r="I92">
        <v>-117.81528</v>
      </c>
      <c r="J92" s="1" t="str">
        <f>HYPERLINK("http://geochem.nrcan.gc.ca/cdogs/content/kwd/kwd020044_e.htm", "Till")</f>
        <v>Till</v>
      </c>
      <c r="K92" s="1" t="str">
        <f t="shared" si="21"/>
        <v>Dry sieving to -230 mesh (63 µm) (Acme S230)</v>
      </c>
      <c r="L92" t="s">
        <v>1075</v>
      </c>
      <c r="M92" t="s">
        <v>1709</v>
      </c>
      <c r="N92" t="s">
        <v>749</v>
      </c>
      <c r="O92" t="s">
        <v>230</v>
      </c>
      <c r="P92" t="s">
        <v>73</v>
      </c>
      <c r="Q92" t="s">
        <v>1710</v>
      </c>
      <c r="R92" t="s">
        <v>300</v>
      </c>
      <c r="S92" t="s">
        <v>378</v>
      </c>
      <c r="T92" t="s">
        <v>951</v>
      </c>
      <c r="U92" t="s">
        <v>129</v>
      </c>
      <c r="V92" t="s">
        <v>1711</v>
      </c>
      <c r="W92" t="s">
        <v>935</v>
      </c>
      <c r="X92" t="s">
        <v>1712</v>
      </c>
      <c r="Y92" t="s">
        <v>71</v>
      </c>
      <c r="Z92" t="s">
        <v>1713</v>
      </c>
      <c r="AA92" t="s">
        <v>1083</v>
      </c>
      <c r="AB92" t="s">
        <v>416</v>
      </c>
      <c r="AC92" t="s">
        <v>86</v>
      </c>
      <c r="AD92" t="s">
        <v>129</v>
      </c>
      <c r="AE92" t="s">
        <v>619</v>
      </c>
      <c r="AF92" t="s">
        <v>282</v>
      </c>
      <c r="AG92" t="s">
        <v>90</v>
      </c>
      <c r="AH92" t="s">
        <v>468</v>
      </c>
      <c r="AI92" t="s">
        <v>351</v>
      </c>
      <c r="AJ92" t="s">
        <v>1229</v>
      </c>
      <c r="AK92" t="s">
        <v>1714</v>
      </c>
      <c r="AL92" t="s">
        <v>837</v>
      </c>
      <c r="AM92" t="s">
        <v>614</v>
      </c>
      <c r="AN92" t="s">
        <v>170</v>
      </c>
      <c r="AO92" t="s">
        <v>548</v>
      </c>
      <c r="AP92" t="s">
        <v>496</v>
      </c>
      <c r="AQ92" t="s">
        <v>1715</v>
      </c>
      <c r="AR92" t="s">
        <v>101</v>
      </c>
      <c r="AS92" t="s">
        <v>125</v>
      </c>
      <c r="AT92" t="s">
        <v>954</v>
      </c>
      <c r="AU92" t="s">
        <v>148</v>
      </c>
      <c r="AV92" t="s">
        <v>149</v>
      </c>
      <c r="AW92" t="s">
        <v>544</v>
      </c>
      <c r="AX92" t="s">
        <v>500</v>
      </c>
      <c r="AY92" t="s">
        <v>454</v>
      </c>
      <c r="AZ92" t="s">
        <v>107</v>
      </c>
      <c r="BA92" t="s">
        <v>1655</v>
      </c>
      <c r="BB92" t="s">
        <v>110</v>
      </c>
      <c r="BC92" t="s">
        <v>136</v>
      </c>
      <c r="BD92" t="s">
        <v>139</v>
      </c>
      <c r="BE92" t="s">
        <v>70</v>
      </c>
      <c r="BF92" t="s">
        <v>544</v>
      </c>
      <c r="BG92" t="s">
        <v>321</v>
      </c>
      <c r="BH92" t="s">
        <v>1716</v>
      </c>
      <c r="BI92" t="s">
        <v>86</v>
      </c>
      <c r="BJ92" t="s">
        <v>1717</v>
      </c>
      <c r="BK92" t="s">
        <v>1718</v>
      </c>
      <c r="BL92" t="s">
        <v>588</v>
      </c>
      <c r="BM92" t="s">
        <v>1614</v>
      </c>
      <c r="BN92" t="s">
        <v>513</v>
      </c>
    </row>
    <row r="93" spans="1:66" x14ac:dyDescent="0.3">
      <c r="A93" t="s">
        <v>1719</v>
      </c>
      <c r="B93" t="s">
        <v>1720</v>
      </c>
      <c r="C93" s="1" t="str">
        <f t="shared" si="15"/>
        <v>27:0007</v>
      </c>
      <c r="D93" s="1" t="str">
        <f t="shared" si="20"/>
        <v>27:0004</v>
      </c>
      <c r="E93" t="s">
        <v>1721</v>
      </c>
      <c r="F93" t="s">
        <v>1722</v>
      </c>
      <c r="H93">
        <v>60.883110000000002</v>
      </c>
      <c r="I93">
        <v>-117.75542</v>
      </c>
      <c r="J93" s="1" t="str">
        <f>HYPERLINK("http://geochem.nrcan.gc.ca/cdogs/content/kwd/kwd020044_e.htm", "Till")</f>
        <v>Till</v>
      </c>
      <c r="K93" s="1" t="str">
        <f t="shared" si="21"/>
        <v>Dry sieving to -230 mesh (63 µm) (Acme S230)</v>
      </c>
      <c r="L93" t="s">
        <v>1723</v>
      </c>
      <c r="M93" t="s">
        <v>208</v>
      </c>
      <c r="N93" t="s">
        <v>509</v>
      </c>
      <c r="O93" t="s">
        <v>168</v>
      </c>
      <c r="P93" t="s">
        <v>73</v>
      </c>
      <c r="Q93" t="s">
        <v>1724</v>
      </c>
      <c r="R93" t="s">
        <v>75</v>
      </c>
      <c r="S93" t="s">
        <v>87</v>
      </c>
      <c r="T93" t="s">
        <v>1725</v>
      </c>
      <c r="U93" t="s">
        <v>592</v>
      </c>
      <c r="V93" t="s">
        <v>867</v>
      </c>
      <c r="W93" t="s">
        <v>807</v>
      </c>
      <c r="X93" t="s">
        <v>383</v>
      </c>
      <c r="Y93" t="s">
        <v>369</v>
      </c>
      <c r="Z93" t="s">
        <v>1726</v>
      </c>
      <c r="AA93" t="s">
        <v>837</v>
      </c>
      <c r="AB93" t="s">
        <v>217</v>
      </c>
      <c r="AC93" t="s">
        <v>86</v>
      </c>
      <c r="AD93" t="s">
        <v>87</v>
      </c>
      <c r="AE93" t="s">
        <v>584</v>
      </c>
      <c r="AF93" t="s">
        <v>149</v>
      </c>
      <c r="AG93" t="s">
        <v>373</v>
      </c>
      <c r="AH93" t="s">
        <v>1117</v>
      </c>
      <c r="AI93" t="s">
        <v>1047</v>
      </c>
      <c r="AJ93" t="s">
        <v>1506</v>
      </c>
      <c r="AK93" t="s">
        <v>1727</v>
      </c>
      <c r="AL93" t="s">
        <v>82</v>
      </c>
      <c r="AM93" t="s">
        <v>187</v>
      </c>
      <c r="AN93" t="s">
        <v>97</v>
      </c>
      <c r="AO93" t="s">
        <v>747</v>
      </c>
      <c r="AP93" t="s">
        <v>1728</v>
      </c>
      <c r="AQ93" t="s">
        <v>233</v>
      </c>
      <c r="AR93" t="s">
        <v>101</v>
      </c>
      <c r="AS93" t="s">
        <v>85</v>
      </c>
      <c r="AT93" t="s">
        <v>334</v>
      </c>
      <c r="AU93" t="s">
        <v>148</v>
      </c>
      <c r="AV93" t="s">
        <v>90</v>
      </c>
      <c r="AW93" t="s">
        <v>90</v>
      </c>
      <c r="AX93" t="s">
        <v>391</v>
      </c>
      <c r="AY93" t="s">
        <v>979</v>
      </c>
      <c r="AZ93" t="s">
        <v>152</v>
      </c>
      <c r="BA93" t="s">
        <v>445</v>
      </c>
      <c r="BB93" t="s">
        <v>110</v>
      </c>
      <c r="BC93" t="s">
        <v>149</v>
      </c>
      <c r="BD93" t="s">
        <v>552</v>
      </c>
      <c r="BE93" t="s">
        <v>662</v>
      </c>
      <c r="BF93" t="s">
        <v>469</v>
      </c>
      <c r="BG93" t="s">
        <v>979</v>
      </c>
      <c r="BH93" t="s">
        <v>281</v>
      </c>
      <c r="BI93" t="s">
        <v>86</v>
      </c>
      <c r="BJ93" t="s">
        <v>1729</v>
      </c>
      <c r="BK93" t="s">
        <v>1623</v>
      </c>
      <c r="BL93" t="s">
        <v>267</v>
      </c>
      <c r="BM93" t="s">
        <v>1614</v>
      </c>
      <c r="BN93" t="s">
        <v>1079</v>
      </c>
    </row>
    <row r="94" spans="1:66" x14ac:dyDescent="0.3">
      <c r="A94" t="s">
        <v>1730</v>
      </c>
      <c r="B94" t="s">
        <v>1731</v>
      </c>
      <c r="C94" s="1" t="str">
        <f t="shared" si="15"/>
        <v>27:0007</v>
      </c>
      <c r="D94" s="1" t="str">
        <f t="shared" si="20"/>
        <v>27:0004</v>
      </c>
      <c r="E94" t="s">
        <v>1732</v>
      </c>
      <c r="F94" t="s">
        <v>1733</v>
      </c>
      <c r="H94">
        <v>60.831699999999998</v>
      </c>
      <c r="I94">
        <v>-117.67219</v>
      </c>
      <c r="J94" s="1" t="str">
        <f>HYPERLINK("http://geochem.nrcan.gc.ca/cdogs/content/kwd/kwd020044_e.htm", "Till")</f>
        <v>Till</v>
      </c>
      <c r="K94" s="1" t="str">
        <f t="shared" si="21"/>
        <v>Dry sieving to -230 mesh (63 µm) (Acme S230)</v>
      </c>
      <c r="L94" t="s">
        <v>1734</v>
      </c>
      <c r="M94" t="s">
        <v>372</v>
      </c>
      <c r="N94" t="s">
        <v>104</v>
      </c>
      <c r="O94" t="s">
        <v>112</v>
      </c>
      <c r="P94" t="s">
        <v>73</v>
      </c>
      <c r="Q94" t="s">
        <v>1735</v>
      </c>
      <c r="R94" t="s">
        <v>152</v>
      </c>
      <c r="S94" t="s">
        <v>180</v>
      </c>
      <c r="T94" t="s">
        <v>1736</v>
      </c>
      <c r="U94" t="s">
        <v>97</v>
      </c>
      <c r="V94" t="s">
        <v>898</v>
      </c>
      <c r="W94" t="s">
        <v>115</v>
      </c>
      <c r="X94" t="s">
        <v>182</v>
      </c>
      <c r="Y94" t="s">
        <v>519</v>
      </c>
      <c r="Z94" t="s">
        <v>1737</v>
      </c>
      <c r="AA94" t="s">
        <v>1696</v>
      </c>
      <c r="AB94" t="s">
        <v>442</v>
      </c>
      <c r="AC94" t="s">
        <v>86</v>
      </c>
      <c r="AD94" t="s">
        <v>127</v>
      </c>
      <c r="AE94" t="s">
        <v>113</v>
      </c>
      <c r="AF94" t="s">
        <v>89</v>
      </c>
      <c r="AG94" t="s">
        <v>355</v>
      </c>
      <c r="AH94" t="s">
        <v>1124</v>
      </c>
      <c r="AI94" t="s">
        <v>214</v>
      </c>
      <c r="AJ94" t="s">
        <v>1024</v>
      </c>
      <c r="AK94" t="s">
        <v>1738</v>
      </c>
      <c r="AL94" t="s">
        <v>1739</v>
      </c>
      <c r="AM94" t="s">
        <v>142</v>
      </c>
      <c r="AN94" t="s">
        <v>373</v>
      </c>
      <c r="AO94" t="s">
        <v>1740</v>
      </c>
      <c r="AP94" t="s">
        <v>1741</v>
      </c>
      <c r="AQ94" t="s">
        <v>974</v>
      </c>
      <c r="AR94" t="s">
        <v>101</v>
      </c>
      <c r="AS94" t="s">
        <v>102</v>
      </c>
      <c r="AT94" t="s">
        <v>123</v>
      </c>
      <c r="AU94" t="s">
        <v>676</v>
      </c>
      <c r="AV94" t="s">
        <v>105</v>
      </c>
      <c r="AW94" t="s">
        <v>105</v>
      </c>
      <c r="AX94" t="s">
        <v>230</v>
      </c>
      <c r="AY94" t="s">
        <v>75</v>
      </c>
      <c r="AZ94" t="s">
        <v>152</v>
      </c>
      <c r="BA94" t="s">
        <v>1742</v>
      </c>
      <c r="BB94" t="s">
        <v>110</v>
      </c>
      <c r="BC94" t="s">
        <v>149</v>
      </c>
      <c r="BD94" t="s">
        <v>405</v>
      </c>
      <c r="BE94" t="s">
        <v>354</v>
      </c>
      <c r="BF94" t="s">
        <v>196</v>
      </c>
      <c r="BG94" t="s">
        <v>321</v>
      </c>
      <c r="BH94" t="s">
        <v>113</v>
      </c>
      <c r="BI94" t="s">
        <v>86</v>
      </c>
      <c r="BJ94" t="s">
        <v>1743</v>
      </c>
      <c r="BK94" t="s">
        <v>1744</v>
      </c>
      <c r="BL94" t="s">
        <v>261</v>
      </c>
      <c r="BM94" t="s">
        <v>1745</v>
      </c>
      <c r="BN94" t="s">
        <v>405</v>
      </c>
    </row>
    <row r="95" spans="1:66" x14ac:dyDescent="0.3">
      <c r="A95" t="s">
        <v>1746</v>
      </c>
      <c r="B95" t="s">
        <v>1747</v>
      </c>
      <c r="C95" s="1" t="str">
        <f t="shared" si="15"/>
        <v>27:0007</v>
      </c>
      <c r="D95" s="1" t="str">
        <f t="shared" si="20"/>
        <v>27:0004</v>
      </c>
      <c r="E95" t="s">
        <v>1748</v>
      </c>
      <c r="F95" t="s">
        <v>1749</v>
      </c>
      <c r="H95">
        <v>60.758119999999998</v>
      </c>
      <c r="I95">
        <v>-117.66423</v>
      </c>
      <c r="J95" s="1" t="str">
        <f>HYPERLINK("http://geochem.nrcan.gc.ca/cdogs/content/kwd/kwd020044_e.htm", "Till")</f>
        <v>Till</v>
      </c>
      <c r="K95" s="1" t="str">
        <f t="shared" si="21"/>
        <v>Dry sieving to -230 mesh (63 µm) (Acme S230)</v>
      </c>
      <c r="L95" t="s">
        <v>387</v>
      </c>
      <c r="M95" t="s">
        <v>1750</v>
      </c>
      <c r="N95" t="s">
        <v>167</v>
      </c>
      <c r="O95" t="s">
        <v>154</v>
      </c>
      <c r="P95" t="s">
        <v>73</v>
      </c>
      <c r="Q95" t="s">
        <v>1751</v>
      </c>
      <c r="R95" t="s">
        <v>107</v>
      </c>
      <c r="S95" t="s">
        <v>502</v>
      </c>
      <c r="T95" t="s">
        <v>78</v>
      </c>
      <c r="U95" t="s">
        <v>373</v>
      </c>
      <c r="V95" t="s">
        <v>569</v>
      </c>
      <c r="W95" t="s">
        <v>139</v>
      </c>
      <c r="X95" t="s">
        <v>79</v>
      </c>
      <c r="Y95" t="s">
        <v>1752</v>
      </c>
      <c r="Z95" t="s">
        <v>1753</v>
      </c>
      <c r="AA95" t="s">
        <v>1328</v>
      </c>
      <c r="AB95" t="s">
        <v>72</v>
      </c>
      <c r="AC95" t="s">
        <v>86</v>
      </c>
      <c r="AD95" t="s">
        <v>136</v>
      </c>
      <c r="AE95" t="s">
        <v>490</v>
      </c>
      <c r="AF95" t="s">
        <v>149</v>
      </c>
      <c r="AG95" t="s">
        <v>180</v>
      </c>
      <c r="AH95" t="s">
        <v>687</v>
      </c>
      <c r="AI95" t="s">
        <v>711</v>
      </c>
      <c r="AJ95" t="s">
        <v>585</v>
      </c>
      <c r="AK95" t="s">
        <v>705</v>
      </c>
      <c r="AL95" t="s">
        <v>1754</v>
      </c>
      <c r="AM95" t="s">
        <v>1163</v>
      </c>
      <c r="AN95" t="s">
        <v>78</v>
      </c>
      <c r="AO95" t="s">
        <v>1489</v>
      </c>
      <c r="AP95" t="s">
        <v>379</v>
      </c>
      <c r="AQ95" t="s">
        <v>1755</v>
      </c>
      <c r="AR95" t="s">
        <v>101</v>
      </c>
      <c r="AS95" t="s">
        <v>102</v>
      </c>
      <c r="AT95" t="s">
        <v>278</v>
      </c>
      <c r="AU95" t="s">
        <v>148</v>
      </c>
      <c r="AV95" t="s">
        <v>149</v>
      </c>
      <c r="AW95" t="s">
        <v>355</v>
      </c>
      <c r="AX95" t="s">
        <v>228</v>
      </c>
      <c r="AY95" t="s">
        <v>152</v>
      </c>
      <c r="AZ95" t="s">
        <v>75</v>
      </c>
      <c r="BA95" t="s">
        <v>1047</v>
      </c>
      <c r="BB95" t="s">
        <v>110</v>
      </c>
      <c r="BC95" t="s">
        <v>149</v>
      </c>
      <c r="BD95" t="s">
        <v>193</v>
      </c>
      <c r="BE95" t="s">
        <v>354</v>
      </c>
      <c r="BF95" t="s">
        <v>90</v>
      </c>
      <c r="BG95" t="s">
        <v>158</v>
      </c>
      <c r="BH95" t="s">
        <v>291</v>
      </c>
      <c r="BI95" t="s">
        <v>86</v>
      </c>
      <c r="BJ95" t="s">
        <v>1756</v>
      </c>
      <c r="BK95" t="s">
        <v>1757</v>
      </c>
      <c r="BL95" t="s">
        <v>509</v>
      </c>
      <c r="BM95" t="s">
        <v>1671</v>
      </c>
      <c r="BN95" t="s">
        <v>416</v>
      </c>
    </row>
    <row r="96" spans="1:66" x14ac:dyDescent="0.3">
      <c r="A96" t="s">
        <v>1758</v>
      </c>
      <c r="B96" t="s">
        <v>1759</v>
      </c>
      <c r="C96" s="1" t="str">
        <f t="shared" si="15"/>
        <v>27:0007</v>
      </c>
      <c r="D96" s="1" t="str">
        <f t="shared" si="20"/>
        <v>27:0004</v>
      </c>
      <c r="E96" t="s">
        <v>1760</v>
      </c>
      <c r="F96" t="s">
        <v>1761</v>
      </c>
      <c r="H96">
        <v>60.841909999999999</v>
      </c>
      <c r="I96">
        <v>-117.48417000000001</v>
      </c>
      <c r="J96" s="1" t="str">
        <f>HYPERLINK("http://geochem.nrcan.gc.ca/cdogs/content/kwd/kwd020024_e.htm", "Stream sediments")</f>
        <v>Stream sediments</v>
      </c>
      <c r="K96" s="1" t="str">
        <f t="shared" si="21"/>
        <v>Dry sieving to -230 mesh (63 µm) (Acme S230)</v>
      </c>
      <c r="L96" t="s">
        <v>293</v>
      </c>
      <c r="M96" t="s">
        <v>575</v>
      </c>
      <c r="N96" t="s">
        <v>1231</v>
      </c>
      <c r="O96" t="s">
        <v>152</v>
      </c>
      <c r="P96" t="s">
        <v>73</v>
      </c>
      <c r="Q96" t="s">
        <v>1762</v>
      </c>
      <c r="R96" t="s">
        <v>76</v>
      </c>
      <c r="S96" t="s">
        <v>373</v>
      </c>
      <c r="T96" t="s">
        <v>1763</v>
      </c>
      <c r="U96" t="s">
        <v>519</v>
      </c>
      <c r="V96" t="s">
        <v>278</v>
      </c>
      <c r="W96" t="s">
        <v>807</v>
      </c>
      <c r="X96" t="s">
        <v>247</v>
      </c>
      <c r="Y96" t="s">
        <v>78</v>
      </c>
      <c r="Z96" t="s">
        <v>1764</v>
      </c>
      <c r="AA96" t="s">
        <v>605</v>
      </c>
      <c r="AB96" t="s">
        <v>112</v>
      </c>
      <c r="AC96" t="s">
        <v>86</v>
      </c>
      <c r="AD96" t="s">
        <v>149</v>
      </c>
      <c r="AE96" t="s">
        <v>291</v>
      </c>
      <c r="AF96" t="s">
        <v>149</v>
      </c>
      <c r="AG96" t="s">
        <v>469</v>
      </c>
      <c r="AH96" t="s">
        <v>137</v>
      </c>
      <c r="AI96" t="s">
        <v>441</v>
      </c>
      <c r="AJ96" t="s">
        <v>585</v>
      </c>
      <c r="AK96" t="s">
        <v>1765</v>
      </c>
      <c r="AL96" t="s">
        <v>592</v>
      </c>
      <c r="AM96" t="s">
        <v>347</v>
      </c>
      <c r="AN96" t="s">
        <v>108</v>
      </c>
      <c r="AO96" t="s">
        <v>400</v>
      </c>
      <c r="AP96" t="s">
        <v>1766</v>
      </c>
      <c r="AQ96" t="s">
        <v>1767</v>
      </c>
      <c r="AR96" t="s">
        <v>101</v>
      </c>
      <c r="AS96" t="s">
        <v>102</v>
      </c>
      <c r="AT96" t="s">
        <v>305</v>
      </c>
      <c r="AU96" t="s">
        <v>85</v>
      </c>
      <c r="AV96" t="s">
        <v>114</v>
      </c>
      <c r="AW96" t="s">
        <v>340</v>
      </c>
      <c r="AX96" t="s">
        <v>300</v>
      </c>
      <c r="AY96" t="s">
        <v>158</v>
      </c>
      <c r="AZ96" t="s">
        <v>114</v>
      </c>
      <c r="BA96" t="s">
        <v>481</v>
      </c>
      <c r="BB96" t="s">
        <v>110</v>
      </c>
      <c r="BC96" t="s">
        <v>149</v>
      </c>
      <c r="BD96" t="s">
        <v>331</v>
      </c>
      <c r="BE96" t="s">
        <v>387</v>
      </c>
      <c r="BF96" t="s">
        <v>136</v>
      </c>
      <c r="BG96" t="s">
        <v>228</v>
      </c>
      <c r="BH96" t="s">
        <v>281</v>
      </c>
      <c r="BI96" t="s">
        <v>86</v>
      </c>
      <c r="BJ96" t="s">
        <v>527</v>
      </c>
      <c r="BK96" t="s">
        <v>1768</v>
      </c>
      <c r="BL96" t="s">
        <v>321</v>
      </c>
      <c r="BM96" t="s">
        <v>1174</v>
      </c>
      <c r="BN96" t="s">
        <v>1769</v>
      </c>
    </row>
    <row r="97" spans="1:66" x14ac:dyDescent="0.3">
      <c r="A97" t="s">
        <v>1770</v>
      </c>
      <c r="B97" t="s">
        <v>1771</v>
      </c>
      <c r="C97" s="1" t="str">
        <f t="shared" si="15"/>
        <v>27:0007</v>
      </c>
      <c r="D97" s="1" t="str">
        <f t="shared" si="20"/>
        <v>27:0004</v>
      </c>
      <c r="E97" t="s">
        <v>1772</v>
      </c>
      <c r="F97" t="s">
        <v>1773</v>
      </c>
      <c r="H97">
        <v>60.666289999999996</v>
      </c>
      <c r="I97">
        <v>-117.12151</v>
      </c>
      <c r="J97" s="1" t="str">
        <f>HYPERLINK("http://geochem.nrcan.gc.ca/cdogs/content/kwd/kwd020044_e.htm", "Till")</f>
        <v>Till</v>
      </c>
      <c r="K97" s="1" t="str">
        <f t="shared" si="21"/>
        <v>Dry sieving to -230 mesh (63 µm) (Acme S230)</v>
      </c>
      <c r="L97" t="s">
        <v>1179</v>
      </c>
      <c r="M97" t="s">
        <v>242</v>
      </c>
      <c r="N97" t="s">
        <v>500</v>
      </c>
      <c r="O97" t="s">
        <v>71</v>
      </c>
      <c r="P97" t="s">
        <v>73</v>
      </c>
      <c r="Q97" t="s">
        <v>1774</v>
      </c>
      <c r="R97" t="s">
        <v>107</v>
      </c>
      <c r="S97" t="s">
        <v>170</v>
      </c>
      <c r="T97" t="s">
        <v>106</v>
      </c>
      <c r="U97" t="s">
        <v>575</v>
      </c>
      <c r="V97" t="s">
        <v>1775</v>
      </c>
      <c r="W97" t="s">
        <v>160</v>
      </c>
      <c r="X97" t="s">
        <v>1579</v>
      </c>
      <c r="Y97" t="s">
        <v>188</v>
      </c>
      <c r="Z97" t="s">
        <v>1776</v>
      </c>
      <c r="AA97" t="s">
        <v>216</v>
      </c>
      <c r="AB97" t="s">
        <v>489</v>
      </c>
      <c r="AC97" t="s">
        <v>86</v>
      </c>
      <c r="AD97" t="s">
        <v>303</v>
      </c>
      <c r="AE97" t="s">
        <v>113</v>
      </c>
      <c r="AF97" t="s">
        <v>149</v>
      </c>
      <c r="AG97" t="s">
        <v>90</v>
      </c>
      <c r="AH97" t="s">
        <v>311</v>
      </c>
      <c r="AI97" t="s">
        <v>456</v>
      </c>
      <c r="AJ97" t="s">
        <v>900</v>
      </c>
      <c r="AK97" t="s">
        <v>1777</v>
      </c>
      <c r="AL97" t="s">
        <v>321</v>
      </c>
      <c r="AM97" t="s">
        <v>187</v>
      </c>
      <c r="AN97" t="s">
        <v>1486</v>
      </c>
      <c r="AO97" t="s">
        <v>1508</v>
      </c>
      <c r="AP97" t="s">
        <v>99</v>
      </c>
      <c r="AQ97" t="s">
        <v>1778</v>
      </c>
      <c r="AR97" t="s">
        <v>101</v>
      </c>
      <c r="AS97" t="s">
        <v>102</v>
      </c>
      <c r="AT97" t="s">
        <v>1100</v>
      </c>
      <c r="AU97" t="s">
        <v>405</v>
      </c>
      <c r="AV97" t="s">
        <v>105</v>
      </c>
      <c r="AW97" t="s">
        <v>170</v>
      </c>
      <c r="AX97" t="s">
        <v>72</v>
      </c>
      <c r="AY97" t="s">
        <v>300</v>
      </c>
      <c r="AZ97" t="s">
        <v>75</v>
      </c>
      <c r="BA97" t="s">
        <v>1283</v>
      </c>
      <c r="BB97" t="s">
        <v>110</v>
      </c>
      <c r="BC97" t="s">
        <v>149</v>
      </c>
      <c r="BD97" t="s">
        <v>500</v>
      </c>
      <c r="BE97" t="s">
        <v>662</v>
      </c>
      <c r="BF97" t="s">
        <v>180</v>
      </c>
      <c r="BG97" t="s">
        <v>414</v>
      </c>
      <c r="BH97" t="s">
        <v>70</v>
      </c>
      <c r="BI97" t="s">
        <v>114</v>
      </c>
      <c r="BJ97" t="s">
        <v>1779</v>
      </c>
      <c r="BK97" t="s">
        <v>1780</v>
      </c>
      <c r="BL97" t="s">
        <v>399</v>
      </c>
      <c r="BM97" t="s">
        <v>1781</v>
      </c>
      <c r="BN97" t="s">
        <v>1405</v>
      </c>
    </row>
    <row r="98" spans="1:66" x14ac:dyDescent="0.3">
      <c r="A98" t="s">
        <v>1782</v>
      </c>
      <c r="B98" t="s">
        <v>1783</v>
      </c>
      <c r="C98" s="1" t="str">
        <f t="shared" ref="C98:C132" si="22">HYPERLINK("http://geochem.nrcan.gc.ca/cdogs/content/bdl/bdl270007_e.htm", "27:0007")</f>
        <v>27:0007</v>
      </c>
      <c r="D98" s="1" t="str">
        <f t="shared" si="20"/>
        <v>27:0004</v>
      </c>
      <c r="E98" t="s">
        <v>1784</v>
      </c>
      <c r="F98" t="s">
        <v>1785</v>
      </c>
      <c r="H98">
        <v>60.655740000000002</v>
      </c>
      <c r="I98">
        <v>-117.27612000000001</v>
      </c>
      <c r="J98" s="1" t="str">
        <f>HYPERLINK("http://geochem.nrcan.gc.ca/cdogs/content/kwd/kwd020044_e.htm", "Till")</f>
        <v>Till</v>
      </c>
      <c r="K98" s="1" t="str">
        <f t="shared" si="21"/>
        <v>Dry sieving to -230 mesh (63 µm) (Acme S230)</v>
      </c>
      <c r="L98" t="s">
        <v>613</v>
      </c>
      <c r="M98" t="s">
        <v>1786</v>
      </c>
      <c r="N98" t="s">
        <v>247</v>
      </c>
      <c r="O98" t="s">
        <v>454</v>
      </c>
      <c r="P98" t="s">
        <v>73</v>
      </c>
      <c r="Q98" t="s">
        <v>1787</v>
      </c>
      <c r="R98" t="s">
        <v>454</v>
      </c>
      <c r="S98" t="s">
        <v>544</v>
      </c>
      <c r="T98" t="s">
        <v>592</v>
      </c>
      <c r="U98" t="s">
        <v>127</v>
      </c>
      <c r="V98" t="s">
        <v>1788</v>
      </c>
      <c r="W98" t="s">
        <v>301</v>
      </c>
      <c r="X98" t="s">
        <v>882</v>
      </c>
      <c r="Y98" t="s">
        <v>610</v>
      </c>
      <c r="Z98" t="s">
        <v>954</v>
      </c>
      <c r="AA98" t="s">
        <v>1789</v>
      </c>
      <c r="AB98" t="s">
        <v>334</v>
      </c>
      <c r="AC98" t="s">
        <v>86</v>
      </c>
      <c r="AD98" t="s">
        <v>90</v>
      </c>
      <c r="AE98" t="s">
        <v>388</v>
      </c>
      <c r="AF98" t="s">
        <v>282</v>
      </c>
      <c r="AG98" t="s">
        <v>129</v>
      </c>
      <c r="AH98" t="s">
        <v>1538</v>
      </c>
      <c r="AI98" t="s">
        <v>1027</v>
      </c>
      <c r="AJ98" t="s">
        <v>781</v>
      </c>
      <c r="AK98" t="s">
        <v>1790</v>
      </c>
      <c r="AL98" t="s">
        <v>1129</v>
      </c>
      <c r="AM98" t="s">
        <v>1072</v>
      </c>
      <c r="AN98" t="s">
        <v>170</v>
      </c>
      <c r="AO98" t="s">
        <v>490</v>
      </c>
      <c r="AP98" t="s">
        <v>494</v>
      </c>
      <c r="AQ98" t="s">
        <v>1220</v>
      </c>
      <c r="AR98" t="s">
        <v>101</v>
      </c>
      <c r="AS98" t="s">
        <v>102</v>
      </c>
      <c r="AT98" t="s">
        <v>182</v>
      </c>
      <c r="AU98" t="s">
        <v>125</v>
      </c>
      <c r="AV98" t="s">
        <v>282</v>
      </c>
      <c r="AW98" t="s">
        <v>196</v>
      </c>
      <c r="AX98" t="s">
        <v>405</v>
      </c>
      <c r="AY98" t="s">
        <v>454</v>
      </c>
      <c r="AZ98" t="s">
        <v>75</v>
      </c>
      <c r="BA98" t="s">
        <v>348</v>
      </c>
      <c r="BB98" t="s">
        <v>110</v>
      </c>
      <c r="BC98" t="s">
        <v>149</v>
      </c>
      <c r="BD98" t="s">
        <v>416</v>
      </c>
      <c r="BE98" t="s">
        <v>197</v>
      </c>
      <c r="BF98" t="s">
        <v>90</v>
      </c>
      <c r="BG98" t="s">
        <v>168</v>
      </c>
      <c r="BH98" t="s">
        <v>197</v>
      </c>
      <c r="BI98" t="s">
        <v>86</v>
      </c>
      <c r="BJ98" t="s">
        <v>317</v>
      </c>
      <c r="BK98" t="s">
        <v>1791</v>
      </c>
      <c r="BL98" t="s">
        <v>167</v>
      </c>
      <c r="BM98" t="s">
        <v>1513</v>
      </c>
      <c r="BN98" t="s">
        <v>138</v>
      </c>
    </row>
    <row r="99" spans="1:66" x14ac:dyDescent="0.3">
      <c r="A99" t="s">
        <v>1792</v>
      </c>
      <c r="B99" t="s">
        <v>1793</v>
      </c>
      <c r="C99" s="1" t="str">
        <f t="shared" si="22"/>
        <v>27:0007</v>
      </c>
      <c r="D99" s="1" t="str">
        <f t="shared" si="20"/>
        <v>27:0004</v>
      </c>
      <c r="E99" t="s">
        <v>1794</v>
      </c>
      <c r="F99" t="s">
        <v>1795</v>
      </c>
      <c r="H99">
        <v>60.737609999999997</v>
      </c>
      <c r="I99">
        <v>-117.28614</v>
      </c>
      <c r="J99" s="1" t="str">
        <f>HYPERLINK("http://geochem.nrcan.gc.ca/cdogs/content/kwd/kwd020000_e.htm", "Null")</f>
        <v>Null</v>
      </c>
      <c r="K99" s="1" t="str">
        <f t="shared" si="21"/>
        <v>Dry sieving to -230 mesh (63 µm) (Acme S230)</v>
      </c>
      <c r="L99" t="s">
        <v>897</v>
      </c>
      <c r="M99" t="s">
        <v>140</v>
      </c>
      <c r="N99" t="s">
        <v>666</v>
      </c>
      <c r="O99" t="s">
        <v>321</v>
      </c>
      <c r="P99" t="s">
        <v>73</v>
      </c>
      <c r="Q99" t="s">
        <v>1796</v>
      </c>
      <c r="R99" t="s">
        <v>75</v>
      </c>
      <c r="S99" t="s">
        <v>502</v>
      </c>
      <c r="T99" t="s">
        <v>1608</v>
      </c>
      <c r="U99" t="s">
        <v>143</v>
      </c>
      <c r="V99" t="s">
        <v>173</v>
      </c>
      <c r="W99" t="s">
        <v>1017</v>
      </c>
      <c r="X99" t="s">
        <v>435</v>
      </c>
      <c r="Y99" t="s">
        <v>840</v>
      </c>
      <c r="Z99" t="s">
        <v>1797</v>
      </c>
      <c r="AA99" t="s">
        <v>1798</v>
      </c>
      <c r="AB99" t="s">
        <v>568</v>
      </c>
      <c r="AC99" t="s">
        <v>86</v>
      </c>
      <c r="AD99" t="s">
        <v>340</v>
      </c>
      <c r="AE99" t="s">
        <v>459</v>
      </c>
      <c r="AF99" t="s">
        <v>282</v>
      </c>
      <c r="AG99" t="s">
        <v>367</v>
      </c>
      <c r="AH99" t="s">
        <v>156</v>
      </c>
      <c r="AI99" t="s">
        <v>214</v>
      </c>
      <c r="AJ99" t="s">
        <v>124</v>
      </c>
      <c r="AK99" t="s">
        <v>1799</v>
      </c>
      <c r="AL99" t="s">
        <v>1668</v>
      </c>
      <c r="AM99" t="s">
        <v>1292</v>
      </c>
      <c r="AN99" t="s">
        <v>761</v>
      </c>
      <c r="AO99" t="s">
        <v>539</v>
      </c>
      <c r="AP99" t="s">
        <v>771</v>
      </c>
      <c r="AQ99" t="s">
        <v>1800</v>
      </c>
      <c r="AR99" t="s">
        <v>101</v>
      </c>
      <c r="AS99" t="s">
        <v>102</v>
      </c>
      <c r="AT99" t="s">
        <v>629</v>
      </c>
      <c r="AU99" t="s">
        <v>154</v>
      </c>
      <c r="AV99" t="s">
        <v>90</v>
      </c>
      <c r="AW99" t="s">
        <v>340</v>
      </c>
      <c r="AX99" t="s">
        <v>552</v>
      </c>
      <c r="AY99" t="s">
        <v>168</v>
      </c>
      <c r="AZ99" t="s">
        <v>75</v>
      </c>
      <c r="BA99" t="s">
        <v>1583</v>
      </c>
      <c r="BB99" t="s">
        <v>110</v>
      </c>
      <c r="BC99" t="s">
        <v>150</v>
      </c>
      <c r="BD99" t="s">
        <v>104</v>
      </c>
      <c r="BE99" t="s">
        <v>662</v>
      </c>
      <c r="BF99" t="s">
        <v>129</v>
      </c>
      <c r="BG99" t="s">
        <v>168</v>
      </c>
      <c r="BH99" t="s">
        <v>867</v>
      </c>
      <c r="BI99" t="s">
        <v>86</v>
      </c>
      <c r="BJ99" t="s">
        <v>1801</v>
      </c>
      <c r="BK99" t="s">
        <v>984</v>
      </c>
      <c r="BL99" t="s">
        <v>353</v>
      </c>
      <c r="BM99" t="s">
        <v>599</v>
      </c>
      <c r="BN99" t="s">
        <v>388</v>
      </c>
    </row>
    <row r="100" spans="1:66" x14ac:dyDescent="0.3">
      <c r="A100" t="s">
        <v>1802</v>
      </c>
      <c r="B100" t="s">
        <v>1803</v>
      </c>
      <c r="C100" s="1" t="str">
        <f t="shared" si="22"/>
        <v>27:0007</v>
      </c>
      <c r="D100" s="1" t="str">
        <f t="shared" si="20"/>
        <v>27:0004</v>
      </c>
      <c r="E100" t="s">
        <v>1804</v>
      </c>
      <c r="F100" t="s">
        <v>1805</v>
      </c>
      <c r="H100">
        <v>60.751939999999998</v>
      </c>
      <c r="I100">
        <v>-117.44651</v>
      </c>
      <c r="J100" s="1" t="str">
        <f>HYPERLINK("http://geochem.nrcan.gc.ca/cdogs/content/kwd/kwd020044_e.htm", "Till")</f>
        <v>Till</v>
      </c>
      <c r="K100" s="1" t="str">
        <f t="shared" si="21"/>
        <v>Dry sieving to -230 mesh (63 µm) (Acme S230)</v>
      </c>
      <c r="L100" t="s">
        <v>1174</v>
      </c>
      <c r="M100" t="s">
        <v>186</v>
      </c>
      <c r="N100" t="s">
        <v>666</v>
      </c>
      <c r="O100" t="s">
        <v>106</v>
      </c>
      <c r="P100" t="s">
        <v>73</v>
      </c>
      <c r="Q100" t="s">
        <v>1806</v>
      </c>
      <c r="R100" t="s">
        <v>76</v>
      </c>
      <c r="S100" t="s">
        <v>90</v>
      </c>
      <c r="T100" t="s">
        <v>1807</v>
      </c>
      <c r="U100" t="s">
        <v>498</v>
      </c>
      <c r="V100" t="s">
        <v>878</v>
      </c>
      <c r="W100" t="s">
        <v>588</v>
      </c>
      <c r="X100" t="s">
        <v>1196</v>
      </c>
      <c r="Y100" t="s">
        <v>188</v>
      </c>
      <c r="Z100" t="s">
        <v>1808</v>
      </c>
      <c r="AA100" t="s">
        <v>1058</v>
      </c>
      <c r="AB100" t="s">
        <v>228</v>
      </c>
      <c r="AC100" t="s">
        <v>86</v>
      </c>
      <c r="AD100" t="s">
        <v>105</v>
      </c>
      <c r="AE100" t="s">
        <v>181</v>
      </c>
      <c r="AF100" t="s">
        <v>89</v>
      </c>
      <c r="AG100" t="s">
        <v>196</v>
      </c>
      <c r="AH100" t="s">
        <v>103</v>
      </c>
      <c r="AI100" t="s">
        <v>80</v>
      </c>
      <c r="AJ100" t="s">
        <v>761</v>
      </c>
      <c r="AK100" t="s">
        <v>1391</v>
      </c>
      <c r="AL100" t="s">
        <v>1752</v>
      </c>
      <c r="AM100" t="s">
        <v>1292</v>
      </c>
      <c r="AN100" t="s">
        <v>176</v>
      </c>
      <c r="AO100" t="s">
        <v>901</v>
      </c>
      <c r="AP100" t="s">
        <v>658</v>
      </c>
      <c r="AQ100" t="s">
        <v>1809</v>
      </c>
      <c r="AR100" t="s">
        <v>101</v>
      </c>
      <c r="AS100" t="s">
        <v>102</v>
      </c>
      <c r="AT100" t="s">
        <v>376</v>
      </c>
      <c r="AU100" t="s">
        <v>148</v>
      </c>
      <c r="AV100" t="s">
        <v>282</v>
      </c>
      <c r="AW100" t="s">
        <v>172</v>
      </c>
      <c r="AX100" t="s">
        <v>426</v>
      </c>
      <c r="AY100" t="s">
        <v>114</v>
      </c>
      <c r="AZ100" t="s">
        <v>108</v>
      </c>
      <c r="BA100" t="s">
        <v>1810</v>
      </c>
      <c r="BB100" t="s">
        <v>110</v>
      </c>
      <c r="BC100" t="s">
        <v>136</v>
      </c>
      <c r="BD100" t="s">
        <v>193</v>
      </c>
      <c r="BE100" t="s">
        <v>354</v>
      </c>
      <c r="BF100" t="s">
        <v>355</v>
      </c>
      <c r="BG100" t="s">
        <v>300</v>
      </c>
      <c r="BH100" t="s">
        <v>70</v>
      </c>
      <c r="BI100" t="s">
        <v>86</v>
      </c>
      <c r="BJ100" t="s">
        <v>1568</v>
      </c>
      <c r="BK100" t="s">
        <v>1811</v>
      </c>
      <c r="BL100" t="s">
        <v>1071</v>
      </c>
      <c r="BM100" t="s">
        <v>1513</v>
      </c>
      <c r="BN100" t="s">
        <v>453</v>
      </c>
    </row>
    <row r="101" spans="1:66" hidden="1" x14ac:dyDescent="0.3">
      <c r="A101" t="s">
        <v>1812</v>
      </c>
      <c r="B101" t="s">
        <v>1813</v>
      </c>
      <c r="C101" s="1" t="str">
        <f t="shared" si="22"/>
        <v>27:0007</v>
      </c>
      <c r="D101" s="1" t="str">
        <f>HYPERLINK("http://geochem.nrcan.gc.ca/cdogs/content/svy/svy_e.htm", "")</f>
        <v/>
      </c>
      <c r="G101" s="1" t="str">
        <f>HYPERLINK("http://geochem.nrcan.gc.ca/cdogs/content/cr_/cr_00293_e.htm", "293")</f>
        <v>293</v>
      </c>
      <c r="J101" t="s">
        <v>422</v>
      </c>
      <c r="K101" t="s">
        <v>423</v>
      </c>
      <c r="L101" t="s">
        <v>1207</v>
      </c>
      <c r="M101" t="s">
        <v>166</v>
      </c>
      <c r="N101" t="s">
        <v>310</v>
      </c>
      <c r="O101" t="s">
        <v>1209</v>
      </c>
      <c r="P101" t="s">
        <v>73</v>
      </c>
      <c r="Q101" t="s">
        <v>1814</v>
      </c>
      <c r="R101" t="s">
        <v>108</v>
      </c>
      <c r="S101" t="s">
        <v>338</v>
      </c>
      <c r="T101" t="s">
        <v>585</v>
      </c>
      <c r="U101" t="s">
        <v>544</v>
      </c>
      <c r="V101" t="s">
        <v>1815</v>
      </c>
      <c r="W101" t="s">
        <v>660</v>
      </c>
      <c r="X101" t="s">
        <v>1012</v>
      </c>
      <c r="Y101" t="s">
        <v>124</v>
      </c>
      <c r="Z101" t="s">
        <v>1816</v>
      </c>
      <c r="AA101" t="s">
        <v>1817</v>
      </c>
      <c r="AB101" t="s">
        <v>320</v>
      </c>
      <c r="AC101" t="s">
        <v>86</v>
      </c>
      <c r="AD101" t="s">
        <v>89</v>
      </c>
      <c r="AE101" t="s">
        <v>1440</v>
      </c>
      <c r="AF101" t="s">
        <v>136</v>
      </c>
      <c r="AG101" t="s">
        <v>150</v>
      </c>
      <c r="AH101" t="s">
        <v>456</v>
      </c>
      <c r="AI101" t="s">
        <v>1396</v>
      </c>
      <c r="AJ101" t="s">
        <v>124</v>
      </c>
      <c r="AK101" t="s">
        <v>1818</v>
      </c>
      <c r="AL101" t="s">
        <v>951</v>
      </c>
      <c r="AM101" t="s">
        <v>438</v>
      </c>
      <c r="AN101" t="s">
        <v>1086</v>
      </c>
      <c r="AO101" t="s">
        <v>1542</v>
      </c>
      <c r="AP101" t="s">
        <v>1819</v>
      </c>
      <c r="AQ101" t="s">
        <v>1820</v>
      </c>
      <c r="AR101" t="s">
        <v>101</v>
      </c>
      <c r="AS101" t="s">
        <v>102</v>
      </c>
      <c r="AT101" t="s">
        <v>609</v>
      </c>
      <c r="AU101" t="s">
        <v>148</v>
      </c>
      <c r="AV101" t="s">
        <v>149</v>
      </c>
      <c r="AW101" t="s">
        <v>1821</v>
      </c>
      <c r="AX101" t="s">
        <v>275</v>
      </c>
      <c r="AY101" t="s">
        <v>76</v>
      </c>
      <c r="AZ101" t="s">
        <v>154</v>
      </c>
      <c r="BA101" t="s">
        <v>1635</v>
      </c>
      <c r="BB101" t="s">
        <v>110</v>
      </c>
      <c r="BC101" t="s">
        <v>282</v>
      </c>
      <c r="BD101" t="s">
        <v>228</v>
      </c>
      <c r="BE101" t="s">
        <v>1822</v>
      </c>
      <c r="BF101" t="s">
        <v>367</v>
      </c>
      <c r="BG101" t="s">
        <v>158</v>
      </c>
      <c r="BH101" t="s">
        <v>738</v>
      </c>
      <c r="BI101" t="s">
        <v>114</v>
      </c>
      <c r="BJ101" t="s">
        <v>1511</v>
      </c>
      <c r="BK101" t="s">
        <v>1823</v>
      </c>
      <c r="BL101" t="s">
        <v>112</v>
      </c>
      <c r="BM101" t="s">
        <v>1824</v>
      </c>
      <c r="BN101" t="s">
        <v>167</v>
      </c>
    </row>
    <row r="102" spans="1:66" x14ac:dyDescent="0.3">
      <c r="A102" t="s">
        <v>1825</v>
      </c>
      <c r="B102" t="s">
        <v>1826</v>
      </c>
      <c r="C102" s="1" t="str">
        <f t="shared" si="22"/>
        <v>27:0007</v>
      </c>
      <c r="D102" s="1" t="str">
        <f>HYPERLINK("http://geochem.nrcan.gc.ca/cdogs/content/svy/svy270004_e.htm", "27:0004")</f>
        <v>27:0004</v>
      </c>
      <c r="E102" t="s">
        <v>1827</v>
      </c>
      <c r="F102" t="s">
        <v>1828</v>
      </c>
      <c r="H102">
        <v>60.949959999999997</v>
      </c>
      <c r="I102">
        <v>-117.49336</v>
      </c>
      <c r="J102" s="1" t="str">
        <f>HYPERLINK("http://geochem.nrcan.gc.ca/cdogs/content/kwd/kwd020024_e.htm", "Stream sediments")</f>
        <v>Stream sediments</v>
      </c>
      <c r="K102" s="1" t="str">
        <f>HYPERLINK("http://geochem.nrcan.gc.ca/cdogs/content/kwd/kwd080088_e.htm", "Dry sieving to -230 mesh (63 µm) (Acme S230)")</f>
        <v>Dry sieving to -230 mesh (63 µm) (Acme S230)</v>
      </c>
      <c r="L102" t="s">
        <v>156</v>
      </c>
      <c r="M102" t="s">
        <v>365</v>
      </c>
      <c r="N102" t="s">
        <v>774</v>
      </c>
      <c r="O102" t="s">
        <v>397</v>
      </c>
      <c r="P102" t="s">
        <v>73</v>
      </c>
      <c r="Q102" t="s">
        <v>1829</v>
      </c>
      <c r="R102" t="s">
        <v>76</v>
      </c>
      <c r="S102" t="s">
        <v>129</v>
      </c>
      <c r="T102" t="s">
        <v>365</v>
      </c>
      <c r="U102" t="s">
        <v>713</v>
      </c>
      <c r="V102" t="s">
        <v>1830</v>
      </c>
      <c r="W102" t="s">
        <v>179</v>
      </c>
      <c r="X102" t="s">
        <v>593</v>
      </c>
      <c r="Y102" t="s">
        <v>172</v>
      </c>
      <c r="Z102" t="s">
        <v>1605</v>
      </c>
      <c r="AA102" t="s">
        <v>1831</v>
      </c>
      <c r="AB102" t="s">
        <v>217</v>
      </c>
      <c r="AC102" t="s">
        <v>86</v>
      </c>
      <c r="AD102" t="s">
        <v>136</v>
      </c>
      <c r="AE102" t="s">
        <v>662</v>
      </c>
      <c r="AF102" t="s">
        <v>149</v>
      </c>
      <c r="AG102" t="s">
        <v>150</v>
      </c>
      <c r="AH102" t="s">
        <v>306</v>
      </c>
      <c r="AI102" t="s">
        <v>1064</v>
      </c>
      <c r="AJ102" t="s">
        <v>498</v>
      </c>
      <c r="AK102" t="s">
        <v>299</v>
      </c>
      <c r="AL102" t="s">
        <v>519</v>
      </c>
      <c r="AM102" t="s">
        <v>410</v>
      </c>
      <c r="AN102" t="s">
        <v>1115</v>
      </c>
      <c r="AO102" t="s">
        <v>1231</v>
      </c>
      <c r="AP102" t="s">
        <v>973</v>
      </c>
      <c r="AQ102" t="s">
        <v>1832</v>
      </c>
      <c r="AR102" t="s">
        <v>101</v>
      </c>
      <c r="AS102" t="s">
        <v>102</v>
      </c>
      <c r="AT102" t="s">
        <v>500</v>
      </c>
      <c r="AU102" t="s">
        <v>148</v>
      </c>
      <c r="AV102" t="s">
        <v>150</v>
      </c>
      <c r="AW102" t="s">
        <v>180</v>
      </c>
      <c r="AX102" t="s">
        <v>321</v>
      </c>
      <c r="AY102" t="s">
        <v>152</v>
      </c>
      <c r="AZ102" t="s">
        <v>76</v>
      </c>
      <c r="BA102" t="s">
        <v>81</v>
      </c>
      <c r="BB102" t="s">
        <v>110</v>
      </c>
      <c r="BC102" t="s">
        <v>89</v>
      </c>
      <c r="BD102" t="s">
        <v>193</v>
      </c>
      <c r="BE102" t="s">
        <v>1833</v>
      </c>
      <c r="BF102" t="s">
        <v>150</v>
      </c>
      <c r="BG102" t="s">
        <v>321</v>
      </c>
      <c r="BH102" t="s">
        <v>246</v>
      </c>
      <c r="BI102" t="s">
        <v>86</v>
      </c>
      <c r="BJ102" t="s">
        <v>1834</v>
      </c>
      <c r="BK102" t="s">
        <v>1835</v>
      </c>
      <c r="BL102" t="s">
        <v>151</v>
      </c>
      <c r="BM102" t="s">
        <v>1545</v>
      </c>
      <c r="BN102" t="s">
        <v>1836</v>
      </c>
    </row>
    <row r="103" spans="1:66" x14ac:dyDescent="0.3">
      <c r="A103" t="s">
        <v>1837</v>
      </c>
      <c r="B103" t="s">
        <v>1838</v>
      </c>
      <c r="C103" s="1" t="str">
        <f t="shared" si="22"/>
        <v>27:0007</v>
      </c>
      <c r="D103" s="1" t="str">
        <f>HYPERLINK("http://geochem.nrcan.gc.ca/cdogs/content/svy/svy270004_e.htm", "27:0004")</f>
        <v>27:0004</v>
      </c>
      <c r="E103" t="s">
        <v>835</v>
      </c>
      <c r="F103" t="s">
        <v>1839</v>
      </c>
      <c r="H103">
        <v>61.042639999999999</v>
      </c>
      <c r="I103">
        <v>-116.87624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HYPERLINK("http://geochem.nrcan.gc.ca/cdogs/content/kwd/kwd080088_e.htm", "Dry sieving to -230 mesh (63 µm) (Acme S230)")</f>
        <v>Dry sieving to -230 mesh (63 µm) (Acme S230)</v>
      </c>
      <c r="L103" t="s">
        <v>1499</v>
      </c>
      <c r="M103" t="s">
        <v>1499</v>
      </c>
      <c r="N103" t="s">
        <v>1499</v>
      </c>
      <c r="O103" t="s">
        <v>1499</v>
      </c>
      <c r="P103" t="s">
        <v>1499</v>
      </c>
      <c r="Q103" t="s">
        <v>1499</v>
      </c>
      <c r="R103" t="s">
        <v>1499</v>
      </c>
      <c r="S103" t="s">
        <v>1499</v>
      </c>
      <c r="T103" t="s">
        <v>1499</v>
      </c>
      <c r="U103" t="s">
        <v>1499</v>
      </c>
      <c r="V103" t="s">
        <v>1499</v>
      </c>
      <c r="W103" t="s">
        <v>1499</v>
      </c>
      <c r="X103" t="s">
        <v>1499</v>
      </c>
      <c r="Y103" t="s">
        <v>1499</v>
      </c>
      <c r="Z103" t="s">
        <v>1499</v>
      </c>
      <c r="AA103" t="s">
        <v>1499</v>
      </c>
      <c r="AB103" t="s">
        <v>1499</v>
      </c>
      <c r="AC103" t="s">
        <v>1499</v>
      </c>
      <c r="AD103" t="s">
        <v>1499</v>
      </c>
      <c r="AE103" t="s">
        <v>1499</v>
      </c>
      <c r="AF103" t="s">
        <v>1499</v>
      </c>
      <c r="AG103" t="s">
        <v>1499</v>
      </c>
      <c r="AH103" t="s">
        <v>1499</v>
      </c>
      <c r="AI103" t="s">
        <v>1499</v>
      </c>
      <c r="AJ103" t="s">
        <v>1499</v>
      </c>
      <c r="AK103" t="s">
        <v>1499</v>
      </c>
      <c r="AL103" t="s">
        <v>1499</v>
      </c>
      <c r="AM103" t="s">
        <v>1499</v>
      </c>
      <c r="AN103" t="s">
        <v>1499</v>
      </c>
      <c r="AO103" t="s">
        <v>1499</v>
      </c>
      <c r="AP103" t="s">
        <v>1499</v>
      </c>
      <c r="AQ103" t="s">
        <v>1499</v>
      </c>
      <c r="AR103" t="s">
        <v>1499</v>
      </c>
      <c r="AS103" t="s">
        <v>1499</v>
      </c>
      <c r="AT103" t="s">
        <v>1499</v>
      </c>
      <c r="AU103" t="s">
        <v>1499</v>
      </c>
      <c r="AV103" t="s">
        <v>1499</v>
      </c>
      <c r="AW103" t="s">
        <v>1499</v>
      </c>
      <c r="AX103" t="s">
        <v>1499</v>
      </c>
      <c r="AY103" t="s">
        <v>1499</v>
      </c>
      <c r="AZ103" t="s">
        <v>1499</v>
      </c>
      <c r="BA103" t="s">
        <v>1499</v>
      </c>
      <c r="BB103" t="s">
        <v>1499</v>
      </c>
      <c r="BC103" t="s">
        <v>1499</v>
      </c>
      <c r="BD103" t="s">
        <v>1499</v>
      </c>
      <c r="BE103" t="s">
        <v>1499</v>
      </c>
      <c r="BF103" t="s">
        <v>1499</v>
      </c>
      <c r="BG103" t="s">
        <v>1499</v>
      </c>
      <c r="BH103" t="s">
        <v>1499</v>
      </c>
      <c r="BI103" t="s">
        <v>1499</v>
      </c>
      <c r="BJ103" t="s">
        <v>1499</v>
      </c>
      <c r="BK103" t="s">
        <v>1499</v>
      </c>
      <c r="BL103" t="s">
        <v>1499</v>
      </c>
      <c r="BM103" t="s">
        <v>1499</v>
      </c>
      <c r="BN103" t="s">
        <v>1635</v>
      </c>
    </row>
    <row r="104" spans="1:66" hidden="1" x14ac:dyDescent="0.3">
      <c r="A104" t="s">
        <v>1840</v>
      </c>
      <c r="B104" t="s">
        <v>1841</v>
      </c>
      <c r="C104" s="1" t="str">
        <f t="shared" si="22"/>
        <v>27:0007</v>
      </c>
      <c r="D104" s="1" t="str">
        <f>HYPERLINK("http://geochem.nrcan.gc.ca/cdogs/content/svy/svy_e.htm", "")</f>
        <v/>
      </c>
      <c r="G104" s="1" t="str">
        <f>HYPERLINK("http://geochem.nrcan.gc.ca/cdogs/content/cr_/cr_00293_e.htm", "293")</f>
        <v>293</v>
      </c>
      <c r="J104" t="s">
        <v>422</v>
      </c>
      <c r="K104" t="s">
        <v>423</v>
      </c>
      <c r="L104" t="s">
        <v>1499</v>
      </c>
      <c r="M104" t="s">
        <v>1499</v>
      </c>
      <c r="N104" t="s">
        <v>1499</v>
      </c>
      <c r="O104" t="s">
        <v>1499</v>
      </c>
      <c r="P104" t="s">
        <v>1499</v>
      </c>
      <c r="Q104" t="s">
        <v>1499</v>
      </c>
      <c r="R104" t="s">
        <v>1499</v>
      </c>
      <c r="S104" t="s">
        <v>1499</v>
      </c>
      <c r="T104" t="s">
        <v>1499</v>
      </c>
      <c r="U104" t="s">
        <v>1499</v>
      </c>
      <c r="V104" t="s">
        <v>1499</v>
      </c>
      <c r="W104" t="s">
        <v>1499</v>
      </c>
      <c r="X104" t="s">
        <v>1499</v>
      </c>
      <c r="Y104" t="s">
        <v>1499</v>
      </c>
      <c r="Z104" t="s">
        <v>1499</v>
      </c>
      <c r="AA104" t="s">
        <v>1499</v>
      </c>
      <c r="AB104" t="s">
        <v>1499</v>
      </c>
      <c r="AC104" t="s">
        <v>1499</v>
      </c>
      <c r="AD104" t="s">
        <v>1499</v>
      </c>
      <c r="AE104" t="s">
        <v>1499</v>
      </c>
      <c r="AF104" t="s">
        <v>1499</v>
      </c>
      <c r="AG104" t="s">
        <v>1499</v>
      </c>
      <c r="AH104" t="s">
        <v>1499</v>
      </c>
      <c r="AI104" t="s">
        <v>1499</v>
      </c>
      <c r="AJ104" t="s">
        <v>1499</v>
      </c>
      <c r="AK104" t="s">
        <v>1499</v>
      </c>
      <c r="AL104" t="s">
        <v>1499</v>
      </c>
      <c r="AM104" t="s">
        <v>1499</v>
      </c>
      <c r="AN104" t="s">
        <v>1499</v>
      </c>
      <c r="AO104" t="s">
        <v>1499</v>
      </c>
      <c r="AP104" t="s">
        <v>1499</v>
      </c>
      <c r="AQ104" t="s">
        <v>1499</v>
      </c>
      <c r="AR104" t="s">
        <v>1499</v>
      </c>
      <c r="AS104" t="s">
        <v>1499</v>
      </c>
      <c r="AT104" t="s">
        <v>1499</v>
      </c>
      <c r="AU104" t="s">
        <v>1499</v>
      </c>
      <c r="AV104" t="s">
        <v>1499</v>
      </c>
      <c r="AW104" t="s">
        <v>1499</v>
      </c>
      <c r="AX104" t="s">
        <v>1499</v>
      </c>
      <c r="AY104" t="s">
        <v>1499</v>
      </c>
      <c r="AZ104" t="s">
        <v>1499</v>
      </c>
      <c r="BA104" t="s">
        <v>1499</v>
      </c>
      <c r="BB104" t="s">
        <v>1499</v>
      </c>
      <c r="BC104" t="s">
        <v>1499</v>
      </c>
      <c r="BD104" t="s">
        <v>1499</v>
      </c>
      <c r="BE104" t="s">
        <v>1499</v>
      </c>
      <c r="BF104" t="s">
        <v>1499</v>
      </c>
      <c r="BG104" t="s">
        <v>1499</v>
      </c>
      <c r="BH104" t="s">
        <v>1499</v>
      </c>
      <c r="BI104" t="s">
        <v>1499</v>
      </c>
      <c r="BJ104" t="s">
        <v>1499</v>
      </c>
      <c r="BK104" t="s">
        <v>1499</v>
      </c>
      <c r="BL104" t="s">
        <v>1499</v>
      </c>
      <c r="BM104" t="s">
        <v>1499</v>
      </c>
      <c r="BN104" t="s">
        <v>139</v>
      </c>
    </row>
    <row r="105" spans="1:66" x14ac:dyDescent="0.3">
      <c r="A105" t="s">
        <v>1842</v>
      </c>
      <c r="B105" t="s">
        <v>1843</v>
      </c>
      <c r="C105" s="1" t="str">
        <f t="shared" si="22"/>
        <v>27:0007</v>
      </c>
      <c r="D105" s="1" t="str">
        <f t="shared" ref="D105:D111" si="23">HYPERLINK("http://geochem.nrcan.gc.ca/cdogs/content/svy/svy270004_e.htm", "27:0004")</f>
        <v>27:0004</v>
      </c>
      <c r="E105" t="s">
        <v>1589</v>
      </c>
      <c r="F105" t="s">
        <v>1844</v>
      </c>
      <c r="H105">
        <v>60.369909999999997</v>
      </c>
      <c r="I105">
        <v>-118.55588</v>
      </c>
      <c r="J105" s="1" t="str">
        <f>HYPERLINK("http://geochem.nrcan.gc.ca/cdogs/content/kwd/kwd020044_e.htm", "Till")</f>
        <v>Till</v>
      </c>
      <c r="K105" s="1" t="str">
        <f t="shared" ref="K105:K111" si="24">HYPERLINK("http://geochem.nrcan.gc.ca/cdogs/content/kwd/kwd080088_e.htm", "Dry sieving to -230 mesh (63 µm) (Acme S230)")</f>
        <v>Dry sieving to -230 mesh (63 µm) (Acme S230)</v>
      </c>
      <c r="L105" t="s">
        <v>1499</v>
      </c>
      <c r="M105" t="s">
        <v>1499</v>
      </c>
      <c r="N105" t="s">
        <v>1499</v>
      </c>
      <c r="O105" t="s">
        <v>1499</v>
      </c>
      <c r="P105" t="s">
        <v>1499</v>
      </c>
      <c r="Q105" t="s">
        <v>1499</v>
      </c>
      <c r="R105" t="s">
        <v>1499</v>
      </c>
      <c r="S105" t="s">
        <v>1499</v>
      </c>
      <c r="T105" t="s">
        <v>1499</v>
      </c>
      <c r="U105" t="s">
        <v>1499</v>
      </c>
      <c r="V105" t="s">
        <v>1499</v>
      </c>
      <c r="W105" t="s">
        <v>1499</v>
      </c>
      <c r="X105" t="s">
        <v>1499</v>
      </c>
      <c r="Y105" t="s">
        <v>1499</v>
      </c>
      <c r="Z105" t="s">
        <v>1499</v>
      </c>
      <c r="AA105" t="s">
        <v>1499</v>
      </c>
      <c r="AB105" t="s">
        <v>1499</v>
      </c>
      <c r="AC105" t="s">
        <v>1499</v>
      </c>
      <c r="AD105" t="s">
        <v>1499</v>
      </c>
      <c r="AE105" t="s">
        <v>1499</v>
      </c>
      <c r="AF105" t="s">
        <v>1499</v>
      </c>
      <c r="AG105" t="s">
        <v>1499</v>
      </c>
      <c r="AH105" t="s">
        <v>1499</v>
      </c>
      <c r="AI105" t="s">
        <v>1499</v>
      </c>
      <c r="AJ105" t="s">
        <v>1499</v>
      </c>
      <c r="AK105" t="s">
        <v>1499</v>
      </c>
      <c r="AL105" t="s">
        <v>1499</v>
      </c>
      <c r="AM105" t="s">
        <v>1499</v>
      </c>
      <c r="AN105" t="s">
        <v>1499</v>
      </c>
      <c r="AO105" t="s">
        <v>1499</v>
      </c>
      <c r="AP105" t="s">
        <v>1499</v>
      </c>
      <c r="AQ105" t="s">
        <v>1499</v>
      </c>
      <c r="AR105" t="s">
        <v>1499</v>
      </c>
      <c r="AS105" t="s">
        <v>1499</v>
      </c>
      <c r="AT105" t="s">
        <v>1499</v>
      </c>
      <c r="AU105" t="s">
        <v>1499</v>
      </c>
      <c r="AV105" t="s">
        <v>1499</v>
      </c>
      <c r="AW105" t="s">
        <v>1499</v>
      </c>
      <c r="AX105" t="s">
        <v>1499</v>
      </c>
      <c r="AY105" t="s">
        <v>1499</v>
      </c>
      <c r="AZ105" t="s">
        <v>1499</v>
      </c>
      <c r="BA105" t="s">
        <v>1499</v>
      </c>
      <c r="BB105" t="s">
        <v>1499</v>
      </c>
      <c r="BC105" t="s">
        <v>1499</v>
      </c>
      <c r="BD105" t="s">
        <v>1499</v>
      </c>
      <c r="BE105" t="s">
        <v>1499</v>
      </c>
      <c r="BF105" t="s">
        <v>1499</v>
      </c>
      <c r="BG105" t="s">
        <v>1499</v>
      </c>
      <c r="BH105" t="s">
        <v>1499</v>
      </c>
      <c r="BI105" t="s">
        <v>1499</v>
      </c>
      <c r="BJ105" t="s">
        <v>1499</v>
      </c>
      <c r="BK105" t="s">
        <v>1499</v>
      </c>
      <c r="BL105" t="s">
        <v>1499</v>
      </c>
      <c r="BM105" t="s">
        <v>1499</v>
      </c>
      <c r="BN105" t="s">
        <v>711</v>
      </c>
    </row>
    <row r="106" spans="1:66" x14ac:dyDescent="0.3">
      <c r="A106" t="s">
        <v>1845</v>
      </c>
      <c r="B106" t="s">
        <v>1846</v>
      </c>
      <c r="C106" s="1" t="str">
        <f t="shared" si="22"/>
        <v>27:0007</v>
      </c>
      <c r="D106" s="1" t="str">
        <f t="shared" si="23"/>
        <v>27:0004</v>
      </c>
      <c r="E106" t="s">
        <v>163</v>
      </c>
      <c r="F106" t="s">
        <v>1847</v>
      </c>
      <c r="H106">
        <v>61.133090000000003</v>
      </c>
      <c r="I106">
        <v>-117.825</v>
      </c>
      <c r="J106" s="1" t="str">
        <f>HYPERLINK("http://geochem.nrcan.gc.ca/cdogs/content/kwd/kwd020044_e.htm", "Till")</f>
        <v>Till</v>
      </c>
      <c r="K106" s="1" t="str">
        <f t="shared" si="24"/>
        <v>Dry sieving to -230 mesh (63 µm) (Acme S230)</v>
      </c>
      <c r="L106" t="s">
        <v>894</v>
      </c>
      <c r="M106" t="s">
        <v>1488</v>
      </c>
      <c r="N106" t="s">
        <v>609</v>
      </c>
      <c r="O106" t="s">
        <v>71</v>
      </c>
      <c r="P106" t="s">
        <v>73</v>
      </c>
      <c r="Q106" t="s">
        <v>1206</v>
      </c>
      <c r="R106" t="s">
        <v>154</v>
      </c>
      <c r="S106" t="s">
        <v>378</v>
      </c>
      <c r="T106" t="s">
        <v>1687</v>
      </c>
      <c r="U106" t="s">
        <v>170</v>
      </c>
      <c r="V106" t="s">
        <v>277</v>
      </c>
      <c r="W106" t="s">
        <v>479</v>
      </c>
      <c r="X106" t="s">
        <v>1249</v>
      </c>
      <c r="Y106" t="s">
        <v>124</v>
      </c>
      <c r="Z106" t="s">
        <v>1848</v>
      </c>
      <c r="AA106" t="s">
        <v>1332</v>
      </c>
      <c r="AB106" t="s">
        <v>104</v>
      </c>
      <c r="AC106" t="s">
        <v>86</v>
      </c>
      <c r="AD106" t="s">
        <v>129</v>
      </c>
      <c r="AE106" t="s">
        <v>181</v>
      </c>
      <c r="AF106" t="s">
        <v>136</v>
      </c>
      <c r="AG106" t="s">
        <v>367</v>
      </c>
      <c r="AH106" t="s">
        <v>821</v>
      </c>
      <c r="AI106" t="s">
        <v>1380</v>
      </c>
      <c r="AJ106" t="s">
        <v>249</v>
      </c>
      <c r="AK106" t="s">
        <v>570</v>
      </c>
      <c r="AL106" t="s">
        <v>812</v>
      </c>
      <c r="AM106" t="s">
        <v>187</v>
      </c>
      <c r="AN106" t="s">
        <v>188</v>
      </c>
      <c r="AO106" t="s">
        <v>1181</v>
      </c>
      <c r="AP106" t="s">
        <v>658</v>
      </c>
      <c r="AQ106" t="s">
        <v>1849</v>
      </c>
      <c r="AR106" t="s">
        <v>101</v>
      </c>
      <c r="AS106" t="s">
        <v>102</v>
      </c>
      <c r="AT106" t="s">
        <v>574</v>
      </c>
      <c r="AU106" t="s">
        <v>154</v>
      </c>
      <c r="AV106" t="s">
        <v>127</v>
      </c>
      <c r="AW106" t="s">
        <v>87</v>
      </c>
      <c r="AX106" t="s">
        <v>334</v>
      </c>
      <c r="AY106" t="s">
        <v>158</v>
      </c>
      <c r="AZ106" t="s">
        <v>75</v>
      </c>
      <c r="BA106" t="s">
        <v>1850</v>
      </c>
      <c r="BB106" t="s">
        <v>110</v>
      </c>
      <c r="BC106" t="s">
        <v>149</v>
      </c>
      <c r="BD106" t="s">
        <v>209</v>
      </c>
      <c r="BE106" t="s">
        <v>195</v>
      </c>
      <c r="BF106" t="s">
        <v>196</v>
      </c>
      <c r="BG106" t="s">
        <v>321</v>
      </c>
      <c r="BH106" t="s">
        <v>356</v>
      </c>
      <c r="BI106" t="s">
        <v>86</v>
      </c>
      <c r="BJ106" t="s">
        <v>1851</v>
      </c>
      <c r="BK106" t="s">
        <v>1404</v>
      </c>
      <c r="BL106" t="s">
        <v>405</v>
      </c>
      <c r="BM106" t="s">
        <v>1499</v>
      </c>
      <c r="BN106" t="s">
        <v>1499</v>
      </c>
    </row>
    <row r="107" spans="1:66" x14ac:dyDescent="0.3">
      <c r="A107" t="s">
        <v>1852</v>
      </c>
      <c r="B107" t="s">
        <v>1853</v>
      </c>
      <c r="C107" s="1" t="str">
        <f t="shared" si="22"/>
        <v>27:0007</v>
      </c>
      <c r="D107" s="1" t="str">
        <f t="shared" si="23"/>
        <v>27:0004</v>
      </c>
      <c r="E107" t="s">
        <v>1093</v>
      </c>
      <c r="F107" t="s">
        <v>1854</v>
      </c>
      <c r="H107">
        <v>60.351579999999998</v>
      </c>
      <c r="I107">
        <v>-116.93437</v>
      </c>
      <c r="J107" s="1" t="str">
        <f>HYPERLINK("http://geochem.nrcan.gc.ca/cdogs/content/kwd/kwd020050_e.htm", "Glaciofluvial")</f>
        <v>Glaciofluvial</v>
      </c>
      <c r="K107" s="1" t="str">
        <f t="shared" si="24"/>
        <v>Dry sieving to -230 mesh (63 µm) (Acme S230)</v>
      </c>
      <c r="L107" t="s">
        <v>984</v>
      </c>
      <c r="M107" t="s">
        <v>840</v>
      </c>
      <c r="N107" t="s">
        <v>151</v>
      </c>
      <c r="O107" t="s">
        <v>108</v>
      </c>
      <c r="P107" t="s">
        <v>73</v>
      </c>
      <c r="Q107" t="s">
        <v>1855</v>
      </c>
      <c r="R107" t="s">
        <v>75</v>
      </c>
      <c r="S107" t="s">
        <v>367</v>
      </c>
      <c r="T107" t="s">
        <v>1856</v>
      </c>
      <c r="U107" t="s">
        <v>544</v>
      </c>
      <c r="V107" t="s">
        <v>278</v>
      </c>
      <c r="W107" t="s">
        <v>416</v>
      </c>
      <c r="X107" t="s">
        <v>400</v>
      </c>
      <c r="Y107" t="s">
        <v>78</v>
      </c>
      <c r="Z107" t="s">
        <v>1857</v>
      </c>
      <c r="AA107" t="s">
        <v>480</v>
      </c>
      <c r="AB107" t="s">
        <v>168</v>
      </c>
      <c r="AC107" t="s">
        <v>86</v>
      </c>
      <c r="AD107" t="s">
        <v>89</v>
      </c>
      <c r="AE107" t="s">
        <v>732</v>
      </c>
      <c r="AF107" t="s">
        <v>149</v>
      </c>
      <c r="AG107" t="s">
        <v>150</v>
      </c>
      <c r="AH107" t="s">
        <v>1124</v>
      </c>
      <c r="AI107" t="s">
        <v>375</v>
      </c>
      <c r="AJ107" t="s">
        <v>1858</v>
      </c>
      <c r="AK107" t="s">
        <v>1658</v>
      </c>
      <c r="AL107" t="s">
        <v>713</v>
      </c>
      <c r="AM107" t="s">
        <v>410</v>
      </c>
      <c r="AN107" t="s">
        <v>498</v>
      </c>
      <c r="AO107" t="s">
        <v>821</v>
      </c>
      <c r="AP107" t="s">
        <v>1859</v>
      </c>
      <c r="AQ107" t="s">
        <v>1860</v>
      </c>
      <c r="AR107" t="s">
        <v>101</v>
      </c>
      <c r="AS107" t="s">
        <v>102</v>
      </c>
      <c r="AT107" t="s">
        <v>115</v>
      </c>
      <c r="AU107" t="s">
        <v>148</v>
      </c>
      <c r="AV107" t="s">
        <v>87</v>
      </c>
      <c r="AW107" t="s">
        <v>90</v>
      </c>
      <c r="AX107" t="s">
        <v>300</v>
      </c>
      <c r="AY107" t="s">
        <v>75</v>
      </c>
      <c r="AZ107" t="s">
        <v>76</v>
      </c>
      <c r="BA107" t="s">
        <v>1861</v>
      </c>
      <c r="BB107" t="s">
        <v>110</v>
      </c>
      <c r="BC107" t="s">
        <v>149</v>
      </c>
      <c r="BD107" t="s">
        <v>154</v>
      </c>
      <c r="BE107" t="s">
        <v>195</v>
      </c>
      <c r="BF107" t="s">
        <v>469</v>
      </c>
      <c r="BG107" t="s">
        <v>154</v>
      </c>
      <c r="BH107" t="s">
        <v>406</v>
      </c>
      <c r="BI107" t="s">
        <v>86</v>
      </c>
      <c r="BJ107" t="s">
        <v>1862</v>
      </c>
      <c r="BK107" t="s">
        <v>291</v>
      </c>
      <c r="BL107" t="s">
        <v>112</v>
      </c>
      <c r="BM107" t="s">
        <v>1499</v>
      </c>
      <c r="BN107" t="s">
        <v>1499</v>
      </c>
    </row>
    <row r="108" spans="1:66" x14ac:dyDescent="0.3">
      <c r="A108" t="s">
        <v>1863</v>
      </c>
      <c r="B108" t="s">
        <v>1864</v>
      </c>
      <c r="C108" s="1" t="str">
        <f t="shared" si="22"/>
        <v>27:0007</v>
      </c>
      <c r="D108" s="1" t="str">
        <f t="shared" si="23"/>
        <v>27:0004</v>
      </c>
      <c r="E108" t="s">
        <v>1516</v>
      </c>
      <c r="F108" t="s">
        <v>1865</v>
      </c>
      <c r="H108">
        <v>60.432510000000001</v>
      </c>
      <c r="I108">
        <v>-117.50095</v>
      </c>
      <c r="J108" s="1" t="str">
        <f>HYPERLINK("http://geochem.nrcan.gc.ca/cdogs/content/kwd/kwd020044_e.htm", "Till")</f>
        <v>Till</v>
      </c>
      <c r="K108" s="1" t="str">
        <f t="shared" si="24"/>
        <v>Dry sieving to -230 mesh (63 µm) (Acme S230)</v>
      </c>
      <c r="L108" t="s">
        <v>471</v>
      </c>
      <c r="M108" t="s">
        <v>78</v>
      </c>
      <c r="N108" t="s">
        <v>334</v>
      </c>
      <c r="O108" t="s">
        <v>107</v>
      </c>
      <c r="P108" t="s">
        <v>73</v>
      </c>
      <c r="Q108" t="s">
        <v>1866</v>
      </c>
      <c r="R108" t="s">
        <v>76</v>
      </c>
      <c r="S108" t="s">
        <v>469</v>
      </c>
      <c r="T108" t="s">
        <v>822</v>
      </c>
      <c r="U108" t="s">
        <v>90</v>
      </c>
      <c r="V108" t="s">
        <v>773</v>
      </c>
      <c r="W108" t="s">
        <v>252</v>
      </c>
      <c r="X108" t="s">
        <v>643</v>
      </c>
      <c r="Y108" t="s">
        <v>143</v>
      </c>
      <c r="Z108" t="s">
        <v>1867</v>
      </c>
      <c r="AA108" t="s">
        <v>1382</v>
      </c>
      <c r="AB108" t="s">
        <v>112</v>
      </c>
      <c r="AC108" t="s">
        <v>86</v>
      </c>
      <c r="AD108" t="s">
        <v>127</v>
      </c>
      <c r="AE108" t="s">
        <v>80</v>
      </c>
      <c r="AF108" t="s">
        <v>149</v>
      </c>
      <c r="AG108" t="s">
        <v>136</v>
      </c>
      <c r="AH108" t="s">
        <v>174</v>
      </c>
      <c r="AI108" t="s">
        <v>489</v>
      </c>
      <c r="AJ108" t="s">
        <v>1212</v>
      </c>
      <c r="AK108" t="s">
        <v>1868</v>
      </c>
      <c r="AL108" t="s">
        <v>184</v>
      </c>
      <c r="AM108" t="s">
        <v>1163</v>
      </c>
      <c r="AN108" t="s">
        <v>129</v>
      </c>
      <c r="AO108" t="s">
        <v>139</v>
      </c>
      <c r="AP108" t="s">
        <v>1394</v>
      </c>
      <c r="AQ108" t="s">
        <v>1869</v>
      </c>
      <c r="AR108" t="s">
        <v>101</v>
      </c>
      <c r="AS108" t="s">
        <v>102</v>
      </c>
      <c r="AT108" t="s">
        <v>441</v>
      </c>
      <c r="AU108" t="s">
        <v>148</v>
      </c>
      <c r="AV108" t="s">
        <v>196</v>
      </c>
      <c r="AW108" t="s">
        <v>340</v>
      </c>
      <c r="AX108" t="s">
        <v>112</v>
      </c>
      <c r="AY108" t="s">
        <v>152</v>
      </c>
      <c r="AZ108" t="s">
        <v>76</v>
      </c>
      <c r="BA108" t="s">
        <v>92</v>
      </c>
      <c r="BB108" t="s">
        <v>110</v>
      </c>
      <c r="BC108" t="s">
        <v>149</v>
      </c>
      <c r="BD108" t="s">
        <v>339</v>
      </c>
      <c r="BE108" t="s">
        <v>264</v>
      </c>
      <c r="BF108" t="s">
        <v>373</v>
      </c>
      <c r="BG108" t="s">
        <v>71</v>
      </c>
      <c r="BH108" t="s">
        <v>406</v>
      </c>
      <c r="BI108" t="s">
        <v>86</v>
      </c>
      <c r="BJ108" t="s">
        <v>1870</v>
      </c>
      <c r="BK108" t="s">
        <v>1871</v>
      </c>
      <c r="BL108" t="s">
        <v>552</v>
      </c>
      <c r="BM108" t="s">
        <v>1499</v>
      </c>
      <c r="BN108" t="s">
        <v>1499</v>
      </c>
    </row>
    <row r="109" spans="1:66" x14ac:dyDescent="0.3">
      <c r="A109" t="s">
        <v>1872</v>
      </c>
      <c r="B109" t="s">
        <v>1873</v>
      </c>
      <c r="C109" s="1" t="str">
        <f t="shared" si="22"/>
        <v>27:0007</v>
      </c>
      <c r="D109" s="1" t="str">
        <f t="shared" si="23"/>
        <v>27:0004</v>
      </c>
      <c r="E109" t="s">
        <v>532</v>
      </c>
      <c r="F109" t="s">
        <v>1874</v>
      </c>
      <c r="H109">
        <v>61.119790000000002</v>
      </c>
      <c r="I109">
        <v>-117.2962</v>
      </c>
      <c r="J109" s="1" t="str">
        <f>HYPERLINK("http://geochem.nrcan.gc.ca/cdogs/content/kwd/kwd020044_e.htm", "Till")</f>
        <v>Till</v>
      </c>
      <c r="K109" s="1" t="str">
        <f t="shared" si="24"/>
        <v>Dry sieving to -230 mesh (63 µm) (Acme S230)</v>
      </c>
      <c r="L109" t="s">
        <v>1499</v>
      </c>
      <c r="M109" t="s">
        <v>1499</v>
      </c>
      <c r="N109" t="s">
        <v>1499</v>
      </c>
      <c r="O109" t="s">
        <v>1499</v>
      </c>
      <c r="P109" t="s">
        <v>1499</v>
      </c>
      <c r="Q109" t="s">
        <v>1499</v>
      </c>
      <c r="R109" t="s">
        <v>1499</v>
      </c>
      <c r="S109" t="s">
        <v>1499</v>
      </c>
      <c r="T109" t="s">
        <v>1499</v>
      </c>
      <c r="U109" t="s">
        <v>1499</v>
      </c>
      <c r="V109" t="s">
        <v>1499</v>
      </c>
      <c r="W109" t="s">
        <v>1499</v>
      </c>
      <c r="X109" t="s">
        <v>1499</v>
      </c>
      <c r="Y109" t="s">
        <v>1499</v>
      </c>
      <c r="Z109" t="s">
        <v>1499</v>
      </c>
      <c r="AA109" t="s">
        <v>1499</v>
      </c>
      <c r="AB109" t="s">
        <v>1499</v>
      </c>
      <c r="AC109" t="s">
        <v>1499</v>
      </c>
      <c r="AD109" t="s">
        <v>1499</v>
      </c>
      <c r="AE109" t="s">
        <v>1499</v>
      </c>
      <c r="AF109" t="s">
        <v>1499</v>
      </c>
      <c r="AG109" t="s">
        <v>1499</v>
      </c>
      <c r="AH109" t="s">
        <v>1499</v>
      </c>
      <c r="AI109" t="s">
        <v>1499</v>
      </c>
      <c r="AJ109" t="s">
        <v>1499</v>
      </c>
      <c r="AK109" t="s">
        <v>1499</v>
      </c>
      <c r="AL109" t="s">
        <v>1499</v>
      </c>
      <c r="AM109" t="s">
        <v>1499</v>
      </c>
      <c r="AN109" t="s">
        <v>1499</v>
      </c>
      <c r="AO109" t="s">
        <v>1499</v>
      </c>
      <c r="AP109" t="s">
        <v>1499</v>
      </c>
      <c r="AQ109" t="s">
        <v>1499</v>
      </c>
      <c r="AR109" t="s">
        <v>1499</v>
      </c>
      <c r="AS109" t="s">
        <v>1499</v>
      </c>
      <c r="AT109" t="s">
        <v>1499</v>
      </c>
      <c r="AU109" t="s">
        <v>1499</v>
      </c>
      <c r="AV109" t="s">
        <v>1499</v>
      </c>
      <c r="AW109" t="s">
        <v>1499</v>
      </c>
      <c r="AX109" t="s">
        <v>1499</v>
      </c>
      <c r="AY109" t="s">
        <v>1499</v>
      </c>
      <c r="AZ109" t="s">
        <v>1499</v>
      </c>
      <c r="BA109" t="s">
        <v>1499</v>
      </c>
      <c r="BB109" t="s">
        <v>1499</v>
      </c>
      <c r="BC109" t="s">
        <v>1499</v>
      </c>
      <c r="BD109" t="s">
        <v>1499</v>
      </c>
      <c r="BE109" t="s">
        <v>1499</v>
      </c>
      <c r="BF109" t="s">
        <v>1499</v>
      </c>
      <c r="BG109" t="s">
        <v>1499</v>
      </c>
      <c r="BH109" t="s">
        <v>1499</v>
      </c>
      <c r="BI109" t="s">
        <v>1499</v>
      </c>
      <c r="BJ109" t="s">
        <v>1499</v>
      </c>
      <c r="BK109" t="s">
        <v>1499</v>
      </c>
      <c r="BL109" t="s">
        <v>1499</v>
      </c>
      <c r="BM109" t="s">
        <v>556</v>
      </c>
      <c r="BN109" t="s">
        <v>1499</v>
      </c>
    </row>
    <row r="110" spans="1:66" x14ac:dyDescent="0.3">
      <c r="A110" t="s">
        <v>1875</v>
      </c>
      <c r="B110" t="s">
        <v>1876</v>
      </c>
      <c r="C110" s="1" t="str">
        <f t="shared" si="22"/>
        <v>27:0007</v>
      </c>
      <c r="D110" s="1" t="str">
        <f t="shared" si="23"/>
        <v>27:0004</v>
      </c>
      <c r="E110" t="s">
        <v>1573</v>
      </c>
      <c r="F110" t="s">
        <v>1877</v>
      </c>
      <c r="H110">
        <v>60.359699999999997</v>
      </c>
      <c r="I110">
        <v>-118.74534</v>
      </c>
      <c r="J110" s="1" t="str">
        <f>HYPERLINK("http://geochem.nrcan.gc.ca/cdogs/content/kwd/kwd020044_e.htm", "Till")</f>
        <v>Till</v>
      </c>
      <c r="K110" s="1" t="str">
        <f t="shared" si="24"/>
        <v>Dry sieving to -230 mesh (63 µm) (Acme S230)</v>
      </c>
      <c r="L110" t="s">
        <v>1499</v>
      </c>
      <c r="M110" t="s">
        <v>1499</v>
      </c>
      <c r="N110" t="s">
        <v>1499</v>
      </c>
      <c r="O110" t="s">
        <v>1499</v>
      </c>
      <c r="P110" t="s">
        <v>1499</v>
      </c>
      <c r="Q110" t="s">
        <v>1499</v>
      </c>
      <c r="R110" t="s">
        <v>1499</v>
      </c>
      <c r="S110" t="s">
        <v>1499</v>
      </c>
      <c r="T110" t="s">
        <v>1499</v>
      </c>
      <c r="U110" t="s">
        <v>1499</v>
      </c>
      <c r="V110" t="s">
        <v>1499</v>
      </c>
      <c r="W110" t="s">
        <v>1499</v>
      </c>
      <c r="X110" t="s">
        <v>1499</v>
      </c>
      <c r="Y110" t="s">
        <v>1499</v>
      </c>
      <c r="Z110" t="s">
        <v>1499</v>
      </c>
      <c r="AA110" t="s">
        <v>1499</v>
      </c>
      <c r="AB110" t="s">
        <v>1499</v>
      </c>
      <c r="AC110" t="s">
        <v>1499</v>
      </c>
      <c r="AD110" t="s">
        <v>1499</v>
      </c>
      <c r="AE110" t="s">
        <v>1499</v>
      </c>
      <c r="AF110" t="s">
        <v>1499</v>
      </c>
      <c r="AG110" t="s">
        <v>1499</v>
      </c>
      <c r="AH110" t="s">
        <v>1499</v>
      </c>
      <c r="AI110" t="s">
        <v>1499</v>
      </c>
      <c r="AJ110" t="s">
        <v>1499</v>
      </c>
      <c r="AK110" t="s">
        <v>1499</v>
      </c>
      <c r="AL110" t="s">
        <v>1499</v>
      </c>
      <c r="AM110" t="s">
        <v>1499</v>
      </c>
      <c r="AN110" t="s">
        <v>1499</v>
      </c>
      <c r="AO110" t="s">
        <v>1499</v>
      </c>
      <c r="AP110" t="s">
        <v>1499</v>
      </c>
      <c r="AQ110" t="s">
        <v>1499</v>
      </c>
      <c r="AR110" t="s">
        <v>1499</v>
      </c>
      <c r="AS110" t="s">
        <v>1499</v>
      </c>
      <c r="AT110" t="s">
        <v>1499</v>
      </c>
      <c r="AU110" t="s">
        <v>1499</v>
      </c>
      <c r="AV110" t="s">
        <v>1499</v>
      </c>
      <c r="AW110" t="s">
        <v>1499</v>
      </c>
      <c r="AX110" t="s">
        <v>1499</v>
      </c>
      <c r="AY110" t="s">
        <v>1499</v>
      </c>
      <c r="AZ110" t="s">
        <v>1499</v>
      </c>
      <c r="BA110" t="s">
        <v>1499</v>
      </c>
      <c r="BB110" t="s">
        <v>1499</v>
      </c>
      <c r="BC110" t="s">
        <v>1499</v>
      </c>
      <c r="BD110" t="s">
        <v>1499</v>
      </c>
      <c r="BE110" t="s">
        <v>1499</v>
      </c>
      <c r="BF110" t="s">
        <v>1499</v>
      </c>
      <c r="BG110" t="s">
        <v>1499</v>
      </c>
      <c r="BH110" t="s">
        <v>1499</v>
      </c>
      <c r="BI110" t="s">
        <v>1499</v>
      </c>
      <c r="BJ110" t="s">
        <v>1499</v>
      </c>
      <c r="BK110" t="s">
        <v>1499</v>
      </c>
      <c r="BL110" t="s">
        <v>1499</v>
      </c>
      <c r="BM110" t="s">
        <v>1586</v>
      </c>
      <c r="BN110" t="s">
        <v>1499</v>
      </c>
    </row>
    <row r="111" spans="1:66" x14ac:dyDescent="0.3">
      <c r="A111" t="s">
        <v>1878</v>
      </c>
      <c r="B111" t="s">
        <v>1879</v>
      </c>
      <c r="C111" s="1" t="str">
        <f t="shared" si="22"/>
        <v>27:0007</v>
      </c>
      <c r="D111" s="1" t="str">
        <f t="shared" si="23"/>
        <v>27:0004</v>
      </c>
      <c r="E111" t="s">
        <v>1354</v>
      </c>
      <c r="F111" t="s">
        <v>1880</v>
      </c>
      <c r="H111">
        <v>60.356769999999997</v>
      </c>
      <c r="I111">
        <v>-118.14627</v>
      </c>
      <c r="J111" s="1" t="str">
        <f>HYPERLINK("http://geochem.nrcan.gc.ca/cdogs/content/kwd/kwd020050_e.htm", "Glaciofluvial")</f>
        <v>Glaciofluvial</v>
      </c>
      <c r="K111" s="1" t="str">
        <f t="shared" si="24"/>
        <v>Dry sieving to -230 mesh (63 µm) (Acme S230)</v>
      </c>
      <c r="L111" t="s">
        <v>1499</v>
      </c>
      <c r="M111" t="s">
        <v>1499</v>
      </c>
      <c r="N111" t="s">
        <v>1499</v>
      </c>
      <c r="O111" t="s">
        <v>1499</v>
      </c>
      <c r="P111" t="s">
        <v>1499</v>
      </c>
      <c r="Q111" t="s">
        <v>1499</v>
      </c>
      <c r="R111" t="s">
        <v>1499</v>
      </c>
      <c r="S111" t="s">
        <v>1499</v>
      </c>
      <c r="T111" t="s">
        <v>1499</v>
      </c>
      <c r="U111" t="s">
        <v>1499</v>
      </c>
      <c r="V111" t="s">
        <v>1499</v>
      </c>
      <c r="W111" t="s">
        <v>1499</v>
      </c>
      <c r="X111" t="s">
        <v>1499</v>
      </c>
      <c r="Y111" t="s">
        <v>1499</v>
      </c>
      <c r="Z111" t="s">
        <v>1499</v>
      </c>
      <c r="AA111" t="s">
        <v>1499</v>
      </c>
      <c r="AB111" t="s">
        <v>1499</v>
      </c>
      <c r="AC111" t="s">
        <v>1499</v>
      </c>
      <c r="AD111" t="s">
        <v>1499</v>
      </c>
      <c r="AE111" t="s">
        <v>1499</v>
      </c>
      <c r="AF111" t="s">
        <v>1499</v>
      </c>
      <c r="AG111" t="s">
        <v>1499</v>
      </c>
      <c r="AH111" t="s">
        <v>1499</v>
      </c>
      <c r="AI111" t="s">
        <v>1499</v>
      </c>
      <c r="AJ111" t="s">
        <v>1499</v>
      </c>
      <c r="AK111" t="s">
        <v>1499</v>
      </c>
      <c r="AL111" t="s">
        <v>1499</v>
      </c>
      <c r="AM111" t="s">
        <v>1499</v>
      </c>
      <c r="AN111" t="s">
        <v>1499</v>
      </c>
      <c r="AO111" t="s">
        <v>1499</v>
      </c>
      <c r="AP111" t="s">
        <v>1499</v>
      </c>
      <c r="AQ111" t="s">
        <v>1499</v>
      </c>
      <c r="AR111" t="s">
        <v>1499</v>
      </c>
      <c r="AS111" t="s">
        <v>1499</v>
      </c>
      <c r="AT111" t="s">
        <v>1499</v>
      </c>
      <c r="AU111" t="s">
        <v>1499</v>
      </c>
      <c r="AV111" t="s">
        <v>1499</v>
      </c>
      <c r="AW111" t="s">
        <v>1499</v>
      </c>
      <c r="AX111" t="s">
        <v>1499</v>
      </c>
      <c r="AY111" t="s">
        <v>1499</v>
      </c>
      <c r="AZ111" t="s">
        <v>1499</v>
      </c>
      <c r="BA111" t="s">
        <v>1499</v>
      </c>
      <c r="BB111" t="s">
        <v>1499</v>
      </c>
      <c r="BC111" t="s">
        <v>1499</v>
      </c>
      <c r="BD111" t="s">
        <v>1499</v>
      </c>
      <c r="BE111" t="s">
        <v>1499</v>
      </c>
      <c r="BF111" t="s">
        <v>1499</v>
      </c>
      <c r="BG111" t="s">
        <v>1499</v>
      </c>
      <c r="BH111" t="s">
        <v>1499</v>
      </c>
      <c r="BI111" t="s">
        <v>1499</v>
      </c>
      <c r="BJ111" t="s">
        <v>1499</v>
      </c>
      <c r="BK111" t="s">
        <v>1499</v>
      </c>
      <c r="BL111" t="s">
        <v>1499</v>
      </c>
      <c r="BM111" t="s">
        <v>620</v>
      </c>
      <c r="BN111" t="s">
        <v>1499</v>
      </c>
    </row>
    <row r="112" spans="1:66" hidden="1" x14ac:dyDescent="0.3">
      <c r="A112" t="s">
        <v>1881</v>
      </c>
      <c r="B112" t="s">
        <v>1882</v>
      </c>
      <c r="C112" s="1" t="str">
        <f t="shared" si="22"/>
        <v>27:0007</v>
      </c>
      <c r="D112" s="1" t="str">
        <f t="shared" ref="D112:D132" si="25">HYPERLINK("http://geochem.nrcan.gc.ca/cdogs/content/svy/svy_e.htm", "")</f>
        <v/>
      </c>
      <c r="G112" s="1" t="str">
        <f>HYPERLINK("http://geochem.nrcan.gc.ca/cdogs/content/cr_/cr_00294_e.htm", "294")</f>
        <v>294</v>
      </c>
      <c r="J112" t="s">
        <v>422</v>
      </c>
      <c r="K112" t="s">
        <v>423</v>
      </c>
      <c r="L112" t="s">
        <v>1499</v>
      </c>
      <c r="M112" t="s">
        <v>1499</v>
      </c>
      <c r="N112" t="s">
        <v>1499</v>
      </c>
      <c r="O112" t="s">
        <v>1499</v>
      </c>
      <c r="P112" t="s">
        <v>1499</v>
      </c>
      <c r="Q112" t="s">
        <v>1499</v>
      </c>
      <c r="R112" t="s">
        <v>1499</v>
      </c>
      <c r="S112" t="s">
        <v>1499</v>
      </c>
      <c r="T112" t="s">
        <v>1499</v>
      </c>
      <c r="U112" t="s">
        <v>1499</v>
      </c>
      <c r="V112" t="s">
        <v>1499</v>
      </c>
      <c r="W112" t="s">
        <v>1499</v>
      </c>
      <c r="X112" t="s">
        <v>1499</v>
      </c>
      <c r="Y112" t="s">
        <v>1499</v>
      </c>
      <c r="Z112" t="s">
        <v>1499</v>
      </c>
      <c r="AA112" t="s">
        <v>1499</v>
      </c>
      <c r="AB112" t="s">
        <v>1499</v>
      </c>
      <c r="AC112" t="s">
        <v>1499</v>
      </c>
      <c r="AD112" t="s">
        <v>1499</v>
      </c>
      <c r="AE112" t="s">
        <v>1499</v>
      </c>
      <c r="AF112" t="s">
        <v>1499</v>
      </c>
      <c r="AG112" t="s">
        <v>1499</v>
      </c>
      <c r="AH112" t="s">
        <v>1499</v>
      </c>
      <c r="AI112" t="s">
        <v>1499</v>
      </c>
      <c r="AJ112" t="s">
        <v>1499</v>
      </c>
      <c r="AK112" t="s">
        <v>1499</v>
      </c>
      <c r="AL112" t="s">
        <v>1499</v>
      </c>
      <c r="AM112" t="s">
        <v>1499</v>
      </c>
      <c r="AN112" t="s">
        <v>1499</v>
      </c>
      <c r="AO112" t="s">
        <v>1499</v>
      </c>
      <c r="AP112" t="s">
        <v>1499</v>
      </c>
      <c r="AQ112" t="s">
        <v>1499</v>
      </c>
      <c r="AR112" t="s">
        <v>1499</v>
      </c>
      <c r="AS112" t="s">
        <v>1499</v>
      </c>
      <c r="AT112" t="s">
        <v>1499</v>
      </c>
      <c r="AU112" t="s">
        <v>1499</v>
      </c>
      <c r="AV112" t="s">
        <v>1499</v>
      </c>
      <c r="AW112" t="s">
        <v>1499</v>
      </c>
      <c r="AX112" t="s">
        <v>1499</v>
      </c>
      <c r="AY112" t="s">
        <v>1499</v>
      </c>
      <c r="AZ112" t="s">
        <v>1499</v>
      </c>
      <c r="BA112" t="s">
        <v>1499</v>
      </c>
      <c r="BB112" t="s">
        <v>1499</v>
      </c>
      <c r="BC112" t="s">
        <v>1499</v>
      </c>
      <c r="BD112" t="s">
        <v>1499</v>
      </c>
      <c r="BE112" t="s">
        <v>1499</v>
      </c>
      <c r="BF112" t="s">
        <v>1499</v>
      </c>
      <c r="BG112" t="s">
        <v>1499</v>
      </c>
      <c r="BH112" t="s">
        <v>1499</v>
      </c>
      <c r="BI112" t="s">
        <v>1499</v>
      </c>
      <c r="BJ112" t="s">
        <v>1499</v>
      </c>
      <c r="BK112" t="s">
        <v>1499</v>
      </c>
      <c r="BL112" t="s">
        <v>1499</v>
      </c>
      <c r="BM112" t="s">
        <v>1499</v>
      </c>
      <c r="BN112" t="s">
        <v>108</v>
      </c>
    </row>
    <row r="113" spans="1:66" hidden="1" x14ac:dyDescent="0.3">
      <c r="A113" t="s">
        <v>1883</v>
      </c>
      <c r="B113" t="s">
        <v>1884</v>
      </c>
      <c r="C113" s="1" t="str">
        <f t="shared" si="22"/>
        <v>27:0007</v>
      </c>
      <c r="D113" s="1" t="str">
        <f t="shared" si="25"/>
        <v/>
      </c>
      <c r="G113" s="1" t="str">
        <f>HYPERLINK("http://geochem.nrcan.gc.ca/cdogs/content/cr_/cr_00294_e.htm", "294")</f>
        <v>294</v>
      </c>
      <c r="J113" t="s">
        <v>422</v>
      </c>
      <c r="K113" t="s">
        <v>423</v>
      </c>
      <c r="L113" t="s">
        <v>1499</v>
      </c>
      <c r="M113" t="s">
        <v>1499</v>
      </c>
      <c r="N113" t="s">
        <v>1499</v>
      </c>
      <c r="O113" t="s">
        <v>1499</v>
      </c>
      <c r="P113" t="s">
        <v>1499</v>
      </c>
      <c r="Q113" t="s">
        <v>1499</v>
      </c>
      <c r="R113" t="s">
        <v>1499</v>
      </c>
      <c r="S113" t="s">
        <v>1499</v>
      </c>
      <c r="T113" t="s">
        <v>1499</v>
      </c>
      <c r="U113" t="s">
        <v>1499</v>
      </c>
      <c r="V113" t="s">
        <v>1499</v>
      </c>
      <c r="W113" t="s">
        <v>1499</v>
      </c>
      <c r="X113" t="s">
        <v>1499</v>
      </c>
      <c r="Y113" t="s">
        <v>1499</v>
      </c>
      <c r="Z113" t="s">
        <v>1499</v>
      </c>
      <c r="AA113" t="s">
        <v>1499</v>
      </c>
      <c r="AB113" t="s">
        <v>1499</v>
      </c>
      <c r="AC113" t="s">
        <v>1499</v>
      </c>
      <c r="AD113" t="s">
        <v>1499</v>
      </c>
      <c r="AE113" t="s">
        <v>1499</v>
      </c>
      <c r="AF113" t="s">
        <v>1499</v>
      </c>
      <c r="AG113" t="s">
        <v>1499</v>
      </c>
      <c r="AH113" t="s">
        <v>1499</v>
      </c>
      <c r="AI113" t="s">
        <v>1499</v>
      </c>
      <c r="AJ113" t="s">
        <v>1499</v>
      </c>
      <c r="AK113" t="s">
        <v>1499</v>
      </c>
      <c r="AL113" t="s">
        <v>1499</v>
      </c>
      <c r="AM113" t="s">
        <v>1499</v>
      </c>
      <c r="AN113" t="s">
        <v>1499</v>
      </c>
      <c r="AO113" t="s">
        <v>1499</v>
      </c>
      <c r="AP113" t="s">
        <v>1499</v>
      </c>
      <c r="AQ113" t="s">
        <v>1499</v>
      </c>
      <c r="AR113" t="s">
        <v>1499</v>
      </c>
      <c r="AS113" t="s">
        <v>1499</v>
      </c>
      <c r="AT113" t="s">
        <v>1499</v>
      </c>
      <c r="AU113" t="s">
        <v>1499</v>
      </c>
      <c r="AV113" t="s">
        <v>1499</v>
      </c>
      <c r="AW113" t="s">
        <v>1499</v>
      </c>
      <c r="AX113" t="s">
        <v>1499</v>
      </c>
      <c r="AY113" t="s">
        <v>1499</v>
      </c>
      <c r="AZ113" t="s">
        <v>1499</v>
      </c>
      <c r="BA113" t="s">
        <v>1499</v>
      </c>
      <c r="BB113" t="s">
        <v>1499</v>
      </c>
      <c r="BC113" t="s">
        <v>1499</v>
      </c>
      <c r="BD113" t="s">
        <v>1499</v>
      </c>
      <c r="BE113" t="s">
        <v>1499</v>
      </c>
      <c r="BF113" t="s">
        <v>1499</v>
      </c>
      <c r="BG113" t="s">
        <v>1499</v>
      </c>
      <c r="BH113" t="s">
        <v>1499</v>
      </c>
      <c r="BI113" t="s">
        <v>1499</v>
      </c>
      <c r="BJ113" t="s">
        <v>1499</v>
      </c>
      <c r="BK113" t="s">
        <v>1499</v>
      </c>
      <c r="BL113" t="s">
        <v>1499</v>
      </c>
      <c r="BM113" t="s">
        <v>1499</v>
      </c>
      <c r="BN113" t="s">
        <v>114</v>
      </c>
    </row>
    <row r="114" spans="1:66" hidden="1" x14ac:dyDescent="0.3">
      <c r="A114" t="s">
        <v>1885</v>
      </c>
      <c r="B114" t="s">
        <v>1886</v>
      </c>
      <c r="C114" s="1" t="str">
        <f t="shared" si="22"/>
        <v>27:0007</v>
      </c>
      <c r="D114" s="1" t="str">
        <f t="shared" si="25"/>
        <v/>
      </c>
      <c r="G114" s="1" t="str">
        <f>HYPERLINK("http://geochem.nrcan.gc.ca/cdogs/content/cr_/cr_00294_e.htm", "294")</f>
        <v>294</v>
      </c>
      <c r="J114" t="s">
        <v>422</v>
      </c>
      <c r="K114" t="s">
        <v>423</v>
      </c>
      <c r="L114" t="s">
        <v>1499</v>
      </c>
      <c r="M114" t="s">
        <v>1499</v>
      </c>
      <c r="N114" t="s">
        <v>1499</v>
      </c>
      <c r="O114" t="s">
        <v>1499</v>
      </c>
      <c r="P114" t="s">
        <v>1499</v>
      </c>
      <c r="Q114" t="s">
        <v>1499</v>
      </c>
      <c r="R114" t="s">
        <v>1499</v>
      </c>
      <c r="S114" t="s">
        <v>1499</v>
      </c>
      <c r="T114" t="s">
        <v>1499</v>
      </c>
      <c r="U114" t="s">
        <v>1499</v>
      </c>
      <c r="V114" t="s">
        <v>1499</v>
      </c>
      <c r="W114" t="s">
        <v>1499</v>
      </c>
      <c r="X114" t="s">
        <v>1499</v>
      </c>
      <c r="Y114" t="s">
        <v>1499</v>
      </c>
      <c r="Z114" t="s">
        <v>1499</v>
      </c>
      <c r="AA114" t="s">
        <v>1499</v>
      </c>
      <c r="AB114" t="s">
        <v>1499</v>
      </c>
      <c r="AC114" t="s">
        <v>1499</v>
      </c>
      <c r="AD114" t="s">
        <v>1499</v>
      </c>
      <c r="AE114" t="s">
        <v>1499</v>
      </c>
      <c r="AF114" t="s">
        <v>1499</v>
      </c>
      <c r="AG114" t="s">
        <v>1499</v>
      </c>
      <c r="AH114" t="s">
        <v>1499</v>
      </c>
      <c r="AI114" t="s">
        <v>1499</v>
      </c>
      <c r="AJ114" t="s">
        <v>1499</v>
      </c>
      <c r="AK114" t="s">
        <v>1499</v>
      </c>
      <c r="AL114" t="s">
        <v>1499</v>
      </c>
      <c r="AM114" t="s">
        <v>1499</v>
      </c>
      <c r="AN114" t="s">
        <v>1499</v>
      </c>
      <c r="AO114" t="s">
        <v>1499</v>
      </c>
      <c r="AP114" t="s">
        <v>1499</v>
      </c>
      <c r="AQ114" t="s">
        <v>1499</v>
      </c>
      <c r="AR114" t="s">
        <v>1499</v>
      </c>
      <c r="AS114" t="s">
        <v>1499</v>
      </c>
      <c r="AT114" t="s">
        <v>1499</v>
      </c>
      <c r="AU114" t="s">
        <v>1499</v>
      </c>
      <c r="AV114" t="s">
        <v>1499</v>
      </c>
      <c r="AW114" t="s">
        <v>1499</v>
      </c>
      <c r="AX114" t="s">
        <v>1499</v>
      </c>
      <c r="AY114" t="s">
        <v>1499</v>
      </c>
      <c r="AZ114" t="s">
        <v>1499</v>
      </c>
      <c r="BA114" t="s">
        <v>1499</v>
      </c>
      <c r="BB114" t="s">
        <v>1499</v>
      </c>
      <c r="BC114" t="s">
        <v>1499</v>
      </c>
      <c r="BD114" t="s">
        <v>1499</v>
      </c>
      <c r="BE114" t="s">
        <v>1499</v>
      </c>
      <c r="BF114" t="s">
        <v>1499</v>
      </c>
      <c r="BG114" t="s">
        <v>1499</v>
      </c>
      <c r="BH114" t="s">
        <v>1499</v>
      </c>
      <c r="BI114" t="s">
        <v>1499</v>
      </c>
      <c r="BJ114" t="s">
        <v>1499</v>
      </c>
      <c r="BK114" t="s">
        <v>1499</v>
      </c>
      <c r="BL114" t="s">
        <v>1499</v>
      </c>
      <c r="BM114" t="s">
        <v>1499</v>
      </c>
      <c r="BN114" t="s">
        <v>152</v>
      </c>
    </row>
    <row r="115" spans="1:66" hidden="1" x14ac:dyDescent="0.3">
      <c r="A115" t="s">
        <v>1887</v>
      </c>
      <c r="B115" t="s">
        <v>1888</v>
      </c>
      <c r="C115" s="1" t="str">
        <f t="shared" si="22"/>
        <v>27:0007</v>
      </c>
      <c r="D115" s="1" t="str">
        <f t="shared" si="25"/>
        <v/>
      </c>
      <c r="G115" s="1" t="str">
        <f>HYPERLINK("http://geochem.nrcan.gc.ca/cdogs/content/cr_/cr_00165_e.htm", "165")</f>
        <v>165</v>
      </c>
      <c r="J115" t="s">
        <v>422</v>
      </c>
      <c r="K115" t="s">
        <v>423</v>
      </c>
      <c r="L115" t="s">
        <v>1889</v>
      </c>
      <c r="M115" t="s">
        <v>402</v>
      </c>
      <c r="N115" t="s">
        <v>1890</v>
      </c>
      <c r="O115" t="s">
        <v>1891</v>
      </c>
      <c r="P115" t="s">
        <v>619</v>
      </c>
      <c r="Q115" t="s">
        <v>1892</v>
      </c>
      <c r="R115" t="s">
        <v>135</v>
      </c>
      <c r="S115" t="s">
        <v>1893</v>
      </c>
      <c r="T115" t="s">
        <v>562</v>
      </c>
      <c r="U115" t="s">
        <v>1894</v>
      </c>
      <c r="V115" t="s">
        <v>1895</v>
      </c>
      <c r="W115" t="s">
        <v>736</v>
      </c>
      <c r="X115" t="s">
        <v>1896</v>
      </c>
      <c r="Y115" t="s">
        <v>1897</v>
      </c>
      <c r="Z115" t="s">
        <v>1898</v>
      </c>
      <c r="AA115" t="s">
        <v>442</v>
      </c>
      <c r="AB115" t="s">
        <v>179</v>
      </c>
      <c r="AC115" t="s">
        <v>86</v>
      </c>
      <c r="AD115" t="s">
        <v>114</v>
      </c>
      <c r="AE115" t="s">
        <v>1799</v>
      </c>
      <c r="AF115" t="s">
        <v>1786</v>
      </c>
      <c r="AG115" t="s">
        <v>212</v>
      </c>
      <c r="AH115" t="s">
        <v>748</v>
      </c>
      <c r="AI115" t="s">
        <v>98</v>
      </c>
      <c r="AJ115" t="s">
        <v>800</v>
      </c>
      <c r="AK115" t="s">
        <v>1899</v>
      </c>
      <c r="AL115" t="s">
        <v>1900</v>
      </c>
      <c r="AM115" t="s">
        <v>1901</v>
      </c>
      <c r="AN115" t="s">
        <v>770</v>
      </c>
      <c r="AO115" t="s">
        <v>1891</v>
      </c>
      <c r="AP115" t="s">
        <v>1902</v>
      </c>
      <c r="AQ115" t="s">
        <v>1903</v>
      </c>
      <c r="AR115" t="s">
        <v>744</v>
      </c>
      <c r="AS115" t="s">
        <v>569</v>
      </c>
      <c r="AT115" t="s">
        <v>1904</v>
      </c>
      <c r="AU115" t="s">
        <v>85</v>
      </c>
      <c r="AV115" t="s">
        <v>76</v>
      </c>
      <c r="AW115" t="s">
        <v>1905</v>
      </c>
      <c r="AX115" t="s">
        <v>228</v>
      </c>
      <c r="AY115" t="s">
        <v>72</v>
      </c>
      <c r="AZ115" t="s">
        <v>179</v>
      </c>
      <c r="BA115" t="s">
        <v>1425</v>
      </c>
      <c r="BB115" t="s">
        <v>110</v>
      </c>
      <c r="BC115" t="s">
        <v>571</v>
      </c>
      <c r="BD115" t="s">
        <v>405</v>
      </c>
      <c r="BE115" t="s">
        <v>1906</v>
      </c>
      <c r="BF115" t="s">
        <v>1907</v>
      </c>
      <c r="BG115" t="s">
        <v>263</v>
      </c>
      <c r="BH115" t="s">
        <v>1341</v>
      </c>
      <c r="BI115" t="s">
        <v>252</v>
      </c>
      <c r="BJ115" t="s">
        <v>104</v>
      </c>
      <c r="BK115" t="s">
        <v>1908</v>
      </c>
      <c r="BL115" t="s">
        <v>774</v>
      </c>
      <c r="BM115" t="s">
        <v>1499</v>
      </c>
      <c r="BN115" t="s">
        <v>1499</v>
      </c>
    </row>
    <row r="116" spans="1:66" hidden="1" x14ac:dyDescent="0.3">
      <c r="A116" t="s">
        <v>1909</v>
      </c>
      <c r="B116" t="s">
        <v>1910</v>
      </c>
      <c r="C116" s="1" t="str">
        <f t="shared" si="22"/>
        <v>27:0007</v>
      </c>
      <c r="D116" s="1" t="str">
        <f t="shared" si="25"/>
        <v/>
      </c>
      <c r="G116" s="1" t="str">
        <f>HYPERLINK("http://geochem.nrcan.gc.ca/cdogs/content/cr_/cr_00164_e.htm", "164")</f>
        <v>164</v>
      </c>
      <c r="J116" t="s">
        <v>422</v>
      </c>
      <c r="K116" t="s">
        <v>423</v>
      </c>
      <c r="L116" t="s">
        <v>1383</v>
      </c>
      <c r="M116" t="s">
        <v>1911</v>
      </c>
      <c r="N116" t="s">
        <v>275</v>
      </c>
      <c r="O116" t="s">
        <v>232</v>
      </c>
      <c r="P116" t="s">
        <v>73</v>
      </c>
      <c r="Q116" t="s">
        <v>1912</v>
      </c>
      <c r="R116" t="s">
        <v>454</v>
      </c>
      <c r="S116" t="s">
        <v>502</v>
      </c>
      <c r="T116" t="s">
        <v>303</v>
      </c>
      <c r="U116" t="s">
        <v>127</v>
      </c>
      <c r="V116" t="s">
        <v>348</v>
      </c>
      <c r="W116" t="s">
        <v>1913</v>
      </c>
      <c r="X116" t="s">
        <v>1914</v>
      </c>
      <c r="Y116" t="s">
        <v>140</v>
      </c>
      <c r="Z116" t="s">
        <v>1915</v>
      </c>
      <c r="AA116" t="s">
        <v>1079</v>
      </c>
      <c r="AB116" t="s">
        <v>1538</v>
      </c>
      <c r="AC116" t="s">
        <v>86</v>
      </c>
      <c r="AD116" t="s">
        <v>75</v>
      </c>
      <c r="AE116" t="s">
        <v>156</v>
      </c>
      <c r="AF116" t="s">
        <v>127</v>
      </c>
      <c r="AG116" t="s">
        <v>373</v>
      </c>
      <c r="AH116" t="s">
        <v>118</v>
      </c>
      <c r="AI116" t="s">
        <v>353</v>
      </c>
      <c r="AJ116" t="s">
        <v>114</v>
      </c>
      <c r="AK116" t="s">
        <v>1916</v>
      </c>
      <c r="AL116" t="s">
        <v>154</v>
      </c>
      <c r="AM116" t="s">
        <v>142</v>
      </c>
      <c r="AN116" t="s">
        <v>355</v>
      </c>
      <c r="AO116" t="s">
        <v>1917</v>
      </c>
      <c r="AP116" t="s">
        <v>1677</v>
      </c>
      <c r="AQ116" t="s">
        <v>1918</v>
      </c>
      <c r="AR116" t="s">
        <v>232</v>
      </c>
      <c r="AS116" t="s">
        <v>1919</v>
      </c>
      <c r="AT116" t="s">
        <v>949</v>
      </c>
      <c r="AU116" t="s">
        <v>148</v>
      </c>
      <c r="AV116" t="s">
        <v>149</v>
      </c>
      <c r="AW116" t="s">
        <v>105</v>
      </c>
      <c r="AX116" t="s">
        <v>1920</v>
      </c>
      <c r="AY116" t="s">
        <v>75</v>
      </c>
      <c r="AZ116" t="s">
        <v>235</v>
      </c>
      <c r="BA116" t="s">
        <v>718</v>
      </c>
      <c r="BB116" t="s">
        <v>110</v>
      </c>
      <c r="BC116" t="s">
        <v>469</v>
      </c>
      <c r="BD116" t="s">
        <v>1017</v>
      </c>
      <c r="BE116" t="s">
        <v>1921</v>
      </c>
      <c r="BF116" t="s">
        <v>373</v>
      </c>
      <c r="BG116" t="s">
        <v>112</v>
      </c>
      <c r="BH116" t="s">
        <v>1922</v>
      </c>
      <c r="BI116" t="s">
        <v>86</v>
      </c>
      <c r="BJ116" t="s">
        <v>1923</v>
      </c>
      <c r="BK116" t="s">
        <v>1294</v>
      </c>
      <c r="BL116" t="s">
        <v>545</v>
      </c>
      <c r="BM116" t="s">
        <v>1499</v>
      </c>
      <c r="BN116" t="s">
        <v>1499</v>
      </c>
    </row>
    <row r="117" spans="1:66" hidden="1" x14ac:dyDescent="0.3">
      <c r="A117" t="s">
        <v>1924</v>
      </c>
      <c r="B117" t="s">
        <v>1925</v>
      </c>
      <c r="C117" s="1" t="str">
        <f t="shared" si="22"/>
        <v>27:0007</v>
      </c>
      <c r="D117" s="1" t="str">
        <f t="shared" si="25"/>
        <v/>
      </c>
      <c r="G117" s="1" t="str">
        <f>HYPERLINK("http://geochem.nrcan.gc.ca/cdogs/content/cr_/cr_00165_e.htm", "165")</f>
        <v>165</v>
      </c>
      <c r="J117" t="s">
        <v>422</v>
      </c>
      <c r="K117" t="s">
        <v>423</v>
      </c>
      <c r="L117" t="s">
        <v>1926</v>
      </c>
      <c r="M117" t="s">
        <v>402</v>
      </c>
      <c r="N117" t="s">
        <v>1927</v>
      </c>
      <c r="O117" t="s">
        <v>719</v>
      </c>
      <c r="P117" t="s">
        <v>70</v>
      </c>
      <c r="Q117" t="s">
        <v>1928</v>
      </c>
      <c r="R117" t="s">
        <v>331</v>
      </c>
      <c r="S117" t="s">
        <v>1905</v>
      </c>
      <c r="T117" t="s">
        <v>452</v>
      </c>
      <c r="U117" t="s">
        <v>382</v>
      </c>
      <c r="V117" t="s">
        <v>1871</v>
      </c>
      <c r="W117" t="s">
        <v>91</v>
      </c>
      <c r="X117" t="s">
        <v>1929</v>
      </c>
      <c r="Y117" t="s">
        <v>375</v>
      </c>
      <c r="Z117" t="s">
        <v>1474</v>
      </c>
      <c r="AA117" t="s">
        <v>1930</v>
      </c>
      <c r="AB117" t="s">
        <v>179</v>
      </c>
      <c r="AC117" t="s">
        <v>114</v>
      </c>
      <c r="AD117" t="s">
        <v>127</v>
      </c>
      <c r="AE117" t="s">
        <v>1591</v>
      </c>
      <c r="AF117" t="s">
        <v>1931</v>
      </c>
      <c r="AG117" t="s">
        <v>132</v>
      </c>
      <c r="AH117" t="s">
        <v>430</v>
      </c>
      <c r="AI117" t="s">
        <v>865</v>
      </c>
      <c r="AJ117" t="s">
        <v>534</v>
      </c>
      <c r="AK117" t="s">
        <v>1932</v>
      </c>
      <c r="AL117" t="s">
        <v>1933</v>
      </c>
      <c r="AM117" t="s">
        <v>1934</v>
      </c>
      <c r="AN117" t="s">
        <v>770</v>
      </c>
      <c r="AO117" t="s">
        <v>738</v>
      </c>
      <c r="AP117" t="s">
        <v>1819</v>
      </c>
      <c r="AQ117" t="s">
        <v>1935</v>
      </c>
      <c r="AR117" t="s">
        <v>685</v>
      </c>
      <c r="AS117" t="s">
        <v>959</v>
      </c>
      <c r="AT117" t="s">
        <v>1936</v>
      </c>
      <c r="AU117" t="s">
        <v>104</v>
      </c>
      <c r="AV117" t="s">
        <v>76</v>
      </c>
      <c r="AW117" t="s">
        <v>1937</v>
      </c>
      <c r="AX117" t="s">
        <v>230</v>
      </c>
      <c r="AY117" t="s">
        <v>426</v>
      </c>
      <c r="AZ117" t="s">
        <v>774</v>
      </c>
      <c r="BA117" t="s">
        <v>1938</v>
      </c>
      <c r="BB117" t="s">
        <v>110</v>
      </c>
      <c r="BC117" t="s">
        <v>95</v>
      </c>
      <c r="BD117" t="s">
        <v>414</v>
      </c>
      <c r="BE117" t="s">
        <v>1939</v>
      </c>
      <c r="BF117" t="s">
        <v>1940</v>
      </c>
      <c r="BG117" t="s">
        <v>193</v>
      </c>
      <c r="BH117" t="s">
        <v>894</v>
      </c>
      <c r="BI117" t="s">
        <v>489</v>
      </c>
      <c r="BJ117" t="s">
        <v>1941</v>
      </c>
      <c r="BK117" t="s">
        <v>1942</v>
      </c>
      <c r="BL117" t="s">
        <v>339</v>
      </c>
      <c r="BM117" t="s">
        <v>1499</v>
      </c>
      <c r="BN117" t="s">
        <v>1499</v>
      </c>
    </row>
    <row r="118" spans="1:66" hidden="1" x14ac:dyDescent="0.3">
      <c r="A118" t="s">
        <v>1943</v>
      </c>
      <c r="B118" t="s">
        <v>1944</v>
      </c>
      <c r="C118" s="1" t="str">
        <f t="shared" si="22"/>
        <v>27:0007</v>
      </c>
      <c r="D118" s="1" t="str">
        <f t="shared" si="25"/>
        <v/>
      </c>
      <c r="G118" s="1" t="str">
        <f>HYPERLINK("http://geochem.nrcan.gc.ca/cdogs/content/cr_/cr_00164_e.htm", "164")</f>
        <v>164</v>
      </c>
      <c r="J118" t="s">
        <v>422</v>
      </c>
      <c r="K118" t="s">
        <v>423</v>
      </c>
      <c r="L118" t="s">
        <v>1393</v>
      </c>
      <c r="M118" t="s">
        <v>1945</v>
      </c>
      <c r="N118" t="s">
        <v>414</v>
      </c>
      <c r="O118" t="s">
        <v>1385</v>
      </c>
      <c r="P118" t="s">
        <v>73</v>
      </c>
      <c r="Q118" t="s">
        <v>1946</v>
      </c>
      <c r="R118" t="s">
        <v>75</v>
      </c>
      <c r="S118" t="s">
        <v>502</v>
      </c>
      <c r="T118" t="s">
        <v>303</v>
      </c>
      <c r="U118" t="s">
        <v>87</v>
      </c>
      <c r="V118" t="s">
        <v>1176</v>
      </c>
      <c r="W118" t="s">
        <v>1947</v>
      </c>
      <c r="X118" t="s">
        <v>1948</v>
      </c>
      <c r="Y118" t="s">
        <v>344</v>
      </c>
      <c r="Z118" t="s">
        <v>1949</v>
      </c>
      <c r="AA118" t="s">
        <v>1950</v>
      </c>
      <c r="AB118" t="s">
        <v>156</v>
      </c>
      <c r="AC118" t="s">
        <v>86</v>
      </c>
      <c r="AD118" t="s">
        <v>370</v>
      </c>
      <c r="AE118" t="s">
        <v>569</v>
      </c>
      <c r="AF118" t="s">
        <v>87</v>
      </c>
      <c r="AG118" t="s">
        <v>373</v>
      </c>
      <c r="AH118" t="s">
        <v>1196</v>
      </c>
      <c r="AI118" t="s">
        <v>375</v>
      </c>
      <c r="AJ118" t="s">
        <v>114</v>
      </c>
      <c r="AK118" t="s">
        <v>1951</v>
      </c>
      <c r="AL118" t="s">
        <v>452</v>
      </c>
      <c r="AM118" t="s">
        <v>187</v>
      </c>
      <c r="AN118" t="s">
        <v>355</v>
      </c>
      <c r="AO118" t="s">
        <v>1952</v>
      </c>
      <c r="AP118" t="s">
        <v>1953</v>
      </c>
      <c r="AQ118" t="s">
        <v>1954</v>
      </c>
      <c r="AR118" t="s">
        <v>820</v>
      </c>
      <c r="AS118" t="s">
        <v>675</v>
      </c>
      <c r="AT118" t="s">
        <v>91</v>
      </c>
      <c r="AU118" t="s">
        <v>148</v>
      </c>
      <c r="AV118" t="s">
        <v>149</v>
      </c>
      <c r="AW118" t="s">
        <v>90</v>
      </c>
      <c r="AX118" t="s">
        <v>991</v>
      </c>
      <c r="AY118" t="s">
        <v>158</v>
      </c>
      <c r="AZ118" t="s">
        <v>979</v>
      </c>
      <c r="BA118" t="s">
        <v>214</v>
      </c>
      <c r="BB118" t="s">
        <v>110</v>
      </c>
      <c r="BC118" t="s">
        <v>89</v>
      </c>
      <c r="BD118" t="s">
        <v>1017</v>
      </c>
      <c r="BE118" t="s">
        <v>1955</v>
      </c>
      <c r="BF118" t="s">
        <v>373</v>
      </c>
      <c r="BG118" t="s">
        <v>300</v>
      </c>
      <c r="BH118" t="s">
        <v>1956</v>
      </c>
      <c r="BI118" t="s">
        <v>86</v>
      </c>
      <c r="BJ118" t="s">
        <v>1957</v>
      </c>
      <c r="BK118" t="s">
        <v>194</v>
      </c>
      <c r="BL118" t="s">
        <v>1489</v>
      </c>
      <c r="BM118" t="s">
        <v>1499</v>
      </c>
      <c r="BN118" t="s">
        <v>1499</v>
      </c>
    </row>
    <row r="119" spans="1:66" hidden="1" x14ac:dyDescent="0.3">
      <c r="A119" t="s">
        <v>1958</v>
      </c>
      <c r="B119" t="s">
        <v>1959</v>
      </c>
      <c r="C119" s="1" t="str">
        <f t="shared" si="22"/>
        <v>27:0007</v>
      </c>
      <c r="D119" s="1" t="str">
        <f t="shared" si="25"/>
        <v/>
      </c>
      <c r="G119" s="1" t="str">
        <f>HYPERLINK("http://geochem.nrcan.gc.ca/cdogs/content/cr_/cr_00165_e.htm", "165")</f>
        <v>165</v>
      </c>
      <c r="J119" t="s">
        <v>422</v>
      </c>
      <c r="K119" t="s">
        <v>423</v>
      </c>
      <c r="L119" t="s">
        <v>1960</v>
      </c>
      <c r="M119" t="s">
        <v>134</v>
      </c>
      <c r="N119" t="s">
        <v>207</v>
      </c>
      <c r="O119" t="s">
        <v>1961</v>
      </c>
      <c r="P119" t="s">
        <v>991</v>
      </c>
      <c r="Q119" t="s">
        <v>1962</v>
      </c>
      <c r="R119" t="s">
        <v>385</v>
      </c>
      <c r="S119" t="s">
        <v>1963</v>
      </c>
      <c r="T119" t="s">
        <v>140</v>
      </c>
      <c r="U119" t="s">
        <v>1964</v>
      </c>
      <c r="V119" t="s">
        <v>1655</v>
      </c>
      <c r="W119" t="s">
        <v>292</v>
      </c>
      <c r="X119" t="s">
        <v>1965</v>
      </c>
      <c r="Y119" t="s">
        <v>1966</v>
      </c>
      <c r="Z119" t="s">
        <v>1967</v>
      </c>
      <c r="AA119" t="s">
        <v>1968</v>
      </c>
      <c r="AB119" t="s">
        <v>774</v>
      </c>
      <c r="AC119" t="s">
        <v>86</v>
      </c>
      <c r="AD119" t="s">
        <v>367</v>
      </c>
      <c r="AE119" t="s">
        <v>1207</v>
      </c>
      <c r="AF119" t="s">
        <v>1637</v>
      </c>
      <c r="AG119" t="s">
        <v>132</v>
      </c>
      <c r="AH119" t="s">
        <v>615</v>
      </c>
      <c r="AI119" t="s">
        <v>348</v>
      </c>
      <c r="AJ119" t="s">
        <v>480</v>
      </c>
      <c r="AK119" t="s">
        <v>1969</v>
      </c>
      <c r="AL119" t="s">
        <v>1970</v>
      </c>
      <c r="AM119" t="s">
        <v>1971</v>
      </c>
      <c r="AN119" t="s">
        <v>495</v>
      </c>
      <c r="AO119" t="s">
        <v>1972</v>
      </c>
      <c r="AP119" t="s">
        <v>1902</v>
      </c>
      <c r="AQ119" t="s">
        <v>1973</v>
      </c>
      <c r="AR119" t="s">
        <v>662</v>
      </c>
      <c r="AS119" t="s">
        <v>291</v>
      </c>
      <c r="AT119" t="s">
        <v>390</v>
      </c>
      <c r="AU119" t="s">
        <v>405</v>
      </c>
      <c r="AV119" t="s">
        <v>76</v>
      </c>
      <c r="AW119" t="s">
        <v>1974</v>
      </c>
      <c r="AX119" t="s">
        <v>228</v>
      </c>
      <c r="AY119" t="s">
        <v>252</v>
      </c>
      <c r="AZ119" t="s">
        <v>179</v>
      </c>
      <c r="BA119" t="s">
        <v>1183</v>
      </c>
      <c r="BB119" t="s">
        <v>110</v>
      </c>
      <c r="BC119" t="s">
        <v>242</v>
      </c>
      <c r="BD119" t="s">
        <v>275</v>
      </c>
      <c r="BE119" t="s">
        <v>1975</v>
      </c>
      <c r="BF119" t="s">
        <v>1976</v>
      </c>
      <c r="BG119" t="s">
        <v>774</v>
      </c>
      <c r="BH119" t="s">
        <v>1695</v>
      </c>
      <c r="BI119" t="s">
        <v>72</v>
      </c>
      <c r="BJ119" t="s">
        <v>1977</v>
      </c>
      <c r="BK119" t="s">
        <v>1978</v>
      </c>
      <c r="BL119" t="s">
        <v>209</v>
      </c>
      <c r="BM119" t="s">
        <v>1499</v>
      </c>
      <c r="BN119" t="s">
        <v>1499</v>
      </c>
    </row>
    <row r="120" spans="1:66" hidden="1" x14ac:dyDescent="0.3">
      <c r="A120" t="s">
        <v>1979</v>
      </c>
      <c r="B120" t="s">
        <v>1980</v>
      </c>
      <c r="C120" s="1" t="str">
        <f t="shared" si="22"/>
        <v>27:0007</v>
      </c>
      <c r="D120" s="1" t="str">
        <f t="shared" si="25"/>
        <v/>
      </c>
      <c r="G120" s="1" t="str">
        <f>HYPERLINK("http://geochem.nrcan.gc.ca/cdogs/content/cr_/cr_00164_e.htm", "164")</f>
        <v>164</v>
      </c>
      <c r="J120" t="s">
        <v>422</v>
      </c>
      <c r="K120" t="s">
        <v>423</v>
      </c>
      <c r="L120" t="s">
        <v>1704</v>
      </c>
      <c r="M120" t="s">
        <v>1981</v>
      </c>
      <c r="N120" t="s">
        <v>252</v>
      </c>
      <c r="O120" t="s">
        <v>1982</v>
      </c>
      <c r="P120" t="s">
        <v>73</v>
      </c>
      <c r="Q120" t="s">
        <v>1983</v>
      </c>
      <c r="R120" t="s">
        <v>75</v>
      </c>
      <c r="S120" t="s">
        <v>502</v>
      </c>
      <c r="T120" t="s">
        <v>544</v>
      </c>
      <c r="U120" t="s">
        <v>127</v>
      </c>
      <c r="V120" t="s">
        <v>1775</v>
      </c>
      <c r="W120" t="s">
        <v>1984</v>
      </c>
      <c r="X120" t="s">
        <v>1985</v>
      </c>
      <c r="Y120" t="s">
        <v>486</v>
      </c>
      <c r="Z120" t="s">
        <v>1986</v>
      </c>
      <c r="AA120" t="s">
        <v>1987</v>
      </c>
      <c r="AB120" t="s">
        <v>406</v>
      </c>
      <c r="AC120" t="s">
        <v>86</v>
      </c>
      <c r="AD120" t="s">
        <v>495</v>
      </c>
      <c r="AE120" t="s">
        <v>388</v>
      </c>
      <c r="AF120" t="s">
        <v>373</v>
      </c>
      <c r="AG120" t="s">
        <v>373</v>
      </c>
      <c r="AH120" t="s">
        <v>318</v>
      </c>
      <c r="AI120" t="s">
        <v>500</v>
      </c>
      <c r="AJ120" t="s">
        <v>114</v>
      </c>
      <c r="AK120" t="s">
        <v>1988</v>
      </c>
      <c r="AL120" t="s">
        <v>93</v>
      </c>
      <c r="AM120" t="s">
        <v>187</v>
      </c>
      <c r="AN120" t="s">
        <v>502</v>
      </c>
      <c r="AO120" t="s">
        <v>1989</v>
      </c>
      <c r="AP120" t="s">
        <v>549</v>
      </c>
      <c r="AQ120" t="s">
        <v>1990</v>
      </c>
      <c r="AR120" t="s">
        <v>471</v>
      </c>
      <c r="AS120" t="s">
        <v>648</v>
      </c>
      <c r="AT120" t="s">
        <v>305</v>
      </c>
      <c r="AU120" t="s">
        <v>154</v>
      </c>
      <c r="AV120" t="s">
        <v>149</v>
      </c>
      <c r="AW120" t="s">
        <v>105</v>
      </c>
      <c r="AX120" t="s">
        <v>1991</v>
      </c>
      <c r="AY120" t="s">
        <v>75</v>
      </c>
      <c r="AZ120" t="s">
        <v>331</v>
      </c>
      <c r="BA120" t="s">
        <v>1628</v>
      </c>
      <c r="BB120" t="s">
        <v>110</v>
      </c>
      <c r="BC120" t="s">
        <v>282</v>
      </c>
      <c r="BD120" t="s">
        <v>353</v>
      </c>
      <c r="BE120" t="s">
        <v>1992</v>
      </c>
      <c r="BF120" t="s">
        <v>373</v>
      </c>
      <c r="BG120" t="s">
        <v>112</v>
      </c>
      <c r="BH120" t="s">
        <v>1993</v>
      </c>
      <c r="BI120" t="s">
        <v>86</v>
      </c>
      <c r="BJ120" t="s">
        <v>1994</v>
      </c>
      <c r="BK120" t="s">
        <v>1995</v>
      </c>
      <c r="BL120" t="s">
        <v>1489</v>
      </c>
      <c r="BM120" t="s">
        <v>1499</v>
      </c>
      <c r="BN120" t="s">
        <v>1499</v>
      </c>
    </row>
    <row r="121" spans="1:66" hidden="1" x14ac:dyDescent="0.3">
      <c r="A121" t="s">
        <v>1996</v>
      </c>
      <c r="B121" t="s">
        <v>1997</v>
      </c>
      <c r="C121" s="1" t="str">
        <f t="shared" si="22"/>
        <v>27:0007</v>
      </c>
      <c r="D121" s="1" t="str">
        <f t="shared" si="25"/>
        <v/>
      </c>
      <c r="G121" s="1" t="str">
        <f t="shared" ref="G121:G126" si="26">HYPERLINK("http://geochem.nrcan.gc.ca/cdogs/content/cr_/cr_00091_e.htm", "91")</f>
        <v>91</v>
      </c>
      <c r="J121" t="s">
        <v>422</v>
      </c>
      <c r="K121" t="s">
        <v>423</v>
      </c>
      <c r="L121" t="s">
        <v>1499</v>
      </c>
      <c r="M121" t="s">
        <v>1499</v>
      </c>
      <c r="N121" t="s">
        <v>1499</v>
      </c>
      <c r="O121" t="s">
        <v>1499</v>
      </c>
      <c r="P121" t="s">
        <v>1499</v>
      </c>
      <c r="Q121" t="s">
        <v>1499</v>
      </c>
      <c r="R121" t="s">
        <v>1499</v>
      </c>
      <c r="S121" t="s">
        <v>1499</v>
      </c>
      <c r="T121" t="s">
        <v>1499</v>
      </c>
      <c r="U121" t="s">
        <v>1499</v>
      </c>
      <c r="V121" t="s">
        <v>1499</v>
      </c>
      <c r="W121" t="s">
        <v>1499</v>
      </c>
      <c r="X121" t="s">
        <v>1499</v>
      </c>
      <c r="Y121" t="s">
        <v>1499</v>
      </c>
      <c r="Z121" t="s">
        <v>1499</v>
      </c>
      <c r="AA121" t="s">
        <v>1499</v>
      </c>
      <c r="AB121" t="s">
        <v>1499</v>
      </c>
      <c r="AC121" t="s">
        <v>1499</v>
      </c>
      <c r="AD121" t="s">
        <v>1499</v>
      </c>
      <c r="AE121" t="s">
        <v>1499</v>
      </c>
      <c r="AF121" t="s">
        <v>1499</v>
      </c>
      <c r="AG121" t="s">
        <v>1499</v>
      </c>
      <c r="AH121" t="s">
        <v>1499</v>
      </c>
      <c r="AI121" t="s">
        <v>1499</v>
      </c>
      <c r="AJ121" t="s">
        <v>1499</v>
      </c>
      <c r="AK121" t="s">
        <v>1499</v>
      </c>
      <c r="AL121" t="s">
        <v>1499</v>
      </c>
      <c r="AM121" t="s">
        <v>1499</v>
      </c>
      <c r="AN121" t="s">
        <v>1499</v>
      </c>
      <c r="AO121" t="s">
        <v>1499</v>
      </c>
      <c r="AP121" t="s">
        <v>1499</v>
      </c>
      <c r="AQ121" t="s">
        <v>1499</v>
      </c>
      <c r="AR121" t="s">
        <v>1499</v>
      </c>
      <c r="AS121" t="s">
        <v>1499</v>
      </c>
      <c r="AT121" t="s">
        <v>1499</v>
      </c>
      <c r="AU121" t="s">
        <v>1499</v>
      </c>
      <c r="AV121" t="s">
        <v>1499</v>
      </c>
      <c r="AW121" t="s">
        <v>1499</v>
      </c>
      <c r="AX121" t="s">
        <v>1499</v>
      </c>
      <c r="AY121" t="s">
        <v>1499</v>
      </c>
      <c r="AZ121" t="s">
        <v>1499</v>
      </c>
      <c r="BA121" t="s">
        <v>1499</v>
      </c>
      <c r="BB121" t="s">
        <v>1499</v>
      </c>
      <c r="BC121" t="s">
        <v>1499</v>
      </c>
      <c r="BD121" t="s">
        <v>1499</v>
      </c>
      <c r="BE121" t="s">
        <v>1499</v>
      </c>
      <c r="BF121" t="s">
        <v>1499</v>
      </c>
      <c r="BG121" t="s">
        <v>1499</v>
      </c>
      <c r="BH121" t="s">
        <v>1499</v>
      </c>
      <c r="BI121" t="s">
        <v>1499</v>
      </c>
      <c r="BJ121" t="s">
        <v>1499</v>
      </c>
      <c r="BK121" t="s">
        <v>1499</v>
      </c>
      <c r="BL121" t="s">
        <v>1499</v>
      </c>
      <c r="BM121" t="s">
        <v>1998</v>
      </c>
      <c r="BN121" t="s">
        <v>1499</v>
      </c>
    </row>
    <row r="122" spans="1:66" hidden="1" x14ac:dyDescent="0.3">
      <c r="A122" t="s">
        <v>1999</v>
      </c>
      <c r="B122" t="s">
        <v>2000</v>
      </c>
      <c r="C122" s="1" t="str">
        <f t="shared" si="22"/>
        <v>27:0007</v>
      </c>
      <c r="D122" s="1" t="str">
        <f t="shared" si="25"/>
        <v/>
      </c>
      <c r="G122" s="1" t="str">
        <f t="shared" si="26"/>
        <v>91</v>
      </c>
      <c r="J122" t="s">
        <v>422</v>
      </c>
      <c r="K122" t="s">
        <v>423</v>
      </c>
      <c r="L122" t="s">
        <v>1499</v>
      </c>
      <c r="M122" t="s">
        <v>1499</v>
      </c>
      <c r="N122" t="s">
        <v>1499</v>
      </c>
      <c r="O122" t="s">
        <v>1499</v>
      </c>
      <c r="P122" t="s">
        <v>1499</v>
      </c>
      <c r="Q122" t="s">
        <v>1499</v>
      </c>
      <c r="R122" t="s">
        <v>1499</v>
      </c>
      <c r="S122" t="s">
        <v>1499</v>
      </c>
      <c r="T122" t="s">
        <v>1499</v>
      </c>
      <c r="U122" t="s">
        <v>1499</v>
      </c>
      <c r="V122" t="s">
        <v>1499</v>
      </c>
      <c r="W122" t="s">
        <v>1499</v>
      </c>
      <c r="X122" t="s">
        <v>1499</v>
      </c>
      <c r="Y122" t="s">
        <v>1499</v>
      </c>
      <c r="Z122" t="s">
        <v>1499</v>
      </c>
      <c r="AA122" t="s">
        <v>1499</v>
      </c>
      <c r="AB122" t="s">
        <v>1499</v>
      </c>
      <c r="AC122" t="s">
        <v>1499</v>
      </c>
      <c r="AD122" t="s">
        <v>1499</v>
      </c>
      <c r="AE122" t="s">
        <v>1499</v>
      </c>
      <c r="AF122" t="s">
        <v>1499</v>
      </c>
      <c r="AG122" t="s">
        <v>1499</v>
      </c>
      <c r="AH122" t="s">
        <v>1499</v>
      </c>
      <c r="AI122" t="s">
        <v>1499</v>
      </c>
      <c r="AJ122" t="s">
        <v>1499</v>
      </c>
      <c r="AK122" t="s">
        <v>1499</v>
      </c>
      <c r="AL122" t="s">
        <v>1499</v>
      </c>
      <c r="AM122" t="s">
        <v>1499</v>
      </c>
      <c r="AN122" t="s">
        <v>1499</v>
      </c>
      <c r="AO122" t="s">
        <v>1499</v>
      </c>
      <c r="AP122" t="s">
        <v>1499</v>
      </c>
      <c r="AQ122" t="s">
        <v>1499</v>
      </c>
      <c r="AR122" t="s">
        <v>1499</v>
      </c>
      <c r="AS122" t="s">
        <v>1499</v>
      </c>
      <c r="AT122" t="s">
        <v>1499</v>
      </c>
      <c r="AU122" t="s">
        <v>1499</v>
      </c>
      <c r="AV122" t="s">
        <v>1499</v>
      </c>
      <c r="AW122" t="s">
        <v>1499</v>
      </c>
      <c r="AX122" t="s">
        <v>1499</v>
      </c>
      <c r="AY122" t="s">
        <v>1499</v>
      </c>
      <c r="AZ122" t="s">
        <v>1499</v>
      </c>
      <c r="BA122" t="s">
        <v>1499</v>
      </c>
      <c r="BB122" t="s">
        <v>1499</v>
      </c>
      <c r="BC122" t="s">
        <v>1499</v>
      </c>
      <c r="BD122" t="s">
        <v>1499</v>
      </c>
      <c r="BE122" t="s">
        <v>1499</v>
      </c>
      <c r="BF122" t="s">
        <v>1499</v>
      </c>
      <c r="BG122" t="s">
        <v>1499</v>
      </c>
      <c r="BH122" t="s">
        <v>1499</v>
      </c>
      <c r="BI122" t="s">
        <v>1499</v>
      </c>
      <c r="BJ122" t="s">
        <v>1499</v>
      </c>
      <c r="BK122" t="s">
        <v>1499</v>
      </c>
      <c r="BL122" t="s">
        <v>1499</v>
      </c>
      <c r="BM122" t="s">
        <v>2001</v>
      </c>
      <c r="BN122" t="s">
        <v>1499</v>
      </c>
    </row>
    <row r="123" spans="1:66" hidden="1" x14ac:dyDescent="0.3">
      <c r="A123" t="s">
        <v>2002</v>
      </c>
      <c r="B123" t="s">
        <v>2003</v>
      </c>
      <c r="C123" s="1" t="str">
        <f t="shared" si="22"/>
        <v>27:0007</v>
      </c>
      <c r="D123" s="1" t="str">
        <f t="shared" si="25"/>
        <v/>
      </c>
      <c r="G123" s="1" t="str">
        <f t="shared" si="26"/>
        <v>91</v>
      </c>
      <c r="J123" t="s">
        <v>422</v>
      </c>
      <c r="K123" t="s">
        <v>423</v>
      </c>
      <c r="L123" t="s">
        <v>1499</v>
      </c>
      <c r="M123" t="s">
        <v>1499</v>
      </c>
      <c r="N123" t="s">
        <v>1499</v>
      </c>
      <c r="O123" t="s">
        <v>1499</v>
      </c>
      <c r="P123" t="s">
        <v>1499</v>
      </c>
      <c r="Q123" t="s">
        <v>1499</v>
      </c>
      <c r="R123" t="s">
        <v>1499</v>
      </c>
      <c r="S123" t="s">
        <v>1499</v>
      </c>
      <c r="T123" t="s">
        <v>1499</v>
      </c>
      <c r="U123" t="s">
        <v>1499</v>
      </c>
      <c r="V123" t="s">
        <v>1499</v>
      </c>
      <c r="W123" t="s">
        <v>1499</v>
      </c>
      <c r="X123" t="s">
        <v>1499</v>
      </c>
      <c r="Y123" t="s">
        <v>1499</v>
      </c>
      <c r="Z123" t="s">
        <v>1499</v>
      </c>
      <c r="AA123" t="s">
        <v>1499</v>
      </c>
      <c r="AB123" t="s">
        <v>1499</v>
      </c>
      <c r="AC123" t="s">
        <v>1499</v>
      </c>
      <c r="AD123" t="s">
        <v>1499</v>
      </c>
      <c r="AE123" t="s">
        <v>1499</v>
      </c>
      <c r="AF123" t="s">
        <v>1499</v>
      </c>
      <c r="AG123" t="s">
        <v>1499</v>
      </c>
      <c r="AH123" t="s">
        <v>1499</v>
      </c>
      <c r="AI123" t="s">
        <v>1499</v>
      </c>
      <c r="AJ123" t="s">
        <v>1499</v>
      </c>
      <c r="AK123" t="s">
        <v>1499</v>
      </c>
      <c r="AL123" t="s">
        <v>1499</v>
      </c>
      <c r="AM123" t="s">
        <v>1499</v>
      </c>
      <c r="AN123" t="s">
        <v>1499</v>
      </c>
      <c r="AO123" t="s">
        <v>1499</v>
      </c>
      <c r="AP123" t="s">
        <v>1499</v>
      </c>
      <c r="AQ123" t="s">
        <v>1499</v>
      </c>
      <c r="AR123" t="s">
        <v>1499</v>
      </c>
      <c r="AS123" t="s">
        <v>1499</v>
      </c>
      <c r="AT123" t="s">
        <v>1499</v>
      </c>
      <c r="AU123" t="s">
        <v>1499</v>
      </c>
      <c r="AV123" t="s">
        <v>1499</v>
      </c>
      <c r="AW123" t="s">
        <v>1499</v>
      </c>
      <c r="AX123" t="s">
        <v>1499</v>
      </c>
      <c r="AY123" t="s">
        <v>1499</v>
      </c>
      <c r="AZ123" t="s">
        <v>1499</v>
      </c>
      <c r="BA123" t="s">
        <v>1499</v>
      </c>
      <c r="BB123" t="s">
        <v>1499</v>
      </c>
      <c r="BC123" t="s">
        <v>1499</v>
      </c>
      <c r="BD123" t="s">
        <v>1499</v>
      </c>
      <c r="BE123" t="s">
        <v>1499</v>
      </c>
      <c r="BF123" t="s">
        <v>1499</v>
      </c>
      <c r="BG123" t="s">
        <v>1499</v>
      </c>
      <c r="BH123" t="s">
        <v>1499</v>
      </c>
      <c r="BI123" t="s">
        <v>1499</v>
      </c>
      <c r="BJ123" t="s">
        <v>1499</v>
      </c>
      <c r="BK123" t="s">
        <v>1499</v>
      </c>
      <c r="BL123" t="s">
        <v>1499</v>
      </c>
      <c r="BM123" t="s">
        <v>2004</v>
      </c>
      <c r="BN123" t="s">
        <v>1499</v>
      </c>
    </row>
    <row r="124" spans="1:66" hidden="1" x14ac:dyDescent="0.3">
      <c r="A124" t="s">
        <v>2005</v>
      </c>
      <c r="B124" t="s">
        <v>2006</v>
      </c>
      <c r="C124" s="1" t="str">
        <f t="shared" si="22"/>
        <v>27:0007</v>
      </c>
      <c r="D124" s="1" t="str">
        <f t="shared" si="25"/>
        <v/>
      </c>
      <c r="G124" s="1" t="str">
        <f t="shared" si="26"/>
        <v>91</v>
      </c>
      <c r="J124" t="s">
        <v>422</v>
      </c>
      <c r="K124" t="s">
        <v>423</v>
      </c>
      <c r="L124" t="s">
        <v>1499</v>
      </c>
      <c r="M124" t="s">
        <v>1499</v>
      </c>
      <c r="N124" t="s">
        <v>1499</v>
      </c>
      <c r="O124" t="s">
        <v>1499</v>
      </c>
      <c r="P124" t="s">
        <v>1499</v>
      </c>
      <c r="Q124" t="s">
        <v>1499</v>
      </c>
      <c r="R124" t="s">
        <v>1499</v>
      </c>
      <c r="S124" t="s">
        <v>1499</v>
      </c>
      <c r="T124" t="s">
        <v>1499</v>
      </c>
      <c r="U124" t="s">
        <v>1499</v>
      </c>
      <c r="V124" t="s">
        <v>1499</v>
      </c>
      <c r="W124" t="s">
        <v>1499</v>
      </c>
      <c r="X124" t="s">
        <v>1499</v>
      </c>
      <c r="Y124" t="s">
        <v>1499</v>
      </c>
      <c r="Z124" t="s">
        <v>1499</v>
      </c>
      <c r="AA124" t="s">
        <v>1499</v>
      </c>
      <c r="AB124" t="s">
        <v>1499</v>
      </c>
      <c r="AC124" t="s">
        <v>1499</v>
      </c>
      <c r="AD124" t="s">
        <v>1499</v>
      </c>
      <c r="AE124" t="s">
        <v>1499</v>
      </c>
      <c r="AF124" t="s">
        <v>1499</v>
      </c>
      <c r="AG124" t="s">
        <v>1499</v>
      </c>
      <c r="AH124" t="s">
        <v>1499</v>
      </c>
      <c r="AI124" t="s">
        <v>1499</v>
      </c>
      <c r="AJ124" t="s">
        <v>1499</v>
      </c>
      <c r="AK124" t="s">
        <v>1499</v>
      </c>
      <c r="AL124" t="s">
        <v>1499</v>
      </c>
      <c r="AM124" t="s">
        <v>1499</v>
      </c>
      <c r="AN124" t="s">
        <v>1499</v>
      </c>
      <c r="AO124" t="s">
        <v>1499</v>
      </c>
      <c r="AP124" t="s">
        <v>1499</v>
      </c>
      <c r="AQ124" t="s">
        <v>1499</v>
      </c>
      <c r="AR124" t="s">
        <v>1499</v>
      </c>
      <c r="AS124" t="s">
        <v>1499</v>
      </c>
      <c r="AT124" t="s">
        <v>1499</v>
      </c>
      <c r="AU124" t="s">
        <v>1499</v>
      </c>
      <c r="AV124" t="s">
        <v>1499</v>
      </c>
      <c r="AW124" t="s">
        <v>1499</v>
      </c>
      <c r="AX124" t="s">
        <v>1499</v>
      </c>
      <c r="AY124" t="s">
        <v>1499</v>
      </c>
      <c r="AZ124" t="s">
        <v>1499</v>
      </c>
      <c r="BA124" t="s">
        <v>1499</v>
      </c>
      <c r="BB124" t="s">
        <v>1499</v>
      </c>
      <c r="BC124" t="s">
        <v>1499</v>
      </c>
      <c r="BD124" t="s">
        <v>1499</v>
      </c>
      <c r="BE124" t="s">
        <v>1499</v>
      </c>
      <c r="BF124" t="s">
        <v>1499</v>
      </c>
      <c r="BG124" t="s">
        <v>1499</v>
      </c>
      <c r="BH124" t="s">
        <v>1499</v>
      </c>
      <c r="BI124" t="s">
        <v>1499</v>
      </c>
      <c r="BJ124" t="s">
        <v>1499</v>
      </c>
      <c r="BK124" t="s">
        <v>1499</v>
      </c>
      <c r="BL124" t="s">
        <v>1499</v>
      </c>
      <c r="BM124" t="s">
        <v>2007</v>
      </c>
      <c r="BN124" t="s">
        <v>1499</v>
      </c>
    </row>
    <row r="125" spans="1:66" hidden="1" x14ac:dyDescent="0.3">
      <c r="A125" t="s">
        <v>2008</v>
      </c>
      <c r="B125" t="s">
        <v>2009</v>
      </c>
      <c r="C125" s="1" t="str">
        <f t="shared" si="22"/>
        <v>27:0007</v>
      </c>
      <c r="D125" s="1" t="str">
        <f t="shared" si="25"/>
        <v/>
      </c>
      <c r="G125" s="1" t="str">
        <f t="shared" si="26"/>
        <v>91</v>
      </c>
      <c r="J125" t="s">
        <v>422</v>
      </c>
      <c r="K125" t="s">
        <v>423</v>
      </c>
      <c r="L125" t="s">
        <v>1499</v>
      </c>
      <c r="M125" t="s">
        <v>1499</v>
      </c>
      <c r="N125" t="s">
        <v>1499</v>
      </c>
      <c r="O125" t="s">
        <v>1499</v>
      </c>
      <c r="P125" t="s">
        <v>1499</v>
      </c>
      <c r="Q125" t="s">
        <v>1499</v>
      </c>
      <c r="R125" t="s">
        <v>1499</v>
      </c>
      <c r="S125" t="s">
        <v>1499</v>
      </c>
      <c r="T125" t="s">
        <v>1499</v>
      </c>
      <c r="U125" t="s">
        <v>1499</v>
      </c>
      <c r="V125" t="s">
        <v>1499</v>
      </c>
      <c r="W125" t="s">
        <v>1499</v>
      </c>
      <c r="X125" t="s">
        <v>1499</v>
      </c>
      <c r="Y125" t="s">
        <v>1499</v>
      </c>
      <c r="Z125" t="s">
        <v>1499</v>
      </c>
      <c r="AA125" t="s">
        <v>1499</v>
      </c>
      <c r="AB125" t="s">
        <v>1499</v>
      </c>
      <c r="AC125" t="s">
        <v>1499</v>
      </c>
      <c r="AD125" t="s">
        <v>1499</v>
      </c>
      <c r="AE125" t="s">
        <v>1499</v>
      </c>
      <c r="AF125" t="s">
        <v>1499</v>
      </c>
      <c r="AG125" t="s">
        <v>1499</v>
      </c>
      <c r="AH125" t="s">
        <v>1499</v>
      </c>
      <c r="AI125" t="s">
        <v>1499</v>
      </c>
      <c r="AJ125" t="s">
        <v>1499</v>
      </c>
      <c r="AK125" t="s">
        <v>1499</v>
      </c>
      <c r="AL125" t="s">
        <v>1499</v>
      </c>
      <c r="AM125" t="s">
        <v>1499</v>
      </c>
      <c r="AN125" t="s">
        <v>1499</v>
      </c>
      <c r="AO125" t="s">
        <v>1499</v>
      </c>
      <c r="AP125" t="s">
        <v>1499</v>
      </c>
      <c r="AQ125" t="s">
        <v>1499</v>
      </c>
      <c r="AR125" t="s">
        <v>1499</v>
      </c>
      <c r="AS125" t="s">
        <v>1499</v>
      </c>
      <c r="AT125" t="s">
        <v>1499</v>
      </c>
      <c r="AU125" t="s">
        <v>1499</v>
      </c>
      <c r="AV125" t="s">
        <v>1499</v>
      </c>
      <c r="AW125" t="s">
        <v>1499</v>
      </c>
      <c r="AX125" t="s">
        <v>1499</v>
      </c>
      <c r="AY125" t="s">
        <v>1499</v>
      </c>
      <c r="AZ125" t="s">
        <v>1499</v>
      </c>
      <c r="BA125" t="s">
        <v>1499</v>
      </c>
      <c r="BB125" t="s">
        <v>1499</v>
      </c>
      <c r="BC125" t="s">
        <v>1499</v>
      </c>
      <c r="BD125" t="s">
        <v>1499</v>
      </c>
      <c r="BE125" t="s">
        <v>1499</v>
      </c>
      <c r="BF125" t="s">
        <v>1499</v>
      </c>
      <c r="BG125" t="s">
        <v>1499</v>
      </c>
      <c r="BH125" t="s">
        <v>1499</v>
      </c>
      <c r="BI125" t="s">
        <v>1499</v>
      </c>
      <c r="BJ125" t="s">
        <v>1499</v>
      </c>
      <c r="BK125" t="s">
        <v>1499</v>
      </c>
      <c r="BL125" t="s">
        <v>1499</v>
      </c>
      <c r="BM125" t="s">
        <v>2010</v>
      </c>
      <c r="BN125" t="s">
        <v>1499</v>
      </c>
    </row>
    <row r="126" spans="1:66" hidden="1" x14ac:dyDescent="0.3">
      <c r="A126" t="s">
        <v>2011</v>
      </c>
      <c r="B126" t="s">
        <v>2012</v>
      </c>
      <c r="C126" s="1" t="str">
        <f t="shared" si="22"/>
        <v>27:0007</v>
      </c>
      <c r="D126" s="1" t="str">
        <f t="shared" si="25"/>
        <v/>
      </c>
      <c r="G126" s="1" t="str">
        <f t="shared" si="26"/>
        <v>91</v>
      </c>
      <c r="J126" t="s">
        <v>422</v>
      </c>
      <c r="K126" t="s">
        <v>423</v>
      </c>
      <c r="L126" t="s">
        <v>1499</v>
      </c>
      <c r="M126" t="s">
        <v>1499</v>
      </c>
      <c r="N126" t="s">
        <v>1499</v>
      </c>
      <c r="O126" t="s">
        <v>1499</v>
      </c>
      <c r="P126" t="s">
        <v>1499</v>
      </c>
      <c r="Q126" t="s">
        <v>1499</v>
      </c>
      <c r="R126" t="s">
        <v>1499</v>
      </c>
      <c r="S126" t="s">
        <v>1499</v>
      </c>
      <c r="T126" t="s">
        <v>1499</v>
      </c>
      <c r="U126" t="s">
        <v>1499</v>
      </c>
      <c r="V126" t="s">
        <v>1499</v>
      </c>
      <c r="W126" t="s">
        <v>1499</v>
      </c>
      <c r="X126" t="s">
        <v>1499</v>
      </c>
      <c r="Y126" t="s">
        <v>1499</v>
      </c>
      <c r="Z126" t="s">
        <v>1499</v>
      </c>
      <c r="AA126" t="s">
        <v>1499</v>
      </c>
      <c r="AB126" t="s">
        <v>1499</v>
      </c>
      <c r="AC126" t="s">
        <v>1499</v>
      </c>
      <c r="AD126" t="s">
        <v>1499</v>
      </c>
      <c r="AE126" t="s">
        <v>1499</v>
      </c>
      <c r="AF126" t="s">
        <v>1499</v>
      </c>
      <c r="AG126" t="s">
        <v>1499</v>
      </c>
      <c r="AH126" t="s">
        <v>1499</v>
      </c>
      <c r="AI126" t="s">
        <v>1499</v>
      </c>
      <c r="AJ126" t="s">
        <v>1499</v>
      </c>
      <c r="AK126" t="s">
        <v>1499</v>
      </c>
      <c r="AL126" t="s">
        <v>1499</v>
      </c>
      <c r="AM126" t="s">
        <v>1499</v>
      </c>
      <c r="AN126" t="s">
        <v>1499</v>
      </c>
      <c r="AO126" t="s">
        <v>1499</v>
      </c>
      <c r="AP126" t="s">
        <v>1499</v>
      </c>
      <c r="AQ126" t="s">
        <v>1499</v>
      </c>
      <c r="AR126" t="s">
        <v>1499</v>
      </c>
      <c r="AS126" t="s">
        <v>1499</v>
      </c>
      <c r="AT126" t="s">
        <v>1499</v>
      </c>
      <c r="AU126" t="s">
        <v>1499</v>
      </c>
      <c r="AV126" t="s">
        <v>1499</v>
      </c>
      <c r="AW126" t="s">
        <v>1499</v>
      </c>
      <c r="AX126" t="s">
        <v>1499</v>
      </c>
      <c r="AY126" t="s">
        <v>1499</v>
      </c>
      <c r="AZ126" t="s">
        <v>1499</v>
      </c>
      <c r="BA126" t="s">
        <v>1499</v>
      </c>
      <c r="BB126" t="s">
        <v>1499</v>
      </c>
      <c r="BC126" t="s">
        <v>1499</v>
      </c>
      <c r="BD126" t="s">
        <v>1499</v>
      </c>
      <c r="BE126" t="s">
        <v>1499</v>
      </c>
      <c r="BF126" t="s">
        <v>1499</v>
      </c>
      <c r="BG126" t="s">
        <v>1499</v>
      </c>
      <c r="BH126" t="s">
        <v>1499</v>
      </c>
      <c r="BI126" t="s">
        <v>1499</v>
      </c>
      <c r="BJ126" t="s">
        <v>1499</v>
      </c>
      <c r="BK126" t="s">
        <v>1499</v>
      </c>
      <c r="BL126" t="s">
        <v>1499</v>
      </c>
      <c r="BM126" t="s">
        <v>2013</v>
      </c>
      <c r="BN126" t="s">
        <v>1499</v>
      </c>
    </row>
    <row r="127" spans="1:66" hidden="1" x14ac:dyDescent="0.3">
      <c r="A127" t="s">
        <v>2014</v>
      </c>
      <c r="B127" t="s">
        <v>2015</v>
      </c>
      <c r="C127" s="1" t="str">
        <f t="shared" si="22"/>
        <v>27:0007</v>
      </c>
      <c r="D127" s="1" t="str">
        <f t="shared" si="25"/>
        <v/>
      </c>
      <c r="G127" s="1" t="str">
        <f t="shared" ref="G127:G132" si="27">HYPERLINK("http://geochem.nrcan.gc.ca/cdogs/content/cr_/cr_00166_e.htm", "166")</f>
        <v>166</v>
      </c>
      <c r="J127" t="s">
        <v>422</v>
      </c>
      <c r="K127" t="s">
        <v>423</v>
      </c>
      <c r="L127" t="s">
        <v>102</v>
      </c>
      <c r="M127" t="s">
        <v>2016</v>
      </c>
      <c r="N127" t="s">
        <v>86</v>
      </c>
      <c r="O127" t="s">
        <v>397</v>
      </c>
      <c r="P127" t="s">
        <v>73</v>
      </c>
      <c r="Q127" t="s">
        <v>2017</v>
      </c>
      <c r="R127" t="s">
        <v>86</v>
      </c>
      <c r="S127" t="s">
        <v>149</v>
      </c>
      <c r="T127" t="s">
        <v>2016</v>
      </c>
      <c r="U127" t="s">
        <v>2016</v>
      </c>
      <c r="V127" t="s">
        <v>86</v>
      </c>
      <c r="W127" t="s">
        <v>86</v>
      </c>
      <c r="X127" t="s">
        <v>2017</v>
      </c>
      <c r="Y127" t="s">
        <v>149</v>
      </c>
      <c r="Z127" t="s">
        <v>2016</v>
      </c>
      <c r="AA127" t="s">
        <v>2016</v>
      </c>
      <c r="AB127" t="s">
        <v>86</v>
      </c>
      <c r="AC127" t="s">
        <v>86</v>
      </c>
      <c r="AD127" t="s">
        <v>149</v>
      </c>
      <c r="AE127" t="s">
        <v>543</v>
      </c>
      <c r="AF127" t="s">
        <v>149</v>
      </c>
      <c r="AG127" t="s">
        <v>2016</v>
      </c>
      <c r="AH127" t="s">
        <v>2017</v>
      </c>
      <c r="AI127" t="s">
        <v>86</v>
      </c>
      <c r="AJ127" t="s">
        <v>2016</v>
      </c>
      <c r="AK127" t="s">
        <v>148</v>
      </c>
      <c r="AL127" t="s">
        <v>2016</v>
      </c>
      <c r="AM127" t="s">
        <v>2018</v>
      </c>
      <c r="AN127" t="s">
        <v>149</v>
      </c>
      <c r="AO127" t="s">
        <v>86</v>
      </c>
      <c r="AP127" t="s">
        <v>2018</v>
      </c>
      <c r="AQ127" t="s">
        <v>2016</v>
      </c>
      <c r="AR127" t="s">
        <v>101</v>
      </c>
      <c r="AS127" t="s">
        <v>102</v>
      </c>
      <c r="AT127" t="s">
        <v>86</v>
      </c>
      <c r="AU127" t="s">
        <v>148</v>
      </c>
      <c r="AV127" t="s">
        <v>149</v>
      </c>
      <c r="AW127" t="s">
        <v>149</v>
      </c>
      <c r="AX127" t="s">
        <v>86</v>
      </c>
      <c r="AY127" t="s">
        <v>86</v>
      </c>
      <c r="AZ127" t="s">
        <v>86</v>
      </c>
      <c r="BA127" t="s">
        <v>2017</v>
      </c>
      <c r="BB127" t="s">
        <v>110</v>
      </c>
      <c r="BC127" t="s">
        <v>149</v>
      </c>
      <c r="BD127" t="s">
        <v>86</v>
      </c>
      <c r="BE127" t="s">
        <v>101</v>
      </c>
      <c r="BF127" t="s">
        <v>149</v>
      </c>
      <c r="BG127" t="s">
        <v>86</v>
      </c>
      <c r="BH127" t="s">
        <v>102</v>
      </c>
      <c r="BI127" t="s">
        <v>86</v>
      </c>
      <c r="BJ127" t="s">
        <v>2016</v>
      </c>
      <c r="BK127" t="s">
        <v>86</v>
      </c>
      <c r="BL127" t="s">
        <v>86</v>
      </c>
      <c r="BM127" t="s">
        <v>1499</v>
      </c>
      <c r="BN127" t="s">
        <v>1499</v>
      </c>
    </row>
    <row r="128" spans="1:66" hidden="1" x14ac:dyDescent="0.3">
      <c r="A128" t="s">
        <v>2019</v>
      </c>
      <c r="B128" t="s">
        <v>2020</v>
      </c>
      <c r="C128" s="1" t="str">
        <f t="shared" si="22"/>
        <v>27:0007</v>
      </c>
      <c r="D128" s="1" t="str">
        <f t="shared" si="25"/>
        <v/>
      </c>
      <c r="G128" s="1" t="str">
        <f t="shared" si="27"/>
        <v>166</v>
      </c>
      <c r="J128" t="s">
        <v>422</v>
      </c>
      <c r="K128" t="s">
        <v>423</v>
      </c>
      <c r="L128" t="s">
        <v>102</v>
      </c>
      <c r="M128" t="s">
        <v>2016</v>
      </c>
      <c r="N128" t="s">
        <v>86</v>
      </c>
      <c r="O128" t="s">
        <v>397</v>
      </c>
      <c r="P128" t="s">
        <v>73</v>
      </c>
      <c r="Q128" t="s">
        <v>2017</v>
      </c>
      <c r="R128" t="s">
        <v>86</v>
      </c>
      <c r="S128" t="s">
        <v>149</v>
      </c>
      <c r="T128" t="s">
        <v>2016</v>
      </c>
      <c r="U128" t="s">
        <v>2016</v>
      </c>
      <c r="V128" t="s">
        <v>86</v>
      </c>
      <c r="W128" t="s">
        <v>86</v>
      </c>
      <c r="X128" t="s">
        <v>2017</v>
      </c>
      <c r="Y128" t="s">
        <v>149</v>
      </c>
      <c r="Z128" t="s">
        <v>2016</v>
      </c>
      <c r="AA128" t="s">
        <v>2016</v>
      </c>
      <c r="AB128" t="s">
        <v>86</v>
      </c>
      <c r="AC128" t="s">
        <v>86</v>
      </c>
      <c r="AD128" t="s">
        <v>149</v>
      </c>
      <c r="AE128" t="s">
        <v>543</v>
      </c>
      <c r="AF128" t="s">
        <v>149</v>
      </c>
      <c r="AG128" t="s">
        <v>2016</v>
      </c>
      <c r="AH128" t="s">
        <v>2017</v>
      </c>
      <c r="AI128" t="s">
        <v>86</v>
      </c>
      <c r="AJ128" t="s">
        <v>2016</v>
      </c>
      <c r="AK128" t="s">
        <v>148</v>
      </c>
      <c r="AL128" t="s">
        <v>2016</v>
      </c>
      <c r="AM128" t="s">
        <v>2018</v>
      </c>
      <c r="AN128" t="s">
        <v>149</v>
      </c>
      <c r="AO128" t="s">
        <v>86</v>
      </c>
      <c r="AP128" t="s">
        <v>2018</v>
      </c>
      <c r="AQ128" t="s">
        <v>2016</v>
      </c>
      <c r="AR128" t="s">
        <v>101</v>
      </c>
      <c r="AS128" t="s">
        <v>102</v>
      </c>
      <c r="AT128" t="s">
        <v>86</v>
      </c>
      <c r="AU128" t="s">
        <v>148</v>
      </c>
      <c r="AV128" t="s">
        <v>149</v>
      </c>
      <c r="AW128" t="s">
        <v>149</v>
      </c>
      <c r="AX128" t="s">
        <v>86</v>
      </c>
      <c r="AY128" t="s">
        <v>86</v>
      </c>
      <c r="AZ128" t="s">
        <v>86</v>
      </c>
      <c r="BA128" t="s">
        <v>2017</v>
      </c>
      <c r="BB128" t="s">
        <v>110</v>
      </c>
      <c r="BC128" t="s">
        <v>149</v>
      </c>
      <c r="BD128" t="s">
        <v>86</v>
      </c>
      <c r="BE128" t="s">
        <v>101</v>
      </c>
      <c r="BF128" t="s">
        <v>149</v>
      </c>
      <c r="BG128" t="s">
        <v>86</v>
      </c>
      <c r="BH128" t="s">
        <v>102</v>
      </c>
      <c r="BI128" t="s">
        <v>86</v>
      </c>
      <c r="BJ128" t="s">
        <v>2016</v>
      </c>
      <c r="BK128" t="s">
        <v>86</v>
      </c>
      <c r="BL128" t="s">
        <v>114</v>
      </c>
      <c r="BM128" t="s">
        <v>1499</v>
      </c>
      <c r="BN128" t="s">
        <v>1499</v>
      </c>
    </row>
    <row r="129" spans="1:66" hidden="1" x14ac:dyDescent="0.3">
      <c r="A129" t="s">
        <v>2021</v>
      </c>
      <c r="B129" t="s">
        <v>2022</v>
      </c>
      <c r="C129" s="1" t="str">
        <f t="shared" si="22"/>
        <v>27:0007</v>
      </c>
      <c r="D129" s="1" t="str">
        <f t="shared" si="25"/>
        <v/>
      </c>
      <c r="G129" s="1" t="str">
        <f t="shared" si="27"/>
        <v>166</v>
      </c>
      <c r="J129" t="s">
        <v>422</v>
      </c>
      <c r="K129" t="s">
        <v>423</v>
      </c>
      <c r="L129" t="s">
        <v>102</v>
      </c>
      <c r="M129" t="s">
        <v>2016</v>
      </c>
      <c r="N129" t="s">
        <v>86</v>
      </c>
      <c r="O129" t="s">
        <v>397</v>
      </c>
      <c r="P129" t="s">
        <v>73</v>
      </c>
      <c r="Q129" t="s">
        <v>2017</v>
      </c>
      <c r="R129" t="s">
        <v>86</v>
      </c>
      <c r="S129" t="s">
        <v>149</v>
      </c>
      <c r="T129" t="s">
        <v>2016</v>
      </c>
      <c r="U129" t="s">
        <v>2016</v>
      </c>
      <c r="V129" t="s">
        <v>86</v>
      </c>
      <c r="W129" t="s">
        <v>86</v>
      </c>
      <c r="X129" t="s">
        <v>2017</v>
      </c>
      <c r="Y129" t="s">
        <v>149</v>
      </c>
      <c r="Z129" t="s">
        <v>2016</v>
      </c>
      <c r="AA129" t="s">
        <v>2016</v>
      </c>
      <c r="AB129" t="s">
        <v>86</v>
      </c>
      <c r="AC129" t="s">
        <v>86</v>
      </c>
      <c r="AD129" t="s">
        <v>149</v>
      </c>
      <c r="AE129" t="s">
        <v>543</v>
      </c>
      <c r="AF129" t="s">
        <v>149</v>
      </c>
      <c r="AG129" t="s">
        <v>2016</v>
      </c>
      <c r="AH129" t="s">
        <v>2017</v>
      </c>
      <c r="AI129" t="s">
        <v>86</v>
      </c>
      <c r="AJ129" t="s">
        <v>2016</v>
      </c>
      <c r="AK129" t="s">
        <v>148</v>
      </c>
      <c r="AL129" t="s">
        <v>2016</v>
      </c>
      <c r="AM129" t="s">
        <v>2018</v>
      </c>
      <c r="AN129" t="s">
        <v>149</v>
      </c>
      <c r="AO129" t="s">
        <v>86</v>
      </c>
      <c r="AP129" t="s">
        <v>2018</v>
      </c>
      <c r="AQ129" t="s">
        <v>2016</v>
      </c>
      <c r="AR129" t="s">
        <v>101</v>
      </c>
      <c r="AS129" t="s">
        <v>102</v>
      </c>
      <c r="AT129" t="s">
        <v>86</v>
      </c>
      <c r="AU129" t="s">
        <v>148</v>
      </c>
      <c r="AV129" t="s">
        <v>149</v>
      </c>
      <c r="AW129" t="s">
        <v>149</v>
      </c>
      <c r="AX129" t="s">
        <v>86</v>
      </c>
      <c r="AY129" t="s">
        <v>86</v>
      </c>
      <c r="AZ129" t="s">
        <v>86</v>
      </c>
      <c r="BA129" t="s">
        <v>2017</v>
      </c>
      <c r="BB129" t="s">
        <v>110</v>
      </c>
      <c r="BC129" t="s">
        <v>149</v>
      </c>
      <c r="BD129" t="s">
        <v>86</v>
      </c>
      <c r="BE129" t="s">
        <v>101</v>
      </c>
      <c r="BF129" t="s">
        <v>149</v>
      </c>
      <c r="BG129" t="s">
        <v>86</v>
      </c>
      <c r="BH129" t="s">
        <v>102</v>
      </c>
      <c r="BI129" t="s">
        <v>86</v>
      </c>
      <c r="BJ129" t="s">
        <v>2016</v>
      </c>
      <c r="BK129" t="s">
        <v>86</v>
      </c>
      <c r="BL129" t="s">
        <v>86</v>
      </c>
      <c r="BM129" t="s">
        <v>1499</v>
      </c>
      <c r="BN129" t="s">
        <v>1499</v>
      </c>
    </row>
    <row r="130" spans="1:66" hidden="1" x14ac:dyDescent="0.3">
      <c r="A130" t="s">
        <v>2023</v>
      </c>
      <c r="B130" t="s">
        <v>2024</v>
      </c>
      <c r="C130" s="1" t="str">
        <f t="shared" si="22"/>
        <v>27:0007</v>
      </c>
      <c r="D130" s="1" t="str">
        <f t="shared" si="25"/>
        <v/>
      </c>
      <c r="G130" s="1" t="str">
        <f t="shared" si="27"/>
        <v>166</v>
      </c>
      <c r="J130" t="s">
        <v>422</v>
      </c>
      <c r="K130" t="s">
        <v>423</v>
      </c>
      <c r="L130" t="s">
        <v>1499</v>
      </c>
      <c r="M130" t="s">
        <v>1499</v>
      </c>
      <c r="N130" t="s">
        <v>1499</v>
      </c>
      <c r="O130" t="s">
        <v>1499</v>
      </c>
      <c r="P130" t="s">
        <v>1499</v>
      </c>
      <c r="Q130" t="s">
        <v>1499</v>
      </c>
      <c r="R130" t="s">
        <v>1499</v>
      </c>
      <c r="S130" t="s">
        <v>1499</v>
      </c>
      <c r="T130" t="s">
        <v>1499</v>
      </c>
      <c r="U130" t="s">
        <v>1499</v>
      </c>
      <c r="V130" t="s">
        <v>1499</v>
      </c>
      <c r="W130" t="s">
        <v>1499</v>
      </c>
      <c r="X130" t="s">
        <v>1499</v>
      </c>
      <c r="Y130" t="s">
        <v>1499</v>
      </c>
      <c r="Z130" t="s">
        <v>1499</v>
      </c>
      <c r="AA130" t="s">
        <v>1499</v>
      </c>
      <c r="AB130" t="s">
        <v>1499</v>
      </c>
      <c r="AC130" t="s">
        <v>1499</v>
      </c>
      <c r="AD130" t="s">
        <v>1499</v>
      </c>
      <c r="AE130" t="s">
        <v>1499</v>
      </c>
      <c r="AF130" t="s">
        <v>1499</v>
      </c>
      <c r="AG130" t="s">
        <v>1499</v>
      </c>
      <c r="AH130" t="s">
        <v>1499</v>
      </c>
      <c r="AI130" t="s">
        <v>1499</v>
      </c>
      <c r="AJ130" t="s">
        <v>1499</v>
      </c>
      <c r="AK130" t="s">
        <v>1499</v>
      </c>
      <c r="AL130" t="s">
        <v>1499</v>
      </c>
      <c r="AM130" t="s">
        <v>1499</v>
      </c>
      <c r="AN130" t="s">
        <v>1499</v>
      </c>
      <c r="AO130" t="s">
        <v>1499</v>
      </c>
      <c r="AP130" t="s">
        <v>1499</v>
      </c>
      <c r="AQ130" t="s">
        <v>1499</v>
      </c>
      <c r="AR130" t="s">
        <v>1499</v>
      </c>
      <c r="AS130" t="s">
        <v>1499</v>
      </c>
      <c r="AT130" t="s">
        <v>1499</v>
      </c>
      <c r="AU130" t="s">
        <v>1499</v>
      </c>
      <c r="AV130" t="s">
        <v>1499</v>
      </c>
      <c r="AW130" t="s">
        <v>1499</v>
      </c>
      <c r="AX130" t="s">
        <v>1499</v>
      </c>
      <c r="AY130" t="s">
        <v>1499</v>
      </c>
      <c r="AZ130" t="s">
        <v>1499</v>
      </c>
      <c r="BA130" t="s">
        <v>1499</v>
      </c>
      <c r="BB130" t="s">
        <v>1499</v>
      </c>
      <c r="BC130" t="s">
        <v>1499</v>
      </c>
      <c r="BD130" t="s">
        <v>1499</v>
      </c>
      <c r="BE130" t="s">
        <v>1499</v>
      </c>
      <c r="BF130" t="s">
        <v>1499</v>
      </c>
      <c r="BG130" t="s">
        <v>1499</v>
      </c>
      <c r="BH130" t="s">
        <v>1499</v>
      </c>
      <c r="BI130" t="s">
        <v>1499</v>
      </c>
      <c r="BJ130" t="s">
        <v>1499</v>
      </c>
      <c r="BK130" t="s">
        <v>1499</v>
      </c>
      <c r="BL130" t="s">
        <v>1499</v>
      </c>
      <c r="BM130" t="s">
        <v>101</v>
      </c>
      <c r="BN130" t="s">
        <v>1499</v>
      </c>
    </row>
    <row r="131" spans="1:66" hidden="1" x14ac:dyDescent="0.3">
      <c r="A131" t="s">
        <v>2025</v>
      </c>
      <c r="B131" t="s">
        <v>2026</v>
      </c>
      <c r="C131" s="1" t="str">
        <f t="shared" si="22"/>
        <v>27:0007</v>
      </c>
      <c r="D131" s="1" t="str">
        <f t="shared" si="25"/>
        <v/>
      </c>
      <c r="G131" s="1" t="str">
        <f t="shared" si="27"/>
        <v>166</v>
      </c>
      <c r="J131" t="s">
        <v>422</v>
      </c>
      <c r="K131" t="s">
        <v>423</v>
      </c>
      <c r="L131" t="s">
        <v>1499</v>
      </c>
      <c r="M131" t="s">
        <v>1499</v>
      </c>
      <c r="N131" t="s">
        <v>1499</v>
      </c>
      <c r="O131" t="s">
        <v>1499</v>
      </c>
      <c r="P131" t="s">
        <v>1499</v>
      </c>
      <c r="Q131" t="s">
        <v>1499</v>
      </c>
      <c r="R131" t="s">
        <v>1499</v>
      </c>
      <c r="S131" t="s">
        <v>1499</v>
      </c>
      <c r="T131" t="s">
        <v>1499</v>
      </c>
      <c r="U131" t="s">
        <v>1499</v>
      </c>
      <c r="V131" t="s">
        <v>1499</v>
      </c>
      <c r="W131" t="s">
        <v>1499</v>
      </c>
      <c r="X131" t="s">
        <v>1499</v>
      </c>
      <c r="Y131" t="s">
        <v>1499</v>
      </c>
      <c r="Z131" t="s">
        <v>1499</v>
      </c>
      <c r="AA131" t="s">
        <v>1499</v>
      </c>
      <c r="AB131" t="s">
        <v>1499</v>
      </c>
      <c r="AC131" t="s">
        <v>1499</v>
      </c>
      <c r="AD131" t="s">
        <v>1499</v>
      </c>
      <c r="AE131" t="s">
        <v>1499</v>
      </c>
      <c r="AF131" t="s">
        <v>1499</v>
      </c>
      <c r="AG131" t="s">
        <v>1499</v>
      </c>
      <c r="AH131" t="s">
        <v>1499</v>
      </c>
      <c r="AI131" t="s">
        <v>1499</v>
      </c>
      <c r="AJ131" t="s">
        <v>1499</v>
      </c>
      <c r="AK131" t="s">
        <v>1499</v>
      </c>
      <c r="AL131" t="s">
        <v>1499</v>
      </c>
      <c r="AM131" t="s">
        <v>1499</v>
      </c>
      <c r="AN131" t="s">
        <v>1499</v>
      </c>
      <c r="AO131" t="s">
        <v>1499</v>
      </c>
      <c r="AP131" t="s">
        <v>1499</v>
      </c>
      <c r="AQ131" t="s">
        <v>1499</v>
      </c>
      <c r="AR131" t="s">
        <v>1499</v>
      </c>
      <c r="AS131" t="s">
        <v>1499</v>
      </c>
      <c r="AT131" t="s">
        <v>1499</v>
      </c>
      <c r="AU131" t="s">
        <v>1499</v>
      </c>
      <c r="AV131" t="s">
        <v>1499</v>
      </c>
      <c r="AW131" t="s">
        <v>1499</v>
      </c>
      <c r="AX131" t="s">
        <v>1499</v>
      </c>
      <c r="AY131" t="s">
        <v>1499</v>
      </c>
      <c r="AZ131" t="s">
        <v>1499</v>
      </c>
      <c r="BA131" t="s">
        <v>1499</v>
      </c>
      <c r="BB131" t="s">
        <v>1499</v>
      </c>
      <c r="BC131" t="s">
        <v>1499</v>
      </c>
      <c r="BD131" t="s">
        <v>1499</v>
      </c>
      <c r="BE131" t="s">
        <v>1499</v>
      </c>
      <c r="BF131" t="s">
        <v>1499</v>
      </c>
      <c r="BG131" t="s">
        <v>1499</v>
      </c>
      <c r="BH131" t="s">
        <v>1499</v>
      </c>
      <c r="BI131" t="s">
        <v>1499</v>
      </c>
      <c r="BJ131" t="s">
        <v>1499</v>
      </c>
      <c r="BK131" t="s">
        <v>1499</v>
      </c>
      <c r="BL131" t="s">
        <v>1499</v>
      </c>
      <c r="BM131" t="s">
        <v>101</v>
      </c>
      <c r="BN131" t="s">
        <v>1499</v>
      </c>
    </row>
    <row r="132" spans="1:66" hidden="1" x14ac:dyDescent="0.3">
      <c r="A132" t="s">
        <v>2027</v>
      </c>
      <c r="B132" t="s">
        <v>2028</v>
      </c>
      <c r="C132" s="1" t="str">
        <f t="shared" si="22"/>
        <v>27:0007</v>
      </c>
      <c r="D132" s="1" t="str">
        <f t="shared" si="25"/>
        <v/>
      </c>
      <c r="G132" s="1" t="str">
        <f t="shared" si="27"/>
        <v>166</v>
      </c>
      <c r="J132" t="s">
        <v>422</v>
      </c>
      <c r="K132" t="s">
        <v>423</v>
      </c>
      <c r="L132" t="s">
        <v>1499</v>
      </c>
      <c r="M132" t="s">
        <v>1499</v>
      </c>
      <c r="N132" t="s">
        <v>1499</v>
      </c>
      <c r="O132" t="s">
        <v>1499</v>
      </c>
      <c r="P132" t="s">
        <v>1499</v>
      </c>
      <c r="Q132" t="s">
        <v>1499</v>
      </c>
      <c r="R132" t="s">
        <v>1499</v>
      </c>
      <c r="S132" t="s">
        <v>1499</v>
      </c>
      <c r="T132" t="s">
        <v>1499</v>
      </c>
      <c r="U132" t="s">
        <v>1499</v>
      </c>
      <c r="V132" t="s">
        <v>1499</v>
      </c>
      <c r="W132" t="s">
        <v>1499</v>
      </c>
      <c r="X132" t="s">
        <v>1499</v>
      </c>
      <c r="Y132" t="s">
        <v>1499</v>
      </c>
      <c r="Z132" t="s">
        <v>1499</v>
      </c>
      <c r="AA132" t="s">
        <v>1499</v>
      </c>
      <c r="AB132" t="s">
        <v>1499</v>
      </c>
      <c r="AC132" t="s">
        <v>1499</v>
      </c>
      <c r="AD132" t="s">
        <v>1499</v>
      </c>
      <c r="AE132" t="s">
        <v>1499</v>
      </c>
      <c r="AF132" t="s">
        <v>1499</v>
      </c>
      <c r="AG132" t="s">
        <v>1499</v>
      </c>
      <c r="AH132" t="s">
        <v>1499</v>
      </c>
      <c r="AI132" t="s">
        <v>1499</v>
      </c>
      <c r="AJ132" t="s">
        <v>1499</v>
      </c>
      <c r="AK132" t="s">
        <v>1499</v>
      </c>
      <c r="AL132" t="s">
        <v>1499</v>
      </c>
      <c r="AM132" t="s">
        <v>1499</v>
      </c>
      <c r="AN132" t="s">
        <v>1499</v>
      </c>
      <c r="AO132" t="s">
        <v>1499</v>
      </c>
      <c r="AP132" t="s">
        <v>1499</v>
      </c>
      <c r="AQ132" t="s">
        <v>1499</v>
      </c>
      <c r="AR132" t="s">
        <v>1499</v>
      </c>
      <c r="AS132" t="s">
        <v>1499</v>
      </c>
      <c r="AT132" t="s">
        <v>1499</v>
      </c>
      <c r="AU132" t="s">
        <v>1499</v>
      </c>
      <c r="AV132" t="s">
        <v>1499</v>
      </c>
      <c r="AW132" t="s">
        <v>1499</v>
      </c>
      <c r="AX132" t="s">
        <v>1499</v>
      </c>
      <c r="AY132" t="s">
        <v>1499</v>
      </c>
      <c r="AZ132" t="s">
        <v>1499</v>
      </c>
      <c r="BA132" t="s">
        <v>1499</v>
      </c>
      <c r="BB132" t="s">
        <v>1499</v>
      </c>
      <c r="BC132" t="s">
        <v>1499</v>
      </c>
      <c r="BD132" t="s">
        <v>1499</v>
      </c>
      <c r="BE132" t="s">
        <v>1499</v>
      </c>
      <c r="BF132" t="s">
        <v>1499</v>
      </c>
      <c r="BG132" t="s">
        <v>1499</v>
      </c>
      <c r="BH132" t="s">
        <v>1499</v>
      </c>
      <c r="BI132" t="s">
        <v>1499</v>
      </c>
      <c r="BJ132" t="s">
        <v>1499</v>
      </c>
      <c r="BK132" t="s">
        <v>1499</v>
      </c>
      <c r="BL132" t="s">
        <v>1499</v>
      </c>
      <c r="BM132" t="s">
        <v>101</v>
      </c>
      <c r="BN132" t="s">
        <v>1499</v>
      </c>
    </row>
  </sheetData>
  <autoFilter ref="A1:K132">
    <filterColumn colId="0" hiddenButton="1"/>
    <filterColumn colId="1" hiddenButton="1"/>
    <filterColumn colId="3">
      <filters>
        <filter val="27:000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svy270004_pkg_0355c.xlsx</vt:lpstr>
      <vt:lpstr>pkg_0355c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2024-11-22T08:16:57Z</dcterms:created>
  <dcterms:modified xsi:type="dcterms:W3CDTF">2024-11-22T23:57:16Z</dcterms:modified>
</cp:coreProperties>
</file>