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06b.xlsx" sheetId="1" r:id="rId1"/>
  </sheets>
  <definedNames>
    <definedName name="_xlnm._FilterDatabase" localSheetId="0" hidden="1">svy270004_pkg_0306b.xlsx!$A$1:$K$839</definedName>
    <definedName name="pkg_0306b">svy270004_pkg_0306b.xlsx!$A$1:$AF$839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G15" i="1"/>
  <c r="G24" i="1"/>
  <c r="G61" i="1"/>
  <c r="G64" i="1"/>
  <c r="G135" i="1"/>
  <c r="G198" i="1"/>
  <c r="G203" i="1"/>
  <c r="G204" i="1"/>
  <c r="G205" i="1"/>
  <c r="G206" i="1"/>
  <c r="G207" i="1"/>
  <c r="G208" i="1"/>
  <c r="G212" i="1"/>
  <c r="G274" i="1"/>
  <c r="G283" i="1"/>
  <c r="G301" i="1"/>
  <c r="G302" i="1"/>
  <c r="G3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</calcChain>
</file>

<file path=xl/sharedStrings.xml><?xml version="1.0" encoding="utf-8"?>
<sst xmlns="http://schemas.openxmlformats.org/spreadsheetml/2006/main" count="3380" uniqueCount="3331">
  <si>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</si>
  <si>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</si>
  <si>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</si>
  <si>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</si>
  <si>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</si>
  <si>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</si>
  <si>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</si>
  <si>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</si>
  <si>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</si>
  <si>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</si>
  <si>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</si>
  <si>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KIM_GP_1</t>
  </si>
  <si>
    <t>KIM_GO_1</t>
  </si>
  <si>
    <t>KIM_DC_1</t>
  </si>
  <si>
    <t>KIM_IM_1</t>
  </si>
  <si>
    <t>KIM_CR_1</t>
  </si>
  <si>
    <t>KIM_FO_1</t>
  </si>
  <si>
    <t>KIM_LCD_1</t>
  </si>
  <si>
    <t>KIM_GP_2</t>
  </si>
  <si>
    <t>KIM_GO_2</t>
  </si>
  <si>
    <t>KIM_DC_2</t>
  </si>
  <si>
    <t>KIM_IM_2</t>
  </si>
  <si>
    <t>KIM_CR_2</t>
  </si>
  <si>
    <t>KIM_FO_2</t>
  </si>
  <si>
    <t>KIM_LCD_2</t>
  </si>
  <si>
    <t>KIM_GP_3</t>
  </si>
  <si>
    <t>KIM_GO_3</t>
  </si>
  <si>
    <t>KIM_DC_3</t>
  </si>
  <si>
    <t>KIM_IM_3</t>
  </si>
  <si>
    <t>KIM_CR_3</t>
  </si>
  <si>
    <t>KIM_FO_3</t>
  </si>
  <si>
    <t>KIM_LCD_3</t>
  </si>
  <si>
    <t>14-PTA-B001(HMC)</t>
  </si>
  <si>
    <t>21:1116:000001</t>
  </si>
  <si>
    <t>21:0421:000001</t>
  </si>
  <si>
    <t>21:0421:000001:0003:0002:00</t>
  </si>
  <si>
    <t>14-PTA-B002(HMC)</t>
  </si>
  <si>
    <t>21:1116:000002</t>
  </si>
  <si>
    <t>21:0421:000002</t>
  </si>
  <si>
    <t>21:0421:000002:0003:0002:00</t>
  </si>
  <si>
    <t>14-PTA-B004(HMC)</t>
  </si>
  <si>
    <t>21:1116:000003</t>
  </si>
  <si>
    <t>21:0421:000003</t>
  </si>
  <si>
    <t>21:0421:000003:0003:0002:00</t>
  </si>
  <si>
    <t>14-PTA-B005(HMC)</t>
  </si>
  <si>
    <t>21:1116:000004</t>
  </si>
  <si>
    <t>21:0421:000004</t>
  </si>
  <si>
    <t>21:0421:000004:0003:0002:00</t>
  </si>
  <si>
    <t>14-PTA-B006(HMC)</t>
  </si>
  <si>
    <t>21:1116:000005</t>
  </si>
  <si>
    <t>21:0421:000005</t>
  </si>
  <si>
    <t>21:0421:000005:0003:0002:00</t>
  </si>
  <si>
    <t>14-PTA-B012(HMC)</t>
  </si>
  <si>
    <t>21:1116:000006</t>
  </si>
  <si>
    <t>21:0421:000006</t>
  </si>
  <si>
    <t>21:0421:000006:0003:0002:00</t>
  </si>
  <si>
    <t>14-PTA-B020(HMC)</t>
  </si>
  <si>
    <t>21:1116:000007</t>
  </si>
  <si>
    <t>21:0421:000007</t>
  </si>
  <si>
    <t>21:0421:000007:0003:0002:00</t>
  </si>
  <si>
    <t>14-PTA-B021(HMC)</t>
  </si>
  <si>
    <t>21:1116:000008</t>
  </si>
  <si>
    <t>21:0421:000008</t>
  </si>
  <si>
    <t>21:0421:000008:0003:0002:00</t>
  </si>
  <si>
    <t>14-PTA-B024(HMC)</t>
  </si>
  <si>
    <t>21:1116:000009</t>
  </si>
  <si>
    <t>21:0421:000009</t>
  </si>
  <si>
    <t>21:0421:000009:0003:0002:00</t>
  </si>
  <si>
    <t>14-PTA-B026(HMC)</t>
  </si>
  <si>
    <t>21:1116:000010</t>
  </si>
  <si>
    <t>21:0421:000010</t>
  </si>
  <si>
    <t>21:0421:000010:0003:0002:00</t>
  </si>
  <si>
    <t>14-PTA-B030(HMC)</t>
  </si>
  <si>
    <t>21:1116:000011</t>
  </si>
  <si>
    <t>21:0421:000011</t>
  </si>
  <si>
    <t>21:0421:000011:0003:0002:00</t>
  </si>
  <si>
    <t>14-PTA-B031(HMC)</t>
  </si>
  <si>
    <t>21:1116:000012</t>
  </si>
  <si>
    <t>21:0421:000012</t>
  </si>
  <si>
    <t>21:0421:000012:0003:0002:00</t>
  </si>
  <si>
    <t>14-PTA-B032(HMC)</t>
  </si>
  <si>
    <t>21:1116:000013</t>
  </si>
  <si>
    <t>21:0421:000013</t>
  </si>
  <si>
    <t>21:0421:000013:0003:0002:00</t>
  </si>
  <si>
    <t>14-PTA-R001</t>
  </si>
  <si>
    <t>21:1116:000014</t>
  </si>
  <si>
    <t>Control Reference</t>
  </si>
  <si>
    <t>Unspecified</t>
  </si>
  <si>
    <t>14-PTA-R002(HMC)</t>
  </si>
  <si>
    <t>21:1116:000015</t>
  </si>
  <si>
    <t>21:0421:000014</t>
  </si>
  <si>
    <t>21:0421:000014:0003:0002:00</t>
  </si>
  <si>
    <t>14-PTA-R003(HMC)</t>
  </si>
  <si>
    <t>21:1116:000016</t>
  </si>
  <si>
    <t>21:0421:000015</t>
  </si>
  <si>
    <t>21:0421:000015:0003:0002:00</t>
  </si>
  <si>
    <t>14-PTA-R004(HMC)</t>
  </si>
  <si>
    <t>21:1116:000017</t>
  </si>
  <si>
    <t>21:0421:000016</t>
  </si>
  <si>
    <t>21:0421:000016:0003:0002:00</t>
  </si>
  <si>
    <t>14-PTA-R005(HMC)</t>
  </si>
  <si>
    <t>21:1116:000018</t>
  </si>
  <si>
    <t>21:0421:000017</t>
  </si>
  <si>
    <t>21:0421:000017:0003:0002:00</t>
  </si>
  <si>
    <t>14-PTA-R006(HMC)</t>
  </si>
  <si>
    <t>21:1116:000019</t>
  </si>
  <si>
    <t>21:0421:000018</t>
  </si>
  <si>
    <t>21:0421:000018:0003:0002:00</t>
  </si>
  <si>
    <t>14-PTA-R008(HMC)</t>
  </si>
  <si>
    <t>21:1116:000020</t>
  </si>
  <si>
    <t>21:0421:000019</t>
  </si>
  <si>
    <t>21:0421:000019:0003:0002:00</t>
  </si>
  <si>
    <t>14-PTA-R010(HMC)</t>
  </si>
  <si>
    <t>21:1116:000021</t>
  </si>
  <si>
    <t>21:0421:000020</t>
  </si>
  <si>
    <t>21:0421:000020:0003:0002:00</t>
  </si>
  <si>
    <t>14-PTA-R011(HMC)</t>
  </si>
  <si>
    <t>21:1116:000022</t>
  </si>
  <si>
    <t>21:0421:000021</t>
  </si>
  <si>
    <t>21:0421:000021:0003:0002:00</t>
  </si>
  <si>
    <t>14-PTA-R012</t>
  </si>
  <si>
    <t>21:1116:000023</t>
  </si>
  <si>
    <t>14-PTA-R014(HMC)</t>
  </si>
  <si>
    <t>21:1116:000024</t>
  </si>
  <si>
    <t>21:0421:000022</t>
  </si>
  <si>
    <t>21:0421:000022:0003:0002:00</t>
  </si>
  <si>
    <t>14-PTA-R015(HMC)</t>
  </si>
  <si>
    <t>21:1116:000025</t>
  </si>
  <si>
    <t>21:0421:000023</t>
  </si>
  <si>
    <t>21:0421:000023:0003:0002:00</t>
  </si>
  <si>
    <t>14-PTA-R018(HMC)</t>
  </si>
  <si>
    <t>21:1116:000026</t>
  </si>
  <si>
    <t>21:0421:000024</t>
  </si>
  <si>
    <t>21:0421:000024:0003:0002:00</t>
  </si>
  <si>
    <t>14-PTA-R020(HMC)</t>
  </si>
  <si>
    <t>21:1116:000027</t>
  </si>
  <si>
    <t>21:0421:000025</t>
  </si>
  <si>
    <t>21:0421:000025:0003:0002:00</t>
  </si>
  <si>
    <t>14-PTA-R023(HMC)</t>
  </si>
  <si>
    <t>21:1116:000028</t>
  </si>
  <si>
    <t>21:0421:000026</t>
  </si>
  <si>
    <t>21:0421:000026:0003:0002:00</t>
  </si>
  <si>
    <t>14-PTA-R024(HMC)</t>
  </si>
  <si>
    <t>21:1116:000029</t>
  </si>
  <si>
    <t>21:0421:000027</t>
  </si>
  <si>
    <t>21:0421:000027:0003:0002:00</t>
  </si>
  <si>
    <t>14-PTA-R029(HMC)</t>
  </si>
  <si>
    <t>21:1116:000030</t>
  </si>
  <si>
    <t>21:0421:000028</t>
  </si>
  <si>
    <t>21:0421:000028:0003:0002:00</t>
  </si>
  <si>
    <t>14-PTA-R031(HMC)</t>
  </si>
  <si>
    <t>21:1116:000031</t>
  </si>
  <si>
    <t>21:0421:000029</t>
  </si>
  <si>
    <t>21:0421:000029:0003:0002:00</t>
  </si>
  <si>
    <t>14-PTA-R033(HMC)</t>
  </si>
  <si>
    <t>21:1116:000032</t>
  </si>
  <si>
    <t>21:0421:000030</t>
  </si>
  <si>
    <t>21:0421:000030:0003:0002:00</t>
  </si>
  <si>
    <t>14-PTA-R036(HMC)</t>
  </si>
  <si>
    <t>21:1116:000033</t>
  </si>
  <si>
    <t>21:0421:000031</t>
  </si>
  <si>
    <t>21:0421:000031:0003:0002:00</t>
  </si>
  <si>
    <t>14-PTA-R037(HMC)</t>
  </si>
  <si>
    <t>21:1116:000034</t>
  </si>
  <si>
    <t>21:0421:000032</t>
  </si>
  <si>
    <t>21:0421:000032:0003:0002:00</t>
  </si>
  <si>
    <t>14-PTA-R039(HMC)</t>
  </si>
  <si>
    <t>21:1116:000035</t>
  </si>
  <si>
    <t>21:0421:000033</t>
  </si>
  <si>
    <t>21:0421:000033:0003:0002:00</t>
  </si>
  <si>
    <t>14-PTA-R040(HMC)</t>
  </si>
  <si>
    <t>21:1116:000036</t>
  </si>
  <si>
    <t>21:0421:000034</t>
  </si>
  <si>
    <t>21:0421:000034:0003:0002:00</t>
  </si>
  <si>
    <t>14-PTA-R043(HMC)</t>
  </si>
  <si>
    <t>21:1116:000037</t>
  </si>
  <si>
    <t>21:0421:000035</t>
  </si>
  <si>
    <t>21:0421:000035:0003:0002:00</t>
  </si>
  <si>
    <t>14-PTA-R046(HMC)</t>
  </si>
  <si>
    <t>21:1116:000038</t>
  </si>
  <si>
    <t>21:0421:000036</t>
  </si>
  <si>
    <t>21:0421:000036:0003:0002:00</t>
  </si>
  <si>
    <t>14-PTA-R055(HMC)</t>
  </si>
  <si>
    <t>21:1116:000039</t>
  </si>
  <si>
    <t>21:0421:000037</t>
  </si>
  <si>
    <t>21:0421:000037:0003:0002:00</t>
  </si>
  <si>
    <t>14-MPB-003(HMC)</t>
  </si>
  <si>
    <t>21:1117:000001</t>
  </si>
  <si>
    <t>22:0012:000001</t>
  </si>
  <si>
    <t>22:0012:000001:0003:0002:00</t>
  </si>
  <si>
    <t>14-MPB-004(HMC)</t>
  </si>
  <si>
    <t>21:1117:000002</t>
  </si>
  <si>
    <t>22:0012:000002</t>
  </si>
  <si>
    <t>22:0012:000002:0003:0002:00</t>
  </si>
  <si>
    <t>14-MPB-007(HMC)</t>
  </si>
  <si>
    <t>21:1117:000003</t>
  </si>
  <si>
    <t>22:0012:000003</t>
  </si>
  <si>
    <t>22:0012:000003:0003:0002:00</t>
  </si>
  <si>
    <t>14-MPB-008(HMC)</t>
  </si>
  <si>
    <t>21:1117:000004</t>
  </si>
  <si>
    <t>22:0012:000004</t>
  </si>
  <si>
    <t>22:0012:000004:0003:0002:00</t>
  </si>
  <si>
    <t>14-MPB-010(HMC)</t>
  </si>
  <si>
    <t>21:1117:000005</t>
  </si>
  <si>
    <t>22:0012:000005</t>
  </si>
  <si>
    <t>22:0012:000005:0003:0002:00</t>
  </si>
  <si>
    <t>14-MPB-012(HMC)</t>
  </si>
  <si>
    <t>21:1117:000006</t>
  </si>
  <si>
    <t>22:0012:000006</t>
  </si>
  <si>
    <t>22:0012:000006:0003:0002:00</t>
  </si>
  <si>
    <t>14-MPB-013(HMC)</t>
  </si>
  <si>
    <t>21:1117:000007</t>
  </si>
  <si>
    <t>22:0012:000007</t>
  </si>
  <si>
    <t>22:0012:000007:0003:0002:00</t>
  </si>
  <si>
    <t>14-MPB-014(HMC)</t>
  </si>
  <si>
    <t>21:1117:000008</t>
  </si>
  <si>
    <t>22:0012:000008</t>
  </si>
  <si>
    <t>22:0012:000008:0003:0002:00</t>
  </si>
  <si>
    <t>14-MPB-015(HMC)</t>
  </si>
  <si>
    <t>21:1117:000009</t>
  </si>
  <si>
    <t>22:0012:000009</t>
  </si>
  <si>
    <t>22:0012:000009:0003:0002:00</t>
  </si>
  <si>
    <t>14-MPB-016(HMC)</t>
  </si>
  <si>
    <t>21:1117:000010</t>
  </si>
  <si>
    <t>22:0012:000010</t>
  </si>
  <si>
    <t>22:0012:000010:0003:0002:00</t>
  </si>
  <si>
    <t>14-MPB-017(HMC)</t>
  </si>
  <si>
    <t>21:1117:000011</t>
  </si>
  <si>
    <t>22:0012:000011</t>
  </si>
  <si>
    <t>22:0012:000011:0003:0002:00</t>
  </si>
  <si>
    <t>14-MPB-018(HMC)</t>
  </si>
  <si>
    <t>21:1117:000012</t>
  </si>
  <si>
    <t>22:0012:000012</t>
  </si>
  <si>
    <t>22:0012:000012:0003:0002:00</t>
  </si>
  <si>
    <t>14-MPB-019</t>
  </si>
  <si>
    <t>21:1117:000013</t>
  </si>
  <si>
    <t>22:0012:000013</t>
  </si>
  <si>
    <t>22:0012:000013:0003:0002:00</t>
  </si>
  <si>
    <t>14-MPB-019**</t>
  </si>
  <si>
    <t>21:1117:000014</t>
  </si>
  <si>
    <t>14-MPB-020(HMC)</t>
  </si>
  <si>
    <t>21:1117:000015</t>
  </si>
  <si>
    <t>22:0012:000014</t>
  </si>
  <si>
    <t>22:0012:000014:0003:0002:00</t>
  </si>
  <si>
    <t>14-MPB-021(HMC)</t>
  </si>
  <si>
    <t>21:1117:000016</t>
  </si>
  <si>
    <t>22:0012:000015</t>
  </si>
  <si>
    <t>22:0012:000015:0003:0002:00</t>
  </si>
  <si>
    <t>14-MPB-022(HMC)</t>
  </si>
  <si>
    <t>21:1117:000017</t>
  </si>
  <si>
    <t>22:0012:000016</t>
  </si>
  <si>
    <t>22:0012:000016:0003:0002:00</t>
  </si>
  <si>
    <t>14-MPB-022+019</t>
  </si>
  <si>
    <t>21:1117:000018</t>
  </si>
  <si>
    <t>14-MPB-024(HMC)</t>
  </si>
  <si>
    <t>21:1117:000019</t>
  </si>
  <si>
    <t>22:0012:000017</t>
  </si>
  <si>
    <t>22:0012:000017:0003:0002:00</t>
  </si>
  <si>
    <t>14-MPB-027(HMC)</t>
  </si>
  <si>
    <t>21:1117:000020</t>
  </si>
  <si>
    <t>22:0012:000018</t>
  </si>
  <si>
    <t>22:0012:000018:0003:0002:00</t>
  </si>
  <si>
    <t>14-PTA-B043</t>
  </si>
  <si>
    <t>21:1117:000021</t>
  </si>
  <si>
    <t>15Ni-449-1</t>
  </si>
  <si>
    <t>21:1143:000001</t>
  </si>
  <si>
    <t>15Ni-451-1</t>
  </si>
  <si>
    <t>21:1143:000002</t>
  </si>
  <si>
    <t>15-PTA-001</t>
  </si>
  <si>
    <t>21:1143:000003</t>
  </si>
  <si>
    <t>2015-PTA-002(HMC)</t>
  </si>
  <si>
    <t>21:1143:000004</t>
  </si>
  <si>
    <t>21:0421:000044</t>
  </si>
  <si>
    <t>21:0421:000044:0003:0002:00</t>
  </si>
  <si>
    <t>2015-PTA-003(HMC)</t>
  </si>
  <si>
    <t>21:1143:000005</t>
  </si>
  <si>
    <t>21:0421:000045</t>
  </si>
  <si>
    <t>21:0421:000045:0003:0002:00</t>
  </si>
  <si>
    <t>2015-PTA-004(HMC)</t>
  </si>
  <si>
    <t>21:1143:000006</t>
  </si>
  <si>
    <t>21:0421:000046</t>
  </si>
  <si>
    <t>21:0421:000046:0003:0002:00</t>
  </si>
  <si>
    <t>2015-PTA-005(HMC)</t>
  </si>
  <si>
    <t>21:1143:000007</t>
  </si>
  <si>
    <t>21:0421:000047</t>
  </si>
  <si>
    <t>21:0421:000047:0003:0002:00</t>
  </si>
  <si>
    <t>2015-PTA-007(HMC)</t>
  </si>
  <si>
    <t>21:1143:000008</t>
  </si>
  <si>
    <t>21:0421:000048</t>
  </si>
  <si>
    <t>21:0421:000048:0003:0002:00</t>
  </si>
  <si>
    <t>2015-PTA-008(HMC)</t>
  </si>
  <si>
    <t>21:1143:000009</t>
  </si>
  <si>
    <t>21:0421:000049</t>
  </si>
  <si>
    <t>21:0421:000049:0003:0002:00</t>
  </si>
  <si>
    <t>2015-PTA-010(HMC)</t>
  </si>
  <si>
    <t>21:1143:000010</t>
  </si>
  <si>
    <t>21:0421:000050</t>
  </si>
  <si>
    <t>21:0421:000050:0003:0002:00</t>
  </si>
  <si>
    <t>2015-PTA-011(HMC)</t>
  </si>
  <si>
    <t>21:1143:000011</t>
  </si>
  <si>
    <t>21:0421:000051</t>
  </si>
  <si>
    <t>21:0421:000051:0003:0002:00</t>
  </si>
  <si>
    <t>2015-PTA-012(HMC)</t>
  </si>
  <si>
    <t>21:1143:000012</t>
  </si>
  <si>
    <t>21:0421:000052</t>
  </si>
  <si>
    <t>21:0421:000052:0003:0002:00</t>
  </si>
  <si>
    <t>2015-PTA-013(HMC)</t>
  </si>
  <si>
    <t>21:1143:000013</t>
  </si>
  <si>
    <t>21:0421:000053</t>
  </si>
  <si>
    <t>21:0421:000053:0003:0002:00</t>
  </si>
  <si>
    <t>2015-PTA-014(HMC)</t>
  </si>
  <si>
    <t>21:1143:000014</t>
  </si>
  <si>
    <t>21:0421:000054</t>
  </si>
  <si>
    <t>21:0421:000054:0003:0002:00</t>
  </si>
  <si>
    <t>2015-PTA-015(HMC)</t>
  </si>
  <si>
    <t>21:1143:000015</t>
  </si>
  <si>
    <t>21:0421:000055</t>
  </si>
  <si>
    <t>21:0421:000055:0003:0002:00</t>
  </si>
  <si>
    <t>2015-PTA-016(HMC)</t>
  </si>
  <si>
    <t>21:1143:000016</t>
  </si>
  <si>
    <t>21:0421:000056</t>
  </si>
  <si>
    <t>21:0421:000056:0003:0002:00</t>
  </si>
  <si>
    <t>2015-PTA-017(HMC)</t>
  </si>
  <si>
    <t>21:1143:000017</t>
  </si>
  <si>
    <t>21:0421:000057</t>
  </si>
  <si>
    <t>21:0421:000057:0003:0002:00</t>
  </si>
  <si>
    <t>2015-PTA-018(HMC)</t>
  </si>
  <si>
    <t>21:1143:000018</t>
  </si>
  <si>
    <t>21:0421:000058</t>
  </si>
  <si>
    <t>21:0421:000058:0003:0002:00</t>
  </si>
  <si>
    <t>2015-PTA-019(HMC)</t>
  </si>
  <si>
    <t>21:1143:000019</t>
  </si>
  <si>
    <t>21:0421:000059</t>
  </si>
  <si>
    <t>21:0421:000059:0003:0002:00</t>
  </si>
  <si>
    <t>2015-PTA-020(HMC)</t>
  </si>
  <si>
    <t>21:1143:000020</t>
  </si>
  <si>
    <t>21:0421:000060</t>
  </si>
  <si>
    <t>21:0421:000060:0003:0002:00</t>
  </si>
  <si>
    <t>2015-PTA-022(HMC)</t>
  </si>
  <si>
    <t>21:1143:000021</t>
  </si>
  <si>
    <t>21:0421:000061</t>
  </si>
  <si>
    <t>21:0421:000061:0003:0002:00</t>
  </si>
  <si>
    <t>2015-PTA-024(HMC)</t>
  </si>
  <si>
    <t>21:1143:000022</t>
  </si>
  <si>
    <t>21:0421:000062</t>
  </si>
  <si>
    <t>21:0421:000062:0003:0002:00</t>
  </si>
  <si>
    <t>2015-PTA-025(HMC)</t>
  </si>
  <si>
    <t>21:1143:000023</t>
  </si>
  <si>
    <t>21:0421:000063</t>
  </si>
  <si>
    <t>21:0421:000063:0003:0002:00</t>
  </si>
  <si>
    <t>2015-PTA-027(HMC)</t>
  </si>
  <si>
    <t>21:1143:000024</t>
  </si>
  <si>
    <t>21:0421:000064</t>
  </si>
  <si>
    <t>21:0421:000064:0003:0002:00</t>
  </si>
  <si>
    <t>2015-PTA-028(HMC)</t>
  </si>
  <si>
    <t>21:1143:000025</t>
  </si>
  <si>
    <t>21:0421:000065</t>
  </si>
  <si>
    <t>21:0421:000065:0003:0002:00</t>
  </si>
  <si>
    <t>2015-PTA-029(HMC)</t>
  </si>
  <si>
    <t>21:1143:000026</t>
  </si>
  <si>
    <t>21:0421:000066</t>
  </si>
  <si>
    <t>21:0421:000066:0003:0002:00</t>
  </si>
  <si>
    <t>2015-PTA-034(HMC)</t>
  </si>
  <si>
    <t>21:1143:000027</t>
  </si>
  <si>
    <t>21:0421:000067</t>
  </si>
  <si>
    <t>21:0421:000067:0003:0002:00</t>
  </si>
  <si>
    <t>2015-PTA-036(HMC)</t>
  </si>
  <si>
    <t>21:1143:000028</t>
  </si>
  <si>
    <t>21:0421:000068</t>
  </si>
  <si>
    <t>21:0421:000068:0003:0002:00</t>
  </si>
  <si>
    <t>2015-PTA-037(HMC)</t>
  </si>
  <si>
    <t>21:1143:000029</t>
  </si>
  <si>
    <t>21:0421:000069</t>
  </si>
  <si>
    <t>21:0421:000069:0003:0002:00</t>
  </si>
  <si>
    <t>2015-PTA-039(HMC)</t>
  </si>
  <si>
    <t>21:1143:000030</t>
  </si>
  <si>
    <t>21:0421:000070</t>
  </si>
  <si>
    <t>21:0421:000070:0003:0002:00</t>
  </si>
  <si>
    <t>2015-PTA-042(HMC)</t>
  </si>
  <si>
    <t>21:1143:000031</t>
  </si>
  <si>
    <t>21:0421:000071</t>
  </si>
  <si>
    <t>21:0421:000071:0003:0002:00</t>
  </si>
  <si>
    <t>2015-PTA-043(HMC)</t>
  </si>
  <si>
    <t>21:1143:000032</t>
  </si>
  <si>
    <t>21:0421:000072</t>
  </si>
  <si>
    <t>21:0421:000072:0003:0002:00</t>
  </si>
  <si>
    <t>2015-PTA-044(HMC)</t>
  </si>
  <si>
    <t>21:1143:000033</t>
  </si>
  <si>
    <t>21:0421:000073</t>
  </si>
  <si>
    <t>21:0421:000073:0003:0002:00</t>
  </si>
  <si>
    <t>2015-PTA-045(HMC)</t>
  </si>
  <si>
    <t>21:1143:000034</t>
  </si>
  <si>
    <t>21:0421:000074</t>
  </si>
  <si>
    <t>21:0421:000074:0003:0002:00</t>
  </si>
  <si>
    <t>2015-PTA-046(HMC)</t>
  </si>
  <si>
    <t>21:1143:000035</t>
  </si>
  <si>
    <t>21:0421:000075</t>
  </si>
  <si>
    <t>21:0421:000075:0003:0002:00</t>
  </si>
  <si>
    <t>2015-PTA-047(HMC)</t>
  </si>
  <si>
    <t>21:1143:000036</t>
  </si>
  <si>
    <t>21:0421:000076</t>
  </si>
  <si>
    <t>21:0421:000076:0003:0002:00</t>
  </si>
  <si>
    <t>2015-PTA-048(HMC)</t>
  </si>
  <si>
    <t>21:1143:000037</t>
  </si>
  <si>
    <t>21:0421:000077</t>
  </si>
  <si>
    <t>21:0421:000077:0003:0002:00</t>
  </si>
  <si>
    <t>2015-PTA-049(HMC)</t>
  </si>
  <si>
    <t>21:1143:000038</t>
  </si>
  <si>
    <t>21:0421:000078</t>
  </si>
  <si>
    <t>21:0421:000078:0003:0002:00</t>
  </si>
  <si>
    <t>2015-PTA-050(HMC)</t>
  </si>
  <si>
    <t>21:1143:000039</t>
  </si>
  <si>
    <t>21:0421:000079</t>
  </si>
  <si>
    <t>21:0421:000079:0003:0002:00</t>
  </si>
  <si>
    <t>2015-PTA-051(HMC)</t>
  </si>
  <si>
    <t>21:1143:000040</t>
  </si>
  <si>
    <t>21:0421:000080</t>
  </si>
  <si>
    <t>21:0421:000080:0003:0002:00</t>
  </si>
  <si>
    <t>2015-PTA-052(HMC)</t>
  </si>
  <si>
    <t>21:1143:000041</t>
  </si>
  <si>
    <t>21:0421:000081</t>
  </si>
  <si>
    <t>21:0421:000081:0003:0002:00</t>
  </si>
  <si>
    <t>2015-PTA-053(HMC)</t>
  </si>
  <si>
    <t>21:1143:000042</t>
  </si>
  <si>
    <t>21:0421:000082</t>
  </si>
  <si>
    <t>21:0421:000082:0003:0002:00</t>
  </si>
  <si>
    <t>2015-PTA-054(HMC)</t>
  </si>
  <si>
    <t>21:1143:000043</t>
  </si>
  <si>
    <t>21:0421:000083</t>
  </si>
  <si>
    <t>21:0421:000083:0003:0002:00</t>
  </si>
  <si>
    <t>2015-PTA-055(HMC)</t>
  </si>
  <si>
    <t>21:1143:000044</t>
  </si>
  <si>
    <t>21:0421:000084</t>
  </si>
  <si>
    <t>21:0421:000084:0003:0002:00</t>
  </si>
  <si>
    <t>2015-PTA-056(HMC)</t>
  </si>
  <si>
    <t>21:1143:000045</t>
  </si>
  <si>
    <t>21:0421:000085</t>
  </si>
  <si>
    <t>21:0421:000085:0003:0002:00</t>
  </si>
  <si>
    <t>2015-PTA-057(HMC)</t>
  </si>
  <si>
    <t>21:1143:000046</t>
  </si>
  <si>
    <t>21:0421:000086</t>
  </si>
  <si>
    <t>21:0421:000086:0003:0002:00</t>
  </si>
  <si>
    <t>2015-PTA-061(HMC)</t>
  </si>
  <si>
    <t>21:1143:000047</t>
  </si>
  <si>
    <t>21:0421:000087</t>
  </si>
  <si>
    <t>21:0421:000087:0003:0002:00</t>
  </si>
  <si>
    <t>2015-PTA-062(HMC)</t>
  </si>
  <si>
    <t>21:1143:000048</t>
  </si>
  <si>
    <t>21:0421:000088</t>
  </si>
  <si>
    <t>21:0421:000088:0003:0002:00</t>
  </si>
  <si>
    <t>2015-PTA-063(HMC)</t>
  </si>
  <si>
    <t>21:1143:000049</t>
  </si>
  <si>
    <t>21:0421:000089</t>
  </si>
  <si>
    <t>21:0421:000089:0003:0002:00</t>
  </si>
  <si>
    <t>2015-PTA-064(HMC)</t>
  </si>
  <si>
    <t>21:1143:000050</t>
  </si>
  <si>
    <t>21:0421:000090</t>
  </si>
  <si>
    <t>21:0421:000090:0003:0002:00</t>
  </si>
  <si>
    <t>2015-PTA-066(HMC)</t>
  </si>
  <si>
    <t>21:1143:000051</t>
  </si>
  <si>
    <t>21:0421:000091</t>
  </si>
  <si>
    <t>21:0421:000091:0003:0002:00</t>
  </si>
  <si>
    <t>2015-PTA-067(HMC)</t>
  </si>
  <si>
    <t>21:1143:000052</t>
  </si>
  <si>
    <t>21:0421:000092</t>
  </si>
  <si>
    <t>21:0421:000092:0003:0002:00</t>
  </si>
  <si>
    <t>2015-PTA-069(HMC)</t>
  </si>
  <si>
    <t>21:1143:000053</t>
  </si>
  <si>
    <t>21:0421:000093</t>
  </si>
  <si>
    <t>21:0421:000093:0003:0002:00</t>
  </si>
  <si>
    <t>2015-PTA-070(HMC)</t>
  </si>
  <si>
    <t>21:1143:000054</t>
  </si>
  <si>
    <t>21:0421:000094</t>
  </si>
  <si>
    <t>21:0421:000094:0003:0002:00</t>
  </si>
  <si>
    <t>2015-PTA-071(HMC)</t>
  </si>
  <si>
    <t>21:1143:000055</t>
  </si>
  <si>
    <t>21:0421:000095</t>
  </si>
  <si>
    <t>21:0421:000095:0003:0002:00</t>
  </si>
  <si>
    <t>2015-PTA-072(HMC)</t>
  </si>
  <si>
    <t>21:1143:000056</t>
  </si>
  <si>
    <t>21:0421:000096</t>
  </si>
  <si>
    <t>21:0421:000096:0003:0002:00</t>
  </si>
  <si>
    <t>2015-PTA-073(HMC)</t>
  </si>
  <si>
    <t>21:1143:000057</t>
  </si>
  <si>
    <t>21:0421:000097</t>
  </si>
  <si>
    <t>21:0421:000097:0003:0002:00</t>
  </si>
  <si>
    <t>2015-PTA-076(HMC)</t>
  </si>
  <si>
    <t>21:1143:000058</t>
  </si>
  <si>
    <t>21:0421:000098</t>
  </si>
  <si>
    <t>21:0421:000098:0003:0002:00</t>
  </si>
  <si>
    <t>2015-PTA-079(HMC)</t>
  </si>
  <si>
    <t>21:1143:000059</t>
  </si>
  <si>
    <t>21:0421:000099</t>
  </si>
  <si>
    <t>21:0421:000099:0003:0002:00</t>
  </si>
  <si>
    <t>2015-PTA-080(HMC)</t>
  </si>
  <si>
    <t>21:1143:000060</t>
  </si>
  <si>
    <t>21:0421:000100</t>
  </si>
  <si>
    <t>21:0421:000100:0003:0002:00</t>
  </si>
  <si>
    <t>2015-PTA-081(HMC)</t>
  </si>
  <si>
    <t>21:1143:000061</t>
  </si>
  <si>
    <t>21:0421:000101</t>
  </si>
  <si>
    <t>21:0421:000101:0003:0002:00</t>
  </si>
  <si>
    <t>2015-PTA-084(HMC)</t>
  </si>
  <si>
    <t>21:1143:000062</t>
  </si>
  <si>
    <t>21:0421:000103</t>
  </si>
  <si>
    <t>21:0421:000103:0003:0002:00</t>
  </si>
  <si>
    <t>2015-PTA-085(HMC)</t>
  </si>
  <si>
    <t>21:1143:000063</t>
  </si>
  <si>
    <t>21:0421:000104</t>
  </si>
  <si>
    <t>21:0421:000104:0003:0002:00</t>
  </si>
  <si>
    <t>2015-PTA-086(HMC)</t>
  </si>
  <si>
    <t>21:1143:000064</t>
  </si>
  <si>
    <t>21:0421:000105</t>
  </si>
  <si>
    <t>21:0421:000105:0003:0002:00</t>
  </si>
  <si>
    <t>2015-PTA-087(HMC)</t>
  </si>
  <si>
    <t>21:1143:000065</t>
  </si>
  <si>
    <t>21:0421:000106</t>
  </si>
  <si>
    <t>21:0421:000106:0003:0002:00</t>
  </si>
  <si>
    <t>2015-PTA-088(HMC)</t>
  </si>
  <si>
    <t>21:1143:000066</t>
  </si>
  <si>
    <t>21:0421:000107</t>
  </si>
  <si>
    <t>21:0421:000107:0003:0002:00</t>
  </si>
  <si>
    <t>2015-PTA-089(HMC)</t>
  </si>
  <si>
    <t>21:1143:000067</t>
  </si>
  <si>
    <t>21:0421:000108</t>
  </si>
  <si>
    <t>21:0421:000108:0003:0002:00</t>
  </si>
  <si>
    <t>2015-PTA-094(HMC)</t>
  </si>
  <si>
    <t>21:1143:000068</t>
  </si>
  <si>
    <t>21:0421:000112</t>
  </si>
  <si>
    <t>21:0421:000112:0003:0002:00</t>
  </si>
  <si>
    <t>2015-PTA-095(HMC)</t>
  </si>
  <si>
    <t>21:1143:000069</t>
  </si>
  <si>
    <t>21:0421:000113</t>
  </si>
  <si>
    <t>21:0421:000113:0003:0002:00</t>
  </si>
  <si>
    <t>2015-PTA-096(HMC)</t>
  </si>
  <si>
    <t>21:1143:000070</t>
  </si>
  <si>
    <t>21:0421:000114</t>
  </si>
  <si>
    <t>21:0421:000114:0003:0002:00</t>
  </si>
  <si>
    <t>2015-PTA-097(HMC)</t>
  </si>
  <si>
    <t>21:1143:000071</t>
  </si>
  <si>
    <t>21:0421:000115</t>
  </si>
  <si>
    <t>21:0421:000115:0003:0002:00</t>
  </si>
  <si>
    <t>2015-PTA-098(HMC)</t>
  </si>
  <si>
    <t>21:1143:000072</t>
  </si>
  <si>
    <t>21:0421:000116</t>
  </si>
  <si>
    <t>21:0421:000116:0003:0002:00</t>
  </si>
  <si>
    <t>2015-PTA-099(HMC)</t>
  </si>
  <si>
    <t>21:1143:000073</t>
  </si>
  <si>
    <t>21:0421:000117</t>
  </si>
  <si>
    <t>21:0421:000117:0003:0002:00</t>
  </si>
  <si>
    <t>15-PTA-100</t>
  </si>
  <si>
    <t>21:1143:000074</t>
  </si>
  <si>
    <t>2015-PTA-101(HMC)</t>
  </si>
  <si>
    <t>21:1143:000075</t>
  </si>
  <si>
    <t>21:0421:000118</t>
  </si>
  <si>
    <t>21:0421:000118:0003:0002:00</t>
  </si>
  <si>
    <t>2015-PTA-102(HMC)</t>
  </si>
  <si>
    <t>21:1143:000076</t>
  </si>
  <si>
    <t>21:0421:000119</t>
  </si>
  <si>
    <t>21:0421:000119:0003:0002:00</t>
  </si>
  <si>
    <t>2015-PTA-103(HMC)</t>
  </si>
  <si>
    <t>21:1143:000077</t>
  </si>
  <si>
    <t>21:0421:000120</t>
  </si>
  <si>
    <t>21:0421:000120:0003:0002:00</t>
  </si>
  <si>
    <t>2015-PTA-104(HMC)</t>
  </si>
  <si>
    <t>21:1143:000078</t>
  </si>
  <si>
    <t>21:0421:000121</t>
  </si>
  <si>
    <t>21:0421:000121:0003:0002:00</t>
  </si>
  <si>
    <t>2015-PTA-105(HMC)</t>
  </si>
  <si>
    <t>21:1143:000079</t>
  </si>
  <si>
    <t>21:0421:000122</t>
  </si>
  <si>
    <t>21:0421:000122:0003:0002:00</t>
  </si>
  <si>
    <t>2015-PTA-106(HMC)</t>
  </si>
  <si>
    <t>21:1143:000080</t>
  </si>
  <si>
    <t>21:0421:000123</t>
  </si>
  <si>
    <t>21:0421:000123:0003:0002:00</t>
  </si>
  <si>
    <t>2015-PTA-107(HMC)</t>
  </si>
  <si>
    <t>21:1143:000081</t>
  </si>
  <si>
    <t>21:0421:000124</t>
  </si>
  <si>
    <t>21:0421:000124:0003:0002:00</t>
  </si>
  <si>
    <t>2015-PTA-108(HMC)</t>
  </si>
  <si>
    <t>21:1143:000082</t>
  </si>
  <si>
    <t>21:0421:000125</t>
  </si>
  <si>
    <t>21:0421:000125:0003:0002:00</t>
  </si>
  <si>
    <t>2015-PTA-109(HMC)</t>
  </si>
  <si>
    <t>21:1143:000083</t>
  </si>
  <si>
    <t>21:0421:000126</t>
  </si>
  <si>
    <t>21:0421:000126:0003:0002:00</t>
  </si>
  <si>
    <t>2015-PTA-110(HMC)</t>
  </si>
  <si>
    <t>21:1143:000084</t>
  </si>
  <si>
    <t>21:0421:000127</t>
  </si>
  <si>
    <t>21:0421:000127:0003:0002:00</t>
  </si>
  <si>
    <t>2015-PTA-111(HMC)</t>
  </si>
  <si>
    <t>21:1143:000085</t>
  </si>
  <si>
    <t>21:0421:000128</t>
  </si>
  <si>
    <t>21:0421:000128:0003:0002:00</t>
  </si>
  <si>
    <t>2015-PTA-112(HMC)</t>
  </si>
  <si>
    <t>21:1143:000086</t>
  </si>
  <si>
    <t>21:0421:000129</t>
  </si>
  <si>
    <t>21:0421:000129:0003:0002:00</t>
  </si>
  <si>
    <t>2015-PTA-114(HMC)</t>
  </si>
  <si>
    <t>21:1143:000087</t>
  </si>
  <si>
    <t>21:0421:000131</t>
  </si>
  <si>
    <t>21:0421:000131:0003:0002:00</t>
  </si>
  <si>
    <t>2015-PTA-115(HMC)</t>
  </si>
  <si>
    <t>21:1143:000088</t>
  </si>
  <si>
    <t>21:0421:000132</t>
  </si>
  <si>
    <t>21:0421:000132:0003:0002:00</t>
  </si>
  <si>
    <t>2015-PTA-116(HMC)</t>
  </si>
  <si>
    <t>21:1143:000089</t>
  </si>
  <si>
    <t>21:0421:000133</t>
  </si>
  <si>
    <t>21:0421:000133:0003:0002:00</t>
  </si>
  <si>
    <t>2015-PTA-117(HMC)</t>
  </si>
  <si>
    <t>21:1143:000090</t>
  </si>
  <si>
    <t>21:0421:000134</t>
  </si>
  <si>
    <t>21:0421:000134:0003:0002:00</t>
  </si>
  <si>
    <t>2015-PTA-118(HMC)</t>
  </si>
  <si>
    <t>21:1143:000091</t>
  </si>
  <si>
    <t>21:0421:000135</t>
  </si>
  <si>
    <t>21:0421:000135:0003:0002:00</t>
  </si>
  <si>
    <t>2015-PTA-119(HMC)</t>
  </si>
  <si>
    <t>21:1143:000092</t>
  </si>
  <si>
    <t>21:0421:000136</t>
  </si>
  <si>
    <t>21:0421:000136:0003:0002:00</t>
  </si>
  <si>
    <t>2015-PTA-120(HMC)</t>
  </si>
  <si>
    <t>21:1143:000093</t>
  </si>
  <si>
    <t>21:0421:000137</t>
  </si>
  <si>
    <t>21:0421:000137:0003:0002:00</t>
  </si>
  <si>
    <t>2015-PTA-121(HMC)</t>
  </si>
  <si>
    <t>21:1143:000094</t>
  </si>
  <si>
    <t>21:0421:000138</t>
  </si>
  <si>
    <t>21:0421:000138:0003:0002:00</t>
  </si>
  <si>
    <t>2015-PTA-122(HMC)</t>
  </si>
  <si>
    <t>21:1143:000095</t>
  </si>
  <si>
    <t>21:0421:000139</t>
  </si>
  <si>
    <t>21:0421:000139:0003:0002:00</t>
  </si>
  <si>
    <t>2015-PTA-124(HMC)</t>
  </si>
  <si>
    <t>21:1143:000096</t>
  </si>
  <si>
    <t>21:0421:000141</t>
  </si>
  <si>
    <t>21:0421:000141:0003:0002:00</t>
  </si>
  <si>
    <t>2015-PTA-125(HMC)</t>
  </si>
  <si>
    <t>21:1143:000097</t>
  </si>
  <si>
    <t>21:0421:000142</t>
  </si>
  <si>
    <t>21:0421:000142:0003:0002:00</t>
  </si>
  <si>
    <t>2015-PTA-126(HMC)</t>
  </si>
  <si>
    <t>21:1143:000098</t>
  </si>
  <si>
    <t>21:0421:000143</t>
  </si>
  <si>
    <t>21:0421:000143:0003:0002:00</t>
  </si>
  <si>
    <t>2015-PTA-127(HMC)</t>
  </si>
  <si>
    <t>21:1143:000099</t>
  </si>
  <si>
    <t>21:0421:000144</t>
  </si>
  <si>
    <t>21:0421:000144:0003:0002:00</t>
  </si>
  <si>
    <t>2015-PTA-128(HMC)</t>
  </si>
  <si>
    <t>21:1143:000100</t>
  </si>
  <si>
    <t>21:0421:000145</t>
  </si>
  <si>
    <t>21:0421:000145:0003:0002:00</t>
  </si>
  <si>
    <t>2015-PTA-133(HMC)</t>
  </si>
  <si>
    <t>21:1143:000101</t>
  </si>
  <si>
    <t>21:0421:000149</t>
  </si>
  <si>
    <t>21:0421:000149:0003:0002:00</t>
  </si>
  <si>
    <t>2015-PTA-135(HMC)</t>
  </si>
  <si>
    <t>21:1143:000102</t>
  </si>
  <si>
    <t>21:0421:000151</t>
  </si>
  <si>
    <t>21:0421:000151:0003:0002:00</t>
  </si>
  <si>
    <t>2015-PTA-137(HMC)</t>
  </si>
  <si>
    <t>21:1143:000103</t>
  </si>
  <si>
    <t>21:0421:000152</t>
  </si>
  <si>
    <t>21:0421:000152:0003:0002:00</t>
  </si>
  <si>
    <t>2015-PTA-139/140</t>
  </si>
  <si>
    <t>21:1143:000104</t>
  </si>
  <si>
    <t>2015-PTA-141(HMC)</t>
  </si>
  <si>
    <t>21:1143:000105</t>
  </si>
  <si>
    <t>21:0421:000155</t>
  </si>
  <si>
    <t>21:0421:000155:0003:0002:00</t>
  </si>
  <si>
    <t>2015-PTA-142(HMC)</t>
  </si>
  <si>
    <t>21:1143:000106</t>
  </si>
  <si>
    <t>21:0421:000156</t>
  </si>
  <si>
    <t>21:0421:000156:0003:0002:00</t>
  </si>
  <si>
    <t>2015-PTA-144(HMC)</t>
  </si>
  <si>
    <t>21:1143:000107</t>
  </si>
  <si>
    <t>21:0421:000157</t>
  </si>
  <si>
    <t>21:0421:000157:0003:0002:00</t>
  </si>
  <si>
    <t>2015-PTA-145(HMC)</t>
  </si>
  <si>
    <t>21:1143:000108</t>
  </si>
  <si>
    <t>21:0421:000158</t>
  </si>
  <si>
    <t>21:0421:000158:0003:0002:00</t>
  </si>
  <si>
    <t>2015-PTA-146(HMC)</t>
  </si>
  <si>
    <t>21:1143:000109</t>
  </si>
  <si>
    <t>21:0421:000159</t>
  </si>
  <si>
    <t>21:0421:000159:0003:0002:00</t>
  </si>
  <si>
    <t>2015-PTA-148(HMC)</t>
  </si>
  <si>
    <t>21:1143:000110</t>
  </si>
  <si>
    <t>21:0421:000160</t>
  </si>
  <si>
    <t>21:0421:000160:0003:0002:00</t>
  </si>
  <si>
    <t>2015-PTA-155(HMC)</t>
  </si>
  <si>
    <t>21:1143:000111</t>
  </si>
  <si>
    <t>21:0421:000161</t>
  </si>
  <si>
    <t>21:0421:000161:0003:0002:00</t>
  </si>
  <si>
    <t>2015-PTA-156(HMC)</t>
  </si>
  <si>
    <t>21:1143:000112</t>
  </si>
  <si>
    <t>21:0421:000162</t>
  </si>
  <si>
    <t>21:0421:000162:0003:0002:00</t>
  </si>
  <si>
    <t>2015-PTA-157(HMC)</t>
  </si>
  <si>
    <t>21:1143:000113</t>
  </si>
  <si>
    <t>21:0421:000163</t>
  </si>
  <si>
    <t>21:0421:000163:0003:0002:00</t>
  </si>
  <si>
    <t>2015-PTA-158(HMC)</t>
  </si>
  <si>
    <t>21:1143:000114</t>
  </si>
  <si>
    <t>21:0421:000164</t>
  </si>
  <si>
    <t>21:0421:000164:0003:0002:00</t>
  </si>
  <si>
    <t>2015-PTA-162(HMC)</t>
  </si>
  <si>
    <t>21:1143:000115</t>
  </si>
  <si>
    <t>21:0421:000165</t>
  </si>
  <si>
    <t>21:0421:000165:0003:0002:00</t>
  </si>
  <si>
    <t>2015-PTA-166(HMC)</t>
  </si>
  <si>
    <t>21:1143:000116</t>
  </si>
  <si>
    <t>21:0421:000166</t>
  </si>
  <si>
    <t>21:0421:000166:0003:0002:00</t>
  </si>
  <si>
    <t>2015-PTA-167(HMC)</t>
  </si>
  <si>
    <t>21:1143:000117</t>
  </si>
  <si>
    <t>21:0421:000167</t>
  </si>
  <si>
    <t>21:0421:000167:0003:0002:00</t>
  </si>
  <si>
    <t>2015-PTA-168(HMC)</t>
  </si>
  <si>
    <t>21:1143:000118</t>
  </si>
  <si>
    <t>21:0421:000168</t>
  </si>
  <si>
    <t>21:0421:000168:0003:0002:00</t>
  </si>
  <si>
    <t>2015-PTA-169(HMC)</t>
  </si>
  <si>
    <t>21:1143:000119</t>
  </si>
  <si>
    <t>21:0421:000169</t>
  </si>
  <si>
    <t>21:0421:000169:0003:0002:00</t>
  </si>
  <si>
    <t>2015-PTA-171(HMC)</t>
  </si>
  <si>
    <t>21:1143:000120</t>
  </si>
  <si>
    <t>21:0421:000170</t>
  </si>
  <si>
    <t>21:0421:000170:0003:0002:00</t>
  </si>
  <si>
    <t>2015-PTA-172(HMC)</t>
  </si>
  <si>
    <t>21:1143:000121</t>
  </si>
  <si>
    <t>21:0421:000171</t>
  </si>
  <si>
    <t>21:0421:000171:0003:0002:00</t>
  </si>
  <si>
    <t>2015-PTA-176(HMC)</t>
  </si>
  <si>
    <t>21:1143:000122</t>
  </si>
  <si>
    <t>21:0421:000172</t>
  </si>
  <si>
    <t>21:0421:000172:0003:0002:00</t>
  </si>
  <si>
    <t>2015-PTA-177(HMC)</t>
  </si>
  <si>
    <t>21:1143:000123</t>
  </si>
  <si>
    <t>21:0421:000173</t>
  </si>
  <si>
    <t>21:0421:000173:0003:0002:00</t>
  </si>
  <si>
    <t>2015-PTA-179(HMC)</t>
  </si>
  <si>
    <t>21:1143:000124</t>
  </si>
  <si>
    <t>21:0421:000174</t>
  </si>
  <si>
    <t>21:0421:000174:0003:0002:00</t>
  </si>
  <si>
    <t>2015-PTA-180(HMC)</t>
  </si>
  <si>
    <t>21:1143:000125</t>
  </si>
  <si>
    <t>21:0421:000175</t>
  </si>
  <si>
    <t>21:0421:000175:0003:0002:00</t>
  </si>
  <si>
    <t>2015-PTA-181(HMC)</t>
  </si>
  <si>
    <t>21:1143:000126</t>
  </si>
  <si>
    <t>21:0421:000176</t>
  </si>
  <si>
    <t>21:0421:000176:0003:0002:00</t>
  </si>
  <si>
    <t>2015-PTA-182(HMC)</t>
  </si>
  <si>
    <t>21:1143:000127</t>
  </si>
  <si>
    <t>21:0421:000177</t>
  </si>
  <si>
    <t>21:0421:000177:0003:0002:00</t>
  </si>
  <si>
    <t>2015-PTA-183(HMC)</t>
  </si>
  <si>
    <t>21:1143:000128</t>
  </si>
  <si>
    <t>21:0421:000178</t>
  </si>
  <si>
    <t>21:0421:000178:0003:0002:00</t>
  </si>
  <si>
    <t>2015-PTA-184(HMC)</t>
  </si>
  <si>
    <t>21:1143:000129</t>
  </si>
  <si>
    <t>21:0421:000179</t>
  </si>
  <si>
    <t>21:0421:000179:0003:0002:00</t>
  </si>
  <si>
    <t>2015-PTA-185(HMC)</t>
  </si>
  <si>
    <t>21:1143:000130</t>
  </si>
  <si>
    <t>21:0421:000180</t>
  </si>
  <si>
    <t>21:0421:000180:0003:0002:00</t>
  </si>
  <si>
    <t>2015-PTA-186(HMC)</t>
  </si>
  <si>
    <t>21:1143:000131</t>
  </si>
  <si>
    <t>21:0421:000181</t>
  </si>
  <si>
    <t>21:0421:000181:0003:0002:00</t>
  </si>
  <si>
    <t>2015-PTA-189(HMC)</t>
  </si>
  <si>
    <t>21:1143:000132</t>
  </si>
  <si>
    <t>21:0421:000182</t>
  </si>
  <si>
    <t>21:0421:000182:0003:0002:00</t>
  </si>
  <si>
    <t>2015-PTA-190(HMC)</t>
  </si>
  <si>
    <t>21:1143:000133</t>
  </si>
  <si>
    <t>21:0421:000183</t>
  </si>
  <si>
    <t>21:0421:000183:0003:0002:00</t>
  </si>
  <si>
    <t>2015-PTA-191(HMC)</t>
  </si>
  <si>
    <t>21:1143:000134</t>
  </si>
  <si>
    <t>21:0421:000184</t>
  </si>
  <si>
    <t>21:0421:000184:0003:0002:00</t>
  </si>
  <si>
    <t>2015-PTA-192(HMC)</t>
  </si>
  <si>
    <t>21:1143:000135</t>
  </si>
  <si>
    <t>21:0421:000185</t>
  </si>
  <si>
    <t>21:0421:000185:0003:0002:00</t>
  </si>
  <si>
    <t>2015-PTA-193(HMC)</t>
  </si>
  <si>
    <t>21:1143:000136</t>
  </si>
  <si>
    <t>21:0421:000186</t>
  </si>
  <si>
    <t>21:0421:000186:0003:0002:00</t>
  </si>
  <si>
    <t>15-PTA-200</t>
  </si>
  <si>
    <t>21:1143:000137</t>
  </si>
  <si>
    <t>2015-PTA-204(HMC)</t>
  </si>
  <si>
    <t>21:1143:000138</t>
  </si>
  <si>
    <t>21:0421:000187</t>
  </si>
  <si>
    <t>21:0421:000187:0003:0002:00</t>
  </si>
  <si>
    <t>2015-PTA-205(HMC)</t>
  </si>
  <si>
    <t>21:1143:000139</t>
  </si>
  <si>
    <t>21:0421:000188</t>
  </si>
  <si>
    <t>21:0421:000188:0003:0002:00</t>
  </si>
  <si>
    <t>2015-PTA-206(HMC)</t>
  </si>
  <si>
    <t>21:1143:000140</t>
  </si>
  <si>
    <t>21:0421:000189</t>
  </si>
  <si>
    <t>21:0421:000189:0003:0002:00</t>
  </si>
  <si>
    <t>2015-PTA-207(HMC)</t>
  </si>
  <si>
    <t>21:1143:000141</t>
  </si>
  <si>
    <t>21:0421:000190</t>
  </si>
  <si>
    <t>21:0421:000190:0003:0002:00</t>
  </si>
  <si>
    <t>15-PTA-208</t>
  </si>
  <si>
    <t>21:1143:000142</t>
  </si>
  <si>
    <t>15-PTA-209</t>
  </si>
  <si>
    <t>21:1143:000143</t>
  </si>
  <si>
    <t>15-PTA-210</t>
  </si>
  <si>
    <t>21:1143:000144</t>
  </si>
  <si>
    <t>15-PTA-211</t>
  </si>
  <si>
    <t>21:1143:000145</t>
  </si>
  <si>
    <t>15-PTA-212</t>
  </si>
  <si>
    <t>21:1143:000146</t>
  </si>
  <si>
    <t>15-PTA-213</t>
  </si>
  <si>
    <t>21:1143:000147</t>
  </si>
  <si>
    <t>2015-PTA-139(HMC)</t>
  </si>
  <si>
    <t>21:1143:000148</t>
  </si>
  <si>
    <t>21:0421:000153</t>
  </si>
  <si>
    <t>21:0421:000153:0003:0002:00</t>
  </si>
  <si>
    <t>2015-PTA-140(HMC)</t>
  </si>
  <si>
    <t>21:1143:000149</t>
  </si>
  <si>
    <t>21:0421:000154</t>
  </si>
  <si>
    <t>21:0421:000154:0003:0002:00</t>
  </si>
  <si>
    <t>21:1143:000150</t>
  </si>
  <si>
    <t>16-PTA-001</t>
  </si>
  <si>
    <t>21:1148:000001</t>
  </si>
  <si>
    <t>16-PTA-002(HMC)</t>
  </si>
  <si>
    <t>21:1148:000002</t>
  </si>
  <si>
    <t>21:0421:000191</t>
  </si>
  <si>
    <t>21:0421:000191:0003:0002:00</t>
  </si>
  <si>
    <t>16-PTA-003(HMC)</t>
  </si>
  <si>
    <t>21:1148:000003</t>
  </si>
  <si>
    <t>21:0421:000192</t>
  </si>
  <si>
    <t>21:0421:000192:0003:0002:00</t>
  </si>
  <si>
    <t>16-PTA-004(HMC)</t>
  </si>
  <si>
    <t>21:1148:000004</t>
  </si>
  <si>
    <t>21:0421:000192:0004:0002:00</t>
  </si>
  <si>
    <t>16-PTA-005(HMC)</t>
  </si>
  <si>
    <t>21:1148:000005</t>
  </si>
  <si>
    <t>21:0421:000193</t>
  </si>
  <si>
    <t>21:0421:000193:0003:0002:00</t>
  </si>
  <si>
    <t>16-PTA-009(HMC)</t>
  </si>
  <si>
    <t>21:1148:000006</t>
  </si>
  <si>
    <t>21:0421:000194</t>
  </si>
  <si>
    <t>21:0421:000194:0003:0002:00</t>
  </si>
  <si>
    <t>16-PTA-010(HMC)</t>
  </si>
  <si>
    <t>21:1148:000007</t>
  </si>
  <si>
    <t>21:0421:000195</t>
  </si>
  <si>
    <t>21:0421:000195:0003:0002:00</t>
  </si>
  <si>
    <t>16-PTA-011(HMC)</t>
  </si>
  <si>
    <t>21:1148:000008</t>
  </si>
  <si>
    <t>21:0421:000196</t>
  </si>
  <si>
    <t>21:0421:000196:0003:0002:00</t>
  </si>
  <si>
    <t>16-PTA-012(HMC)</t>
  </si>
  <si>
    <t>21:1148:000009</t>
  </si>
  <si>
    <t>21:0421:000197</t>
  </si>
  <si>
    <t>21:0421:000197:0003:0002:00</t>
  </si>
  <si>
    <t>16-PTA-013(HMC)</t>
  </si>
  <si>
    <t>21:1148:000010</t>
  </si>
  <si>
    <t>21:0421:000198</t>
  </si>
  <si>
    <t>21:0421:000198:0003:0002:00</t>
  </si>
  <si>
    <t>16-PTA-014(HMC)</t>
  </si>
  <si>
    <t>21:1148:000011</t>
  </si>
  <si>
    <t>21:0421:000199</t>
  </si>
  <si>
    <t>21:0421:000199:0003:0002:00</t>
  </si>
  <si>
    <t>16-PTA-015(HMC)</t>
  </si>
  <si>
    <t>21:1148:000012</t>
  </si>
  <si>
    <t>21:0421:000200</t>
  </si>
  <si>
    <t>21:0421:000200:0003:0002:00</t>
  </si>
  <si>
    <t>16-PTA-016(HMC)</t>
  </si>
  <si>
    <t>21:1148:000013</t>
  </si>
  <si>
    <t>21:0421:000201</t>
  </si>
  <si>
    <t>21:0421:000201:0003:0002:00</t>
  </si>
  <si>
    <t>16-PTA-017(HMC)</t>
  </si>
  <si>
    <t>21:1148:000014</t>
  </si>
  <si>
    <t>21:0421:000202</t>
  </si>
  <si>
    <t>21:0421:000202:0003:0002:00</t>
  </si>
  <si>
    <t>16-PTA-018(HMC)</t>
  </si>
  <si>
    <t>21:1148:000015</t>
  </si>
  <si>
    <t>21:0421:000203</t>
  </si>
  <si>
    <t>21:0421:000203:0003:0002:00</t>
  </si>
  <si>
    <t>16-PTA-019(HMC)</t>
  </si>
  <si>
    <t>21:1148:000016</t>
  </si>
  <si>
    <t>21:0421:000204</t>
  </si>
  <si>
    <t>21:0421:000204:0003:0002:00</t>
  </si>
  <si>
    <t>16-PTA-020(HMC)</t>
  </si>
  <si>
    <t>21:1148:000017</t>
  </si>
  <si>
    <t>21:0421:000205</t>
  </si>
  <si>
    <t>21:0421:000205:0003:0002:00</t>
  </si>
  <si>
    <t>16-PTA-021(HMC)</t>
  </si>
  <si>
    <t>21:1148:000018</t>
  </si>
  <si>
    <t>21:0421:000206</t>
  </si>
  <si>
    <t>21:0421:000206:0003:0002:00</t>
  </si>
  <si>
    <t>16-PTA-022(HMC)</t>
  </si>
  <si>
    <t>21:1148:000019</t>
  </si>
  <si>
    <t>21:0421:000207</t>
  </si>
  <si>
    <t>21:0421:000207:0003:0002:00</t>
  </si>
  <si>
    <t>16-PTA-023(HMC)</t>
  </si>
  <si>
    <t>21:1148:000020</t>
  </si>
  <si>
    <t>21:0421:000208</t>
  </si>
  <si>
    <t>21:0421:000208:0003:0002:00</t>
  </si>
  <si>
    <t>16-PTA-024(HMC)</t>
  </si>
  <si>
    <t>21:1148:000021</t>
  </si>
  <si>
    <t>21:0421:000209</t>
  </si>
  <si>
    <t>21:0421:000209:0003:0002:00</t>
  </si>
  <si>
    <t>16-PTA-026(HMC)</t>
  </si>
  <si>
    <t>21:1148:000022</t>
  </si>
  <si>
    <t>21:0421:000210</t>
  </si>
  <si>
    <t>21:0421:000210:0003:0002:00</t>
  </si>
  <si>
    <t>16-PTA-027(HMC)</t>
  </si>
  <si>
    <t>21:1148:000023</t>
  </si>
  <si>
    <t>21:0421:000211</t>
  </si>
  <si>
    <t>21:0421:000211:0003:0002:00</t>
  </si>
  <si>
    <t>16-PTA-028(HMC)</t>
  </si>
  <si>
    <t>21:1148:000024</t>
  </si>
  <si>
    <t>21:0421:000212</t>
  </si>
  <si>
    <t>21:0421:000212:0003:0002:00</t>
  </si>
  <si>
    <t>16-PTA-029(HMC)</t>
  </si>
  <si>
    <t>21:1148:000025</t>
  </si>
  <si>
    <t>21:0421:000213</t>
  </si>
  <si>
    <t>21:0421:000213:0003:0002:00</t>
  </si>
  <si>
    <t>16-PTA-030(HMC)</t>
  </si>
  <si>
    <t>21:1148:000026</t>
  </si>
  <si>
    <t>21:0421:000214</t>
  </si>
  <si>
    <t>21:0421:000214:0003:0002:00</t>
  </si>
  <si>
    <t>16-PTA-031(HMC)</t>
  </si>
  <si>
    <t>21:1148:000027</t>
  </si>
  <si>
    <t>21:0421:000215</t>
  </si>
  <si>
    <t>21:0421:000215:0003:0002:00</t>
  </si>
  <si>
    <t>16-PTA-032(HMC)</t>
  </si>
  <si>
    <t>21:1148:000028</t>
  </si>
  <si>
    <t>21:0421:000216</t>
  </si>
  <si>
    <t>21:0421:000216:0003:0002:00</t>
  </si>
  <si>
    <t>16-PTA-033(HMC)</t>
  </si>
  <si>
    <t>21:1148:000029</t>
  </si>
  <si>
    <t>21:0421:000217</t>
  </si>
  <si>
    <t>21:0421:000217:0003:0002:00</t>
  </si>
  <si>
    <t>16-PTA-034(HMC)</t>
  </si>
  <si>
    <t>21:1148:000030</t>
  </si>
  <si>
    <t>21:0421:000218</t>
  </si>
  <si>
    <t>21:0421:000218:0003:0002:00</t>
  </si>
  <si>
    <t>16-PTA-035(HMC)</t>
  </si>
  <si>
    <t>21:1148:000031</t>
  </si>
  <si>
    <t>21:0421:000219</t>
  </si>
  <si>
    <t>21:0421:000219:0003:0002:00</t>
  </si>
  <si>
    <t>16-PTA-036(HMC)</t>
  </si>
  <si>
    <t>21:1148:000032</t>
  </si>
  <si>
    <t>21:0421:000220</t>
  </si>
  <si>
    <t>21:0421:000220:0003:0002:00</t>
  </si>
  <si>
    <t>16-PTA-037(HMC)</t>
  </si>
  <si>
    <t>21:1148:000033</t>
  </si>
  <si>
    <t>21:0421:000221</t>
  </si>
  <si>
    <t>21:0421:000221:0003:0002:00</t>
  </si>
  <si>
    <t>16-PTA-038(HMC)</t>
  </si>
  <si>
    <t>21:1148:000034</t>
  </si>
  <si>
    <t>21:0421:000222</t>
  </si>
  <si>
    <t>21:0421:000222:0003:0002:00</t>
  </si>
  <si>
    <t>16-PTA-039(HMC)</t>
  </si>
  <si>
    <t>21:1148:000035</t>
  </si>
  <si>
    <t>21:0421:000223</t>
  </si>
  <si>
    <t>21:0421:000223:0003:0002:00</t>
  </si>
  <si>
    <t>16-PTA-040(HMC)</t>
  </si>
  <si>
    <t>21:1148:000036</t>
  </si>
  <si>
    <t>21:0421:000224</t>
  </si>
  <si>
    <t>21:0421:000224:0003:0002:00</t>
  </si>
  <si>
    <t>16-PTA-041(HMC)</t>
  </si>
  <si>
    <t>21:1148:000037</t>
  </si>
  <si>
    <t>21:0421:000225</t>
  </si>
  <si>
    <t>21:0421:000225:0003:0002:00</t>
  </si>
  <si>
    <t>16-PTA-042(HMC)</t>
  </si>
  <si>
    <t>21:1148:000038</t>
  </si>
  <si>
    <t>21:0421:000226</t>
  </si>
  <si>
    <t>21:0421:000226:0003:0002:00</t>
  </si>
  <si>
    <t>16-PTA-043(HMC)</t>
  </si>
  <si>
    <t>21:1148:000039</t>
  </si>
  <si>
    <t>21:0421:000227</t>
  </si>
  <si>
    <t>21:0421:000227:0003:0002:00</t>
  </si>
  <si>
    <t>16-PTA-045(HMC)</t>
  </si>
  <si>
    <t>21:1148:000040</t>
  </si>
  <si>
    <t>21:0421:000228</t>
  </si>
  <si>
    <t>21:0421:000228:0003:0002:00</t>
  </si>
  <si>
    <t>16-PTA-046(HMC)</t>
  </si>
  <si>
    <t>21:1148:000041</t>
  </si>
  <si>
    <t>21:0421:000228:0004:0002:00</t>
  </si>
  <si>
    <t>16-PTA-047(HMC)</t>
  </si>
  <si>
    <t>21:1148:000042</t>
  </si>
  <si>
    <t>21:0421:000229</t>
  </si>
  <si>
    <t>21:0421:000229:0003:0002:00</t>
  </si>
  <si>
    <t>16-PTA-048(HMC)</t>
  </si>
  <si>
    <t>21:1148:000043</t>
  </si>
  <si>
    <t>21:0421:000230</t>
  </si>
  <si>
    <t>21:0421:000230:0003:0002:00</t>
  </si>
  <si>
    <t>16-PTA-057(HMC)</t>
  </si>
  <si>
    <t>21:1148:000044</t>
  </si>
  <si>
    <t>21:0421:000232</t>
  </si>
  <si>
    <t>21:0421:000232:0003:0002:00</t>
  </si>
  <si>
    <t>16-PTA-080(HMC)</t>
  </si>
  <si>
    <t>21:1148:000045</t>
  </si>
  <si>
    <t>21:0421:000238</t>
  </si>
  <si>
    <t>21:0421:000238:0003:0002:00</t>
  </si>
  <si>
    <t>16-PTA-081(HMC)</t>
  </si>
  <si>
    <t>21:1148:000046</t>
  </si>
  <si>
    <t>21:0421:000239</t>
  </si>
  <si>
    <t>21:0421:000239:0003:0002:00</t>
  </si>
  <si>
    <t>16-PTA-082(HMC)</t>
  </si>
  <si>
    <t>21:1148:000047</t>
  </si>
  <si>
    <t>21:0421:000240</t>
  </si>
  <si>
    <t>21:0421:000240:0003:0002:00</t>
  </si>
  <si>
    <t>16-PTA-083(HMC)</t>
  </si>
  <si>
    <t>21:1148:000048</t>
  </si>
  <si>
    <t>21:0421:000241</t>
  </si>
  <si>
    <t>21:0421:000241:0003:0002:00</t>
  </si>
  <si>
    <t>16-PTA-084(HMC)</t>
  </si>
  <si>
    <t>21:1148:000049</t>
  </si>
  <si>
    <t>21:0421:000242</t>
  </si>
  <si>
    <t>21:0421:000242:0003:0002:00</t>
  </si>
  <si>
    <t>16-PTA-085(HMC)</t>
  </si>
  <si>
    <t>21:1148:000050</t>
  </si>
  <si>
    <t>21:0421:000243</t>
  </si>
  <si>
    <t>21:0421:000243:0003:0002:00</t>
  </si>
  <si>
    <t>16-PTA-086(HMC)</t>
  </si>
  <si>
    <t>21:1148:000051</t>
  </si>
  <si>
    <t>21:0421:000244</t>
  </si>
  <si>
    <t>21:0421:000244:0003:0002:00</t>
  </si>
  <si>
    <t>16-PTA-087(HMC)</t>
  </si>
  <si>
    <t>21:1148:000052</t>
  </si>
  <si>
    <t>21:0421:000245</t>
  </si>
  <si>
    <t>21:0421:000245:0003:0002:00</t>
  </si>
  <si>
    <t>16-PTA-088(HMC)</t>
  </si>
  <si>
    <t>21:1148:000053</t>
  </si>
  <si>
    <t>21:0421:000246</t>
  </si>
  <si>
    <t>21:0421:000246:0003:0002:00</t>
  </si>
  <si>
    <t>16-PTA-090(HMC)</t>
  </si>
  <si>
    <t>21:1148:000054</t>
  </si>
  <si>
    <t>21:0421:000247</t>
  </si>
  <si>
    <t>21:0421:000247:0003:0002:00</t>
  </si>
  <si>
    <t>16-PTA-091(HMC)</t>
  </si>
  <si>
    <t>21:1148:000055</t>
  </si>
  <si>
    <t>21:0421:000248</t>
  </si>
  <si>
    <t>21:0421:000248:0003:0002:00</t>
  </si>
  <si>
    <t>16-PTA-093(HMC)</t>
  </si>
  <si>
    <t>21:1148:000056</t>
  </si>
  <si>
    <t>21:0421:000249</t>
  </si>
  <si>
    <t>21:0421:000249:0003:0002:00</t>
  </si>
  <si>
    <t>16-PTA-094(HMC)</t>
  </si>
  <si>
    <t>21:1148:000057</t>
  </si>
  <si>
    <t>21:0421:000250</t>
  </si>
  <si>
    <t>21:0421:000250:0003:0002:00</t>
  </si>
  <si>
    <t>16-PTA-095(HMC)</t>
  </si>
  <si>
    <t>21:1148:000058</t>
  </si>
  <si>
    <t>21:0421:000251</t>
  </si>
  <si>
    <t>21:0421:000251:0003:0002:00</t>
  </si>
  <si>
    <t>16-PTA-096(HMC)</t>
  </si>
  <si>
    <t>21:1148:000059</t>
  </si>
  <si>
    <t>21:0421:000252</t>
  </si>
  <si>
    <t>21:0421:000252:0003:0002:00</t>
  </si>
  <si>
    <t>16-PTA-097(HMC)</t>
  </si>
  <si>
    <t>21:1148:000060</t>
  </si>
  <si>
    <t>21:0421:000253</t>
  </si>
  <si>
    <t>21:0421:000253:0003:0002:00</t>
  </si>
  <si>
    <t>16-PTA-098(HMC)</t>
  </si>
  <si>
    <t>21:1148:000061</t>
  </si>
  <si>
    <t>21:0421:000254</t>
  </si>
  <si>
    <t>21:0421:000254:0003:0002:00</t>
  </si>
  <si>
    <t>16-PTA-099(HMC)</t>
  </si>
  <si>
    <t>21:1148:000062</t>
  </si>
  <si>
    <t>21:0421:000255</t>
  </si>
  <si>
    <t>21:0421:000255:0003:0002:00</t>
  </si>
  <si>
    <t>16-PTA-100</t>
  </si>
  <si>
    <t>21:1148:000063</t>
  </si>
  <si>
    <t>16-PTA-101(HMC)</t>
  </si>
  <si>
    <t>21:1148:000064</t>
  </si>
  <si>
    <t>21:0421:000256</t>
  </si>
  <si>
    <t>21:0421:000256:0003:0002:00</t>
  </si>
  <si>
    <t>16-PTA-102(HMC)</t>
  </si>
  <si>
    <t>21:1148:000065</t>
  </si>
  <si>
    <t>21:0421:000256:0004:0002:00</t>
  </si>
  <si>
    <t>16-PTA-104(HMC)</t>
  </si>
  <si>
    <t>21:1148:000066</t>
  </si>
  <si>
    <t>21:0421:000257</t>
  </si>
  <si>
    <t>21:0421:000257:0003:0002:00</t>
  </si>
  <si>
    <t>16-PTA-105(HMC)</t>
  </si>
  <si>
    <t>21:1148:000067</t>
  </si>
  <si>
    <t>21:0421:000258</t>
  </si>
  <si>
    <t>21:0421:000258:0003:0002:00</t>
  </si>
  <si>
    <t>16-PTA-107(HMC)</t>
  </si>
  <si>
    <t>21:1148:000068</t>
  </si>
  <si>
    <t>21:0421:000259</t>
  </si>
  <si>
    <t>21:0421:000259:0003:0002:00</t>
  </si>
  <si>
    <t>16-PTA-108(HMC)</t>
  </si>
  <si>
    <t>21:1148:000069</t>
  </si>
  <si>
    <t>21:0421:000260</t>
  </si>
  <si>
    <t>21:0421:000260:0003:0002:00</t>
  </si>
  <si>
    <t>16-PTA-109(HMC)</t>
  </si>
  <si>
    <t>21:1148:000070</t>
  </si>
  <si>
    <t>21:0421:000261</t>
  </si>
  <si>
    <t>21:0421:000261:0003:0002:00</t>
  </si>
  <si>
    <t>16-PTA-110(HMC)</t>
  </si>
  <si>
    <t>21:1148:000071</t>
  </si>
  <si>
    <t>21:0421:000262</t>
  </si>
  <si>
    <t>21:0421:000262:0003:0002:00</t>
  </si>
  <si>
    <t>16-PTA-111</t>
  </si>
  <si>
    <t>21:1148:000072</t>
  </si>
  <si>
    <t>16-PTA-112(HMC)</t>
  </si>
  <si>
    <t>21:1148:000073</t>
  </si>
  <si>
    <t>21:0421:000263</t>
  </si>
  <si>
    <t>21:0421:000263:0003:0002:00</t>
  </si>
  <si>
    <t>16-PTA-113(HMC)</t>
  </si>
  <si>
    <t>21:1148:000074</t>
  </si>
  <si>
    <t>21:0421:000264</t>
  </si>
  <si>
    <t>21:0421:000264:0003:0002:00</t>
  </si>
  <si>
    <t>16-PTA-114(HMC)</t>
  </si>
  <si>
    <t>21:1148:000075</t>
  </si>
  <si>
    <t>21:0421:000265</t>
  </si>
  <si>
    <t>21:0421:000265:0003:0002:00</t>
  </si>
  <si>
    <t>16-PTA-115(HMC)</t>
  </si>
  <si>
    <t>21:1148:000076</t>
  </si>
  <si>
    <t>21:0421:000266</t>
  </si>
  <si>
    <t>21:0421:000266:0003:0002:00</t>
  </si>
  <si>
    <t>16-PTA-116(HMC)</t>
  </si>
  <si>
    <t>21:1148:000077</t>
  </si>
  <si>
    <t>21:0421:000267</t>
  </si>
  <si>
    <t>21:0421:000267:0003:0002:00</t>
  </si>
  <si>
    <t>16-PTA-117(HMC)</t>
  </si>
  <si>
    <t>21:1148:000078</t>
  </si>
  <si>
    <t>21:0421:000268</t>
  </si>
  <si>
    <t>21:0421:000268:0003:0002:00</t>
  </si>
  <si>
    <t>16-PTA-120(HMC)</t>
  </si>
  <si>
    <t>21:1148:000079</t>
  </si>
  <si>
    <t>21:0421:000269</t>
  </si>
  <si>
    <t>21:0421:000269:0003:0002:00</t>
  </si>
  <si>
    <t>16-PTA-121(HMC)</t>
  </si>
  <si>
    <t>21:1148:000080</t>
  </si>
  <si>
    <t>21:0421:000270</t>
  </si>
  <si>
    <t>21:0421:000270:0003:0002:00</t>
  </si>
  <si>
    <t>16-PTA-122(HMC)</t>
  </si>
  <si>
    <t>21:1148:000081</t>
  </si>
  <si>
    <t>21:0421:000271</t>
  </si>
  <si>
    <t>21:0421:000271:0003:0002:00</t>
  </si>
  <si>
    <t>16-PTA-123(HMC)</t>
  </si>
  <si>
    <t>21:1148:000082</t>
  </si>
  <si>
    <t>21:0421:000272</t>
  </si>
  <si>
    <t>21:0421:000272:0003:0002:00</t>
  </si>
  <si>
    <t>16-PTA-125(HMC)</t>
  </si>
  <si>
    <t>21:1148:000083</t>
  </si>
  <si>
    <t>21:0421:000273</t>
  </si>
  <si>
    <t>21:0421:000273:0003:0002:00</t>
  </si>
  <si>
    <t>16-PTA-126(HMC)</t>
  </si>
  <si>
    <t>21:1148:000084</t>
  </si>
  <si>
    <t>21:0421:000274</t>
  </si>
  <si>
    <t>21:0421:000274:0003:0002:00</t>
  </si>
  <si>
    <t>16-PTA-129(HMC)</t>
  </si>
  <si>
    <t>21:1148:000085</t>
  </si>
  <si>
    <t>21:0421:000275</t>
  </si>
  <si>
    <t>21:0421:000275:0003:0002:00</t>
  </si>
  <si>
    <t>16-PTA-137(HMC)</t>
  </si>
  <si>
    <t>21:1148:000086</t>
  </si>
  <si>
    <t>21:0421:000276</t>
  </si>
  <si>
    <t>21:0421:000276:0003:0002:00</t>
  </si>
  <si>
    <t>16-PTA-142(HMC)</t>
  </si>
  <si>
    <t>21:1148:000087</t>
  </si>
  <si>
    <t>21:0421:000277</t>
  </si>
  <si>
    <t>21:0421:000277:0003:0002:00</t>
  </si>
  <si>
    <t>16-PTA-155(HMC)</t>
  </si>
  <si>
    <t>21:1148:000088</t>
  </si>
  <si>
    <t>21:0421:000278</t>
  </si>
  <si>
    <t>21:0421:000278:0003:0002:00</t>
  </si>
  <si>
    <t>16-PTA-157(HMC)</t>
  </si>
  <si>
    <t>21:1148:000089</t>
  </si>
  <si>
    <t>21:0421:000279</t>
  </si>
  <si>
    <t>21:0421:000279:0003:0002:00</t>
  </si>
  <si>
    <t>16-PTA-172</t>
  </si>
  <si>
    <t>21:1148:000090</t>
  </si>
  <si>
    <t>16-PTA-173</t>
  </si>
  <si>
    <t>21:1148:000091</t>
  </si>
  <si>
    <t>16-PTA-174</t>
  </si>
  <si>
    <t>21:1148:000092</t>
  </si>
  <si>
    <t>TL-08-003:HMC</t>
  </si>
  <si>
    <t>27:0005:000003</t>
  </si>
  <si>
    <t>27:0003:000003</t>
  </si>
  <si>
    <t>27:0003:000003:0003:0001:00</t>
  </si>
  <si>
    <t>TL-08-004:HMC</t>
  </si>
  <si>
    <t>27:0005:000004</t>
  </si>
  <si>
    <t>27:0003:000004</t>
  </si>
  <si>
    <t>27:0003:000004:0003:0001:00</t>
  </si>
  <si>
    <t>TL-08-005:HMC</t>
  </si>
  <si>
    <t>27:0005:000005</t>
  </si>
  <si>
    <t>27:0003:000005</t>
  </si>
  <si>
    <t>27:0003:000005:0003:0001:00</t>
  </si>
  <si>
    <t>TL-08-007:HMC</t>
  </si>
  <si>
    <t>27:0005:000006</t>
  </si>
  <si>
    <t>27:0003:000006</t>
  </si>
  <si>
    <t>27:0003:000006:0003:0001:00</t>
  </si>
  <si>
    <t>TL-08-008:HMC</t>
  </si>
  <si>
    <t>27:0005:000007</t>
  </si>
  <si>
    <t>27:0003:000007</t>
  </si>
  <si>
    <t>27:0003:000007:0003:0001:00</t>
  </si>
  <si>
    <t>TL-08-009:HMC</t>
  </si>
  <si>
    <t>27:0005:000008</t>
  </si>
  <si>
    <t>27:0003:000008</t>
  </si>
  <si>
    <t>27:0003:000008:0003:0001:00</t>
  </si>
  <si>
    <t>TL-08-010:HMC</t>
  </si>
  <si>
    <t>27:0005:000009</t>
  </si>
  <si>
    <t>27:0003:000009</t>
  </si>
  <si>
    <t>27:0003:000009:0003:0001:00</t>
  </si>
  <si>
    <t>TL-08-011:HMC</t>
  </si>
  <si>
    <t>27:0005:000010</t>
  </si>
  <si>
    <t>27:0003:000010</t>
  </si>
  <si>
    <t>27:0003:000010:0003:0001:00</t>
  </si>
  <si>
    <t>TL-08-013:HMC</t>
  </si>
  <si>
    <t>27:0005:000011</t>
  </si>
  <si>
    <t>27:0003:000011</t>
  </si>
  <si>
    <t>27:0003:000011:0003:0001:00</t>
  </si>
  <si>
    <t>TL-08-014:HMC</t>
  </si>
  <si>
    <t>27:0005:000012</t>
  </si>
  <si>
    <t>27:0003:000012</t>
  </si>
  <si>
    <t>27:0003:000012:0003:0001:00</t>
  </si>
  <si>
    <t>TL-08-015:HMC</t>
  </si>
  <si>
    <t>27:0005:000013</t>
  </si>
  <si>
    <t>27:0003:000013</t>
  </si>
  <si>
    <t>27:0003:000013:0003:0001:00</t>
  </si>
  <si>
    <t>TL-08-016:HMC</t>
  </si>
  <si>
    <t>27:0005:000014</t>
  </si>
  <si>
    <t>27:0003:000014</t>
  </si>
  <si>
    <t>27:0003:000014:0003:0001:00</t>
  </si>
  <si>
    <t>TL-08-017:HMC</t>
  </si>
  <si>
    <t>27:0005:000015</t>
  </si>
  <si>
    <t>27:0003:000015</t>
  </si>
  <si>
    <t>27:0003:000015:0003:0001:00</t>
  </si>
  <si>
    <t>TL-08-018:HMC</t>
  </si>
  <si>
    <t>27:0005:000016</t>
  </si>
  <si>
    <t>27:0003:000016</t>
  </si>
  <si>
    <t>27:0003:000016:0003:0001:00</t>
  </si>
  <si>
    <t>TL-08-019:HMC</t>
  </si>
  <si>
    <t>27:0005:000017</t>
  </si>
  <si>
    <t>27:0003:000017</t>
  </si>
  <si>
    <t>27:0003:000017:0003:0001:00</t>
  </si>
  <si>
    <t>TL-08-021:HMC</t>
  </si>
  <si>
    <t>27:0005:000018</t>
  </si>
  <si>
    <t>27:0003:000018</t>
  </si>
  <si>
    <t>27:0003:000018:0003:0001:00</t>
  </si>
  <si>
    <t>TL-08-022:HMC</t>
  </si>
  <si>
    <t>27:0005:000019</t>
  </si>
  <si>
    <t>27:0003:000019</t>
  </si>
  <si>
    <t>27:0003:000019:0003:0001:00</t>
  </si>
  <si>
    <t>TL-08-023:HMC</t>
  </si>
  <si>
    <t>27:0005:000020</t>
  </si>
  <si>
    <t>27:0003:000020</t>
  </si>
  <si>
    <t>27:0003:000020:0003:0001:00</t>
  </si>
  <si>
    <t>TL-08-024:HMC</t>
  </si>
  <si>
    <t>27:0005:000021</t>
  </si>
  <si>
    <t>27:0003:000021</t>
  </si>
  <si>
    <t>27:0003:000021:0003:0001:00</t>
  </si>
  <si>
    <t>TL-08-025:HMC</t>
  </si>
  <si>
    <t>27:0005:000022</t>
  </si>
  <si>
    <t>27:0003:000022</t>
  </si>
  <si>
    <t>27:0003:000022:0003:0001:00</t>
  </si>
  <si>
    <t>TL-08-027:HMC</t>
  </si>
  <si>
    <t>27:0005:000023</t>
  </si>
  <si>
    <t>27:0003:000023</t>
  </si>
  <si>
    <t>27:0003:000023:0003:0001:00</t>
  </si>
  <si>
    <t>TL-08-028:HMC</t>
  </si>
  <si>
    <t>27:0005:000024</t>
  </si>
  <si>
    <t>27:0003:000024</t>
  </si>
  <si>
    <t>27:0003:000024:0003:0001:00</t>
  </si>
  <si>
    <t>TL-08-029:HMC</t>
  </si>
  <si>
    <t>27:0005:000025</t>
  </si>
  <si>
    <t>27:0003:000025</t>
  </si>
  <si>
    <t>27:0003:000025:0003:0001:00</t>
  </si>
  <si>
    <t>TL-08-031:HMC</t>
  </si>
  <si>
    <t>27:0005:000026</t>
  </si>
  <si>
    <t>27:0003:000026</t>
  </si>
  <si>
    <t>27:0003:000026:0003:0001:00</t>
  </si>
  <si>
    <t>TL-08-032:HMC</t>
  </si>
  <si>
    <t>27:0005:000027</t>
  </si>
  <si>
    <t>27:0003:000027</t>
  </si>
  <si>
    <t>27:0003:000027:0003:0001:00</t>
  </si>
  <si>
    <t>TL-08-033:HMC</t>
  </si>
  <si>
    <t>27:0005:000028</t>
  </si>
  <si>
    <t>27:0003:000028</t>
  </si>
  <si>
    <t>27:0003:000028:0003:0001:00</t>
  </si>
  <si>
    <t>TL-08-034:HMC</t>
  </si>
  <si>
    <t>27:0005:000029</t>
  </si>
  <si>
    <t>27:0003:000029</t>
  </si>
  <si>
    <t>27:0003:000029:0003:0001:00</t>
  </si>
  <si>
    <t>TL-08-035:HMC</t>
  </si>
  <si>
    <t>27:0005:000030</t>
  </si>
  <si>
    <t>27:0003:000030</t>
  </si>
  <si>
    <t>27:0003:000030:0003:0001:00</t>
  </si>
  <si>
    <t>TL-08-036:HMC</t>
  </si>
  <si>
    <t>27:0005:000031</t>
  </si>
  <si>
    <t>27:0003:000031</t>
  </si>
  <si>
    <t>27:0003:000031:0003:0001:00</t>
  </si>
  <si>
    <t>TL-08-037:HMC</t>
  </si>
  <si>
    <t>27:0005:000032</t>
  </si>
  <si>
    <t>27:0003:000032</t>
  </si>
  <si>
    <t>27:0003:000032:0003:0001:00</t>
  </si>
  <si>
    <t>TL-08-038:HMC</t>
  </si>
  <si>
    <t>27:0005:000033</t>
  </si>
  <si>
    <t>27:0003:000033</t>
  </si>
  <si>
    <t>27:0003:000033:0003:0001:00</t>
  </si>
  <si>
    <t>TL-08-039:HMC</t>
  </si>
  <si>
    <t>27:0005:000034</t>
  </si>
  <si>
    <t>27:0003:000034</t>
  </si>
  <si>
    <t>27:0003:000034:0003:0001:00</t>
  </si>
  <si>
    <t>TL-08-041:HMC</t>
  </si>
  <si>
    <t>27:0005:000035</t>
  </si>
  <si>
    <t>27:0003:000035</t>
  </si>
  <si>
    <t>27:0003:000035:0003:0001:00</t>
  </si>
  <si>
    <t>TL-08-042:HMC</t>
  </si>
  <si>
    <t>27:0005:000036</t>
  </si>
  <si>
    <t>27:0003:000036</t>
  </si>
  <si>
    <t>27:0003:000036:0003:0001:00</t>
  </si>
  <si>
    <t>TL-08-043:HMC</t>
  </si>
  <si>
    <t>27:0005:000037</t>
  </si>
  <si>
    <t>27:0003:000037</t>
  </si>
  <si>
    <t>27:0003:000037:0003:0001:00</t>
  </si>
  <si>
    <t>TL-08-044:HMC</t>
  </si>
  <si>
    <t>27:0005:000038</t>
  </si>
  <si>
    <t>27:0003:000038</t>
  </si>
  <si>
    <t>27:0003:000038:0003:0001:00</t>
  </si>
  <si>
    <t>TL-08-045:HMC</t>
  </si>
  <si>
    <t>27:0005:000039</t>
  </si>
  <si>
    <t>27:0003:000039</t>
  </si>
  <si>
    <t>27:0003:000039:0003:0001:00</t>
  </si>
  <si>
    <t>TL-08-046:HMC</t>
  </si>
  <si>
    <t>27:0005:000040</t>
  </si>
  <si>
    <t>27:0003:000040</t>
  </si>
  <si>
    <t>27:0003:000040:0003:0001:00</t>
  </si>
  <si>
    <t>TL-08-047:HMC</t>
  </si>
  <si>
    <t>27:0005:000041</t>
  </si>
  <si>
    <t>27:0003:000041</t>
  </si>
  <si>
    <t>27:0003:000041:0003:0001:00</t>
  </si>
  <si>
    <t>TL-08-050:HMC</t>
  </si>
  <si>
    <t>27:0005:000044</t>
  </si>
  <si>
    <t>27:0003:000044</t>
  </si>
  <si>
    <t>27:0003:000044:0003:0001:00</t>
  </si>
  <si>
    <t>TL-08-051:HMC</t>
  </si>
  <si>
    <t>27:0005:000045</t>
  </si>
  <si>
    <t>27:0003:000045</t>
  </si>
  <si>
    <t>27:0003:000045:0003:0001:00</t>
  </si>
  <si>
    <t>TL-08-052:HMC</t>
  </si>
  <si>
    <t>27:0005:000046</t>
  </si>
  <si>
    <t>27:0003:000046</t>
  </si>
  <si>
    <t>27:0003:000046:0003:0001:00</t>
  </si>
  <si>
    <t>TL-08-053:HMC</t>
  </si>
  <si>
    <t>27:0005:000047</t>
  </si>
  <si>
    <t>27:0003:000047</t>
  </si>
  <si>
    <t>27:0003:000047:0003:0001:00</t>
  </si>
  <si>
    <t>TL-08-055:HMC</t>
  </si>
  <si>
    <t>27:0005:000048</t>
  </si>
  <si>
    <t>27:0003:000048</t>
  </si>
  <si>
    <t>27:0003:000048:0003:0001:00</t>
  </si>
  <si>
    <t>TL-08-056:HMC</t>
  </si>
  <si>
    <t>27:0005:000049</t>
  </si>
  <si>
    <t>27:0003:000049</t>
  </si>
  <si>
    <t>27:0003:000049:0003:0001:00</t>
  </si>
  <si>
    <t>TL-08-057:HMC</t>
  </si>
  <si>
    <t>27:0005:000050</t>
  </si>
  <si>
    <t>27:0003:000050</t>
  </si>
  <si>
    <t>27:0003:000050:0003:0001:00</t>
  </si>
  <si>
    <t>TL-08-058:HMC</t>
  </si>
  <si>
    <t>27:0005:000051</t>
  </si>
  <si>
    <t>27:0003:000051</t>
  </si>
  <si>
    <t>27:0003:000051:0003:0001:00</t>
  </si>
  <si>
    <t>TL-08-061:HMC</t>
  </si>
  <si>
    <t>27:0005:000052</t>
  </si>
  <si>
    <t>27:0003:000052</t>
  </si>
  <si>
    <t>27:0003:000052:0003:0001:00</t>
  </si>
  <si>
    <t>TL-08-062:HMC</t>
  </si>
  <si>
    <t>27:0005:000053</t>
  </si>
  <si>
    <t>27:0003:000053</t>
  </si>
  <si>
    <t>27:0003:000053:0003:0001:00</t>
  </si>
  <si>
    <t>TL-08-063:HMC</t>
  </si>
  <si>
    <t>27:0005:000054</t>
  </si>
  <si>
    <t>27:0003:000054</t>
  </si>
  <si>
    <t>27:0003:000054:0003:0001:00</t>
  </si>
  <si>
    <t>TL-08-064:HMC</t>
  </si>
  <si>
    <t>27:0005:000055</t>
  </si>
  <si>
    <t>27:0003:000055</t>
  </si>
  <si>
    <t>27:0003:000055:0003:0001:00</t>
  </si>
  <si>
    <t>TL-08-065:HMC</t>
  </si>
  <si>
    <t>27:0005:000056</t>
  </si>
  <si>
    <t>27:0003:000056</t>
  </si>
  <si>
    <t>27:0003:000056:0003:0001:00</t>
  </si>
  <si>
    <t>TL-08-066:HMC</t>
  </si>
  <si>
    <t>27:0005:000057</t>
  </si>
  <si>
    <t>27:0003:000057</t>
  </si>
  <si>
    <t>27:0003:000057:0003:0001:00</t>
  </si>
  <si>
    <t>TL-08-067:HMC</t>
  </si>
  <si>
    <t>27:0005:000058</t>
  </si>
  <si>
    <t>27:0003:000058</t>
  </si>
  <si>
    <t>27:0003:000058:0003:0001:00</t>
  </si>
  <si>
    <t>TL-08-068:HMC</t>
  </si>
  <si>
    <t>27:0005:000059</t>
  </si>
  <si>
    <t>27:0003:000059</t>
  </si>
  <si>
    <t>27:0003:000059:0003:0001:00</t>
  </si>
  <si>
    <t>TL-08-069:HMC</t>
  </si>
  <si>
    <t>27:0005:000060</t>
  </si>
  <si>
    <t>27:0003:000060</t>
  </si>
  <si>
    <t>27:0003:000060:0003:0001:00</t>
  </si>
  <si>
    <t>TL-08-070:HMC</t>
  </si>
  <si>
    <t>27:0005:000061</t>
  </si>
  <si>
    <t>27:0003:000061</t>
  </si>
  <si>
    <t>27:0003:000061:0003:0001:00</t>
  </si>
  <si>
    <t>TL-08-072:HMC</t>
  </si>
  <si>
    <t>27:0005:000062</t>
  </si>
  <si>
    <t>27:0003:000062</t>
  </si>
  <si>
    <t>27:0003:000062:0003:0001:00</t>
  </si>
  <si>
    <t>TL-08-073:HMC</t>
  </si>
  <si>
    <t>27:0005:000063</t>
  </si>
  <si>
    <t>27:0003:000063</t>
  </si>
  <si>
    <t>27:0003:000063:0003:0001:00</t>
  </si>
  <si>
    <t>TL-08-074:HMC</t>
  </si>
  <si>
    <t>27:0005:000064</t>
  </si>
  <si>
    <t>27:0003:000064</t>
  </si>
  <si>
    <t>27:0003:000064:0003:0001:00</t>
  </si>
  <si>
    <t>TL-08-075:HMC</t>
  </si>
  <si>
    <t>27:0005:000065</t>
  </si>
  <si>
    <t>27:0003:000065</t>
  </si>
  <si>
    <t>27:0003:000065:0003:0001:00</t>
  </si>
  <si>
    <t>TL-08-077:HMC</t>
  </si>
  <si>
    <t>27:0005:000066</t>
  </si>
  <si>
    <t>27:0003:000066</t>
  </si>
  <si>
    <t>27:0003:000066:0003:0001:00</t>
  </si>
  <si>
    <t>TL-08-078:HMC</t>
  </si>
  <si>
    <t>27:0005:000067</t>
  </si>
  <si>
    <t>27:0003:000067</t>
  </si>
  <si>
    <t>27:0003:000067:0003:0001:00</t>
  </si>
  <si>
    <t>TL-08-079:HMC</t>
  </si>
  <si>
    <t>27:0005:000068</t>
  </si>
  <si>
    <t>27:0003:000068</t>
  </si>
  <si>
    <t>27:0003:000068:0003:0001:00</t>
  </si>
  <si>
    <t>TL-08-081:HMC</t>
  </si>
  <si>
    <t>27:0005:000069</t>
  </si>
  <si>
    <t>27:0003:000069</t>
  </si>
  <si>
    <t>27:0003:000069:0003:0001:00</t>
  </si>
  <si>
    <t>TL-08-082:HMC</t>
  </si>
  <si>
    <t>27:0005:000070</t>
  </si>
  <si>
    <t>27:0003:000070</t>
  </si>
  <si>
    <t>27:0003:000070:0003:0001:00</t>
  </si>
  <si>
    <t>TL-08-083:HMC</t>
  </si>
  <si>
    <t>27:0005:000071</t>
  </si>
  <si>
    <t>27:0003:000071</t>
  </si>
  <si>
    <t>27:0003:000071:0003:0001:00</t>
  </si>
  <si>
    <t>TL-08-084:HMC</t>
  </si>
  <si>
    <t>27:0005:000072</t>
  </si>
  <si>
    <t>27:0003:000072</t>
  </si>
  <si>
    <t>27:0003:000072:0003:0001:00</t>
  </si>
  <si>
    <t>TL-08-085:HMC</t>
  </si>
  <si>
    <t>27:0005:000073</t>
  </si>
  <si>
    <t>27:0003:000073</t>
  </si>
  <si>
    <t>27:0003:000073:0003:0001:00</t>
  </si>
  <si>
    <t>TL-08-086:HMC</t>
  </si>
  <si>
    <t>27:0005:000074</t>
  </si>
  <si>
    <t>27:0003:000074</t>
  </si>
  <si>
    <t>27:0003:000074:0003:0001:00</t>
  </si>
  <si>
    <t>TL-08-088:HMC</t>
  </si>
  <si>
    <t>27:0005:000075</t>
  </si>
  <si>
    <t>27:0003:000075</t>
  </si>
  <si>
    <t>27:0003:000075:0003:0001:00</t>
  </si>
  <si>
    <t>TL-08-089:HMC</t>
  </si>
  <si>
    <t>27:0005:000076</t>
  </si>
  <si>
    <t>27:0003:000076</t>
  </si>
  <si>
    <t>27:0003:000076:0003:0001:00</t>
  </si>
  <si>
    <t>TL-08-090:HMC</t>
  </si>
  <si>
    <t>27:0005:000077</t>
  </si>
  <si>
    <t>27:0003:000077</t>
  </si>
  <si>
    <t>27:0003:000077:0003:0001:00</t>
  </si>
  <si>
    <t>TL-08-091:HMC</t>
  </si>
  <si>
    <t>27:0005:000078</t>
  </si>
  <si>
    <t>27:0003:000078</t>
  </si>
  <si>
    <t>27:0003:000078:0003:0001:00</t>
  </si>
  <si>
    <t>TL-08-092:HMC</t>
  </si>
  <si>
    <t>27:0005:000079</t>
  </si>
  <si>
    <t>27:0003:000079</t>
  </si>
  <si>
    <t>27:0003:000079:0003:0001:00</t>
  </si>
  <si>
    <t>TL-08-093:HMC</t>
  </si>
  <si>
    <t>27:0005:000080</t>
  </si>
  <si>
    <t>27:0003:000080</t>
  </si>
  <si>
    <t>27:0003:000080:0003:0001:00</t>
  </si>
  <si>
    <t>TL-08-095:HMC</t>
  </si>
  <si>
    <t>27:0005:000081</t>
  </si>
  <si>
    <t>27:0003:000081</t>
  </si>
  <si>
    <t>27:0003:000081:0003:0001:00</t>
  </si>
  <si>
    <t>TL-08-096:HMC</t>
  </si>
  <si>
    <t>27:0005:000082</t>
  </si>
  <si>
    <t>27:0003:000082</t>
  </si>
  <si>
    <t>27:0003:000082:0003:0001:00</t>
  </si>
  <si>
    <t>TL-08-097:HMC</t>
  </si>
  <si>
    <t>27:0005:000083</t>
  </si>
  <si>
    <t>27:0003:000083</t>
  </si>
  <si>
    <t>27:0003:000083:0003:0001:00</t>
  </si>
  <si>
    <t>TL-08-101:HMC</t>
  </si>
  <si>
    <t>27:0005:000086</t>
  </si>
  <si>
    <t>27:0003:000086</t>
  </si>
  <si>
    <t>27:0003:000086:0003:0001:00</t>
  </si>
  <si>
    <t>TL-08-102:HMC</t>
  </si>
  <si>
    <t>27:0005:000087</t>
  </si>
  <si>
    <t>27:0003:000087</t>
  </si>
  <si>
    <t>27:0003:000087:0003:0001:00</t>
  </si>
  <si>
    <t>TL-08-103:HMC</t>
  </si>
  <si>
    <t>27:0005:000088</t>
  </si>
  <si>
    <t>27:0003:000088</t>
  </si>
  <si>
    <t>27:0003:000088:0003:0001:00</t>
  </si>
  <si>
    <t>TL-08-104:HMC</t>
  </si>
  <si>
    <t>27:0005:000089</t>
  </si>
  <si>
    <t>27:0003:000089</t>
  </si>
  <si>
    <t>27:0003:000089:0003:0001:00</t>
  </si>
  <si>
    <t>TL-08-105:HMC</t>
  </si>
  <si>
    <t>27:0005:000090</t>
  </si>
  <si>
    <t>27:0003:000090</t>
  </si>
  <si>
    <t>27:0003:000090:0003:0001:00</t>
  </si>
  <si>
    <t>TL-08-106:HMC</t>
  </si>
  <si>
    <t>27:0005:000091</t>
  </si>
  <si>
    <t>27:0003:000091</t>
  </si>
  <si>
    <t>27:0003:000091:0003:0001:00</t>
  </si>
  <si>
    <t>TL-08-108:HMC</t>
  </si>
  <si>
    <t>27:0005:000092</t>
  </si>
  <si>
    <t>27:0003:000092</t>
  </si>
  <si>
    <t>27:0003:000092:0003:0001:00</t>
  </si>
  <si>
    <t>TL-08-109:HMC</t>
  </si>
  <si>
    <t>27:0005:000093</t>
  </si>
  <si>
    <t>27:0003:000093</t>
  </si>
  <si>
    <t>27:0003:000093:0003:0001:00</t>
  </si>
  <si>
    <t>TL-08-110:HMC</t>
  </si>
  <si>
    <t>27:0005:000094</t>
  </si>
  <si>
    <t>27:0003:000094</t>
  </si>
  <si>
    <t>27:0003:000094:0003:0001:00</t>
  </si>
  <si>
    <t>TL-08-112:HMC</t>
  </si>
  <si>
    <t>27:0005:000095</t>
  </si>
  <si>
    <t>27:0003:000096</t>
  </si>
  <si>
    <t>27:0003:000096:0003:0001:00</t>
  </si>
  <si>
    <t>TL-08-113:HMC</t>
  </si>
  <si>
    <t>27:0005:000096</t>
  </si>
  <si>
    <t>27:0003:000097</t>
  </si>
  <si>
    <t>27:0003:000097:0003:0001:00</t>
  </si>
  <si>
    <t>TL-08-114:HMC</t>
  </si>
  <si>
    <t>27:0005:000097</t>
  </si>
  <si>
    <t>27:0003:000098</t>
  </si>
  <si>
    <t>27:0003:000098:0003:0001:00</t>
  </si>
  <si>
    <t>TL-08-115:HMC</t>
  </si>
  <si>
    <t>27:0005:000098</t>
  </si>
  <si>
    <t>27:0003:000099</t>
  </si>
  <si>
    <t>27:0003:000099:0003:0001:00</t>
  </si>
  <si>
    <t>TL-08-116:HMC</t>
  </si>
  <si>
    <t>27:0005:000099</t>
  </si>
  <si>
    <t>27:0003:000100</t>
  </si>
  <si>
    <t>27:0003:000100:0003:0001:00</t>
  </si>
  <si>
    <t>TL-08-117:HMC</t>
  </si>
  <si>
    <t>27:0005:000100</t>
  </si>
  <si>
    <t>27:0003:000101</t>
  </si>
  <si>
    <t>27:0003:000101:0003:0001:00</t>
  </si>
  <si>
    <t>TL-08-118:HMC</t>
  </si>
  <si>
    <t>27:0005:000101</t>
  </si>
  <si>
    <t>27:0003:000102</t>
  </si>
  <si>
    <t>27:0003:000102:0003:0001:00</t>
  </si>
  <si>
    <t>TL-08-119:HMC</t>
  </si>
  <si>
    <t>27:0005:000102</t>
  </si>
  <si>
    <t>27:0003:000103</t>
  </si>
  <si>
    <t>27:0003:000103:0003:0001:00</t>
  </si>
  <si>
    <t>TL-08-122:HMC</t>
  </si>
  <si>
    <t>27:0005:000103</t>
  </si>
  <si>
    <t>27:0003:000104</t>
  </si>
  <si>
    <t>27:0003:000104:0003:0001:00</t>
  </si>
  <si>
    <t>TL-08-123:HMC</t>
  </si>
  <si>
    <t>27:0005:000104</t>
  </si>
  <si>
    <t>27:0003:000105</t>
  </si>
  <si>
    <t>27:0003:000105:0003:0001:00</t>
  </si>
  <si>
    <t>TL-08-124:HMC</t>
  </si>
  <si>
    <t>27:0005:000105</t>
  </si>
  <si>
    <t>27:0003:000106</t>
  </si>
  <si>
    <t>27:0003:000106:0003:0001:00</t>
  </si>
  <si>
    <t>TL-08-125:HMC</t>
  </si>
  <si>
    <t>27:0005:000106</t>
  </si>
  <si>
    <t>27:0003:000107</t>
  </si>
  <si>
    <t>27:0003:000107:0003:0001:00</t>
  </si>
  <si>
    <t>TL-08-127:HMC</t>
  </si>
  <si>
    <t>27:0005:000108</t>
  </si>
  <si>
    <t>27:0003:000109</t>
  </si>
  <si>
    <t>27:0003:000109:0003:0001:00</t>
  </si>
  <si>
    <t>TL-08-128:HMC</t>
  </si>
  <si>
    <t>27:0005:000109</t>
  </si>
  <si>
    <t>27:0003:000110</t>
  </si>
  <si>
    <t>27:0003:000110:0003:0001:00</t>
  </si>
  <si>
    <t>TL-08-129:HMC</t>
  </si>
  <si>
    <t>27:0005:000110</t>
  </si>
  <si>
    <t>27:0003:000111</t>
  </si>
  <si>
    <t>27:0003:000111:0003:0001:00</t>
  </si>
  <si>
    <t>TL-08-130:HMC</t>
  </si>
  <si>
    <t>27:0005:000111</t>
  </si>
  <si>
    <t>27:0003:000112</t>
  </si>
  <si>
    <t>27:0003:000112:0003:0001:00</t>
  </si>
  <si>
    <t>TL-08-131:HMC</t>
  </si>
  <si>
    <t>27:0005:000112</t>
  </si>
  <si>
    <t>27:0003:000113</t>
  </si>
  <si>
    <t>27:0003:000113:0003:0001:00</t>
  </si>
  <si>
    <t>TL-08-132:HMC</t>
  </si>
  <si>
    <t>27:0005:000113</t>
  </si>
  <si>
    <t>27:0003:000114</t>
  </si>
  <si>
    <t>27:0003:000114:0003:0001:00</t>
  </si>
  <si>
    <t>TL-08-134:HMC</t>
  </si>
  <si>
    <t>27:0005:000114</t>
  </si>
  <si>
    <t>27:0003:000116</t>
  </si>
  <si>
    <t>27:0003:000116:0003:0001:00</t>
  </si>
  <si>
    <t>TL-08-135:HMC</t>
  </si>
  <si>
    <t>27:0005:000115</t>
  </si>
  <si>
    <t>27:0003:000117</t>
  </si>
  <si>
    <t>27:0003:000117:0003:0001:00</t>
  </si>
  <si>
    <t>TL-08-136:HMC</t>
  </si>
  <si>
    <t>27:0005:000116</t>
  </si>
  <si>
    <t>27:0003:000118</t>
  </si>
  <si>
    <t>27:0003:000118:0003:0001:00</t>
  </si>
  <si>
    <t>TL-08-137:HMC</t>
  </si>
  <si>
    <t>27:0005:000117</t>
  </si>
  <si>
    <t>27:0003:000119</t>
  </si>
  <si>
    <t>27:0003:000119:0003:0001:00</t>
  </si>
  <si>
    <t>TL-08-138:HMC</t>
  </si>
  <si>
    <t>27:0005:000118</t>
  </si>
  <si>
    <t>27:0003:000120</t>
  </si>
  <si>
    <t>27:0003:000120:0003:0001:00</t>
  </si>
  <si>
    <t>TL-08-139:HMC</t>
  </si>
  <si>
    <t>27:0005:000119</t>
  </si>
  <si>
    <t>27:0003:000121</t>
  </si>
  <si>
    <t>27:0003:000121:0003:0001:00</t>
  </si>
  <si>
    <t>TL-08-141:HMC</t>
  </si>
  <si>
    <t>27:0005:000120</t>
  </si>
  <si>
    <t>27:0003:000122</t>
  </si>
  <si>
    <t>27:0003:000122:0003:0001:00</t>
  </si>
  <si>
    <t>TL-08-142:HMC</t>
  </si>
  <si>
    <t>27:0005:000121</t>
  </si>
  <si>
    <t>27:0003:000123</t>
  </si>
  <si>
    <t>27:0003:000123:0003:0001:00</t>
  </si>
  <si>
    <t>TL-08-143:HMC</t>
  </si>
  <si>
    <t>27:0005:000122</t>
  </si>
  <si>
    <t>27:0003:000124</t>
  </si>
  <si>
    <t>27:0003:000124:0003:0001:00</t>
  </si>
  <si>
    <t>TL-08-144:HMC</t>
  </si>
  <si>
    <t>27:0005:000123</t>
  </si>
  <si>
    <t>27:0003:000125</t>
  </si>
  <si>
    <t>27:0003:000125:0003:0001:00</t>
  </si>
  <si>
    <t>TL-08-145:HMC</t>
  </si>
  <si>
    <t>27:0005:000124</t>
  </si>
  <si>
    <t>27:0003:000126</t>
  </si>
  <si>
    <t>27:0003:000126:0003:0001:00</t>
  </si>
  <si>
    <t>TL-08-146:HMC</t>
  </si>
  <si>
    <t>27:0005:000125</t>
  </si>
  <si>
    <t>27:0003:000127</t>
  </si>
  <si>
    <t>27:0003:000127:0003:0001:00</t>
  </si>
  <si>
    <t>TL-08-147:HMC</t>
  </si>
  <si>
    <t>27:0005:000126</t>
  </si>
  <si>
    <t>27:0003:000128</t>
  </si>
  <si>
    <t>27:0003:000128:0003:0001:00</t>
  </si>
  <si>
    <t>TL-08-150:HMC</t>
  </si>
  <si>
    <t>27:0005:000129</t>
  </si>
  <si>
    <t>27:0003:000131</t>
  </si>
  <si>
    <t>27:0003:000131:0003:0001:00</t>
  </si>
  <si>
    <t>TL-08-151:HMC</t>
  </si>
  <si>
    <t>27:0005:000130</t>
  </si>
  <si>
    <t>27:0003:000132</t>
  </si>
  <si>
    <t>27:0003:000132:0003:0001:00</t>
  </si>
  <si>
    <t>TL-08-153:HMC</t>
  </si>
  <si>
    <t>27:0005:000131</t>
  </si>
  <si>
    <t>27:0003:000133</t>
  </si>
  <si>
    <t>27:0003:000133:0003:0001:00</t>
  </si>
  <si>
    <t>TL-08-155:HMC</t>
  </si>
  <si>
    <t>27:0005:000132</t>
  </si>
  <si>
    <t>27:0003:000135</t>
  </si>
  <si>
    <t>27:0003:000135:0003:0001:00</t>
  </si>
  <si>
    <t>TL-08-156:HMC</t>
  </si>
  <si>
    <t>27:0005:000133</t>
  </si>
  <si>
    <t>27:0003:000136</t>
  </si>
  <si>
    <t>27:0003:000136:0003:0001:00</t>
  </si>
  <si>
    <t>TL-08-157:HMC</t>
  </si>
  <si>
    <t>27:0005:000134</t>
  </si>
  <si>
    <t>27:0003:000137</t>
  </si>
  <si>
    <t>27:0003:000137:0003:0001:00</t>
  </si>
  <si>
    <t>TL-08-158:HMC</t>
  </si>
  <si>
    <t>27:0005:000135</t>
  </si>
  <si>
    <t>27:0003:000138</t>
  </si>
  <si>
    <t>27:0003:000138:0003:0001:00</t>
  </si>
  <si>
    <t>TL-08-159:HMC</t>
  </si>
  <si>
    <t>27:0005:000136</t>
  </si>
  <si>
    <t>27:0003:000139</t>
  </si>
  <si>
    <t>27:0003:000139:0003:0001:00</t>
  </si>
  <si>
    <t>TL-08-161:HMC</t>
  </si>
  <si>
    <t>27:0005:000137</t>
  </si>
  <si>
    <t>27:0003:000140</t>
  </si>
  <si>
    <t>27:0003:000140:0003:0001:00</t>
  </si>
  <si>
    <t>TL-08-162:HMC</t>
  </si>
  <si>
    <t>27:0005:000138</t>
  </si>
  <si>
    <t>27:0003:000141</t>
  </si>
  <si>
    <t>27:0003:000141:0003:0001:00</t>
  </si>
  <si>
    <t>TL-08-163:HMC</t>
  </si>
  <si>
    <t>27:0005:000139</t>
  </si>
  <si>
    <t>27:0003:000142</t>
  </si>
  <si>
    <t>27:0003:000142:0003:0001:00</t>
  </si>
  <si>
    <t>TL-08-164:HMC</t>
  </si>
  <si>
    <t>27:0005:000140</t>
  </si>
  <si>
    <t>27:0003:000143</t>
  </si>
  <si>
    <t>27:0003:000143:0003:0001:00</t>
  </si>
  <si>
    <t>TL-08-165:HMC</t>
  </si>
  <si>
    <t>27:0005:000141</t>
  </si>
  <si>
    <t>27:0003:000144</t>
  </si>
  <si>
    <t>27:0003:000144:0003:0001:00</t>
  </si>
  <si>
    <t>TL-08-166:HMC</t>
  </si>
  <si>
    <t>27:0005:000142</t>
  </si>
  <si>
    <t>27:0003:000145</t>
  </si>
  <si>
    <t>27:0003:000145:0003:0001:00</t>
  </si>
  <si>
    <t>TL-08-167:HMC</t>
  </si>
  <si>
    <t>27:0005:000143</t>
  </si>
  <si>
    <t>27:0003:000146</t>
  </si>
  <si>
    <t>27:0003:000146:0003:0001:00</t>
  </si>
  <si>
    <t>TL-08-168:HMC</t>
  </si>
  <si>
    <t>27:0005:000144</t>
  </si>
  <si>
    <t>27:0003:000147</t>
  </si>
  <si>
    <t>27:0003:000147:0003:0001:00</t>
  </si>
  <si>
    <t>TL-08-169:HMC</t>
  </si>
  <si>
    <t>27:0005:000145</t>
  </si>
  <si>
    <t>27:0003:000148</t>
  </si>
  <si>
    <t>27:0003:000148:0003:0001:00</t>
  </si>
  <si>
    <t>TL-08-170:HMC</t>
  </si>
  <si>
    <t>27:0005:000146</t>
  </si>
  <si>
    <t>27:0003:000149</t>
  </si>
  <si>
    <t>27:0003:000149:0003:0001:00</t>
  </si>
  <si>
    <t>TL-08-172:HMC</t>
  </si>
  <si>
    <t>27:0005:000147</t>
  </si>
  <si>
    <t>27:0003:000150</t>
  </si>
  <si>
    <t>27:0003:000150:0003:0001:00</t>
  </si>
  <si>
    <t>TL-08-174:HMC</t>
  </si>
  <si>
    <t>27:0005:000149</t>
  </si>
  <si>
    <t>27:0003:000152</t>
  </si>
  <si>
    <t>27:0003:000152:0003:0001:00</t>
  </si>
  <si>
    <t>TL-08-175:HMC</t>
  </si>
  <si>
    <t>27:0005:000150</t>
  </si>
  <si>
    <t>27:0003:000153</t>
  </si>
  <si>
    <t>27:0003:000153:0003:0001:00</t>
  </si>
  <si>
    <t>TL-08-176:HMC</t>
  </si>
  <si>
    <t>27:0005:000151</t>
  </si>
  <si>
    <t>27:0003:000154</t>
  </si>
  <si>
    <t>27:0003:000154:0003:0001:00</t>
  </si>
  <si>
    <t>TL-08-177:HMC</t>
  </si>
  <si>
    <t>27:0005:000152</t>
  </si>
  <si>
    <t>27:0003:000155</t>
  </si>
  <si>
    <t>27:0003:000155:0003:0001:00</t>
  </si>
  <si>
    <t>TL-08-179:HMC</t>
  </si>
  <si>
    <t>27:0005:000153</t>
  </si>
  <si>
    <t>27:0003:000157</t>
  </si>
  <si>
    <t>27:0003:000157:0003:0001:00</t>
  </si>
  <si>
    <t>TL-08-181:HMC</t>
  </si>
  <si>
    <t>27:0005:000154</t>
  </si>
  <si>
    <t>27:0003:000158</t>
  </si>
  <si>
    <t>27:0003:000158:0003:0001:00</t>
  </si>
  <si>
    <t>TL-08-182:HMC</t>
  </si>
  <si>
    <t>27:0005:000155</t>
  </si>
  <si>
    <t>27:0003:000159</t>
  </si>
  <si>
    <t>27:0003:000159:0003:0001:00</t>
  </si>
  <si>
    <t>TL-08-183:HMC</t>
  </si>
  <si>
    <t>27:0005:000156</t>
  </si>
  <si>
    <t>27:0003:000160</t>
  </si>
  <si>
    <t>27:0003:000160:0003:0001:00</t>
  </si>
  <si>
    <t>TL-08-184:HMC</t>
  </si>
  <si>
    <t>27:0005:000157</t>
  </si>
  <si>
    <t>27:0003:000161</t>
  </si>
  <si>
    <t>27:0003:000161:0003:0001:00</t>
  </si>
  <si>
    <t>TL-08-185:HMC</t>
  </si>
  <si>
    <t>27:0005:000158</t>
  </si>
  <si>
    <t>27:0003:000162</t>
  </si>
  <si>
    <t>27:0003:000162:0003:0001:00</t>
  </si>
  <si>
    <t>TL-08-186:HMC</t>
  </si>
  <si>
    <t>27:0005:000159</t>
  </si>
  <si>
    <t>27:0003:000163</t>
  </si>
  <si>
    <t>27:0003:000163:0003:0001:00</t>
  </si>
  <si>
    <t>TL-08-187:HMC</t>
  </si>
  <si>
    <t>27:0005:000160</t>
  </si>
  <si>
    <t>27:0003:000164</t>
  </si>
  <si>
    <t>27:0003:000164:0003:0001:00</t>
  </si>
  <si>
    <t>TL-08-189:HMC</t>
  </si>
  <si>
    <t>27:0005:000161</t>
  </si>
  <si>
    <t>27:0003:000165</t>
  </si>
  <si>
    <t>27:0003:000165:0003:0001:00</t>
  </si>
  <si>
    <t>TL-08-190:HMC</t>
  </si>
  <si>
    <t>27:0005:000162</t>
  </si>
  <si>
    <t>27:0003:000166</t>
  </si>
  <si>
    <t>27:0003:000166:0003:0001:00</t>
  </si>
  <si>
    <t>TL-08-191:HMC</t>
  </si>
  <si>
    <t>27:0005:000163</t>
  </si>
  <si>
    <t>27:0003:000167</t>
  </si>
  <si>
    <t>27:0003:000167:0003:0001:00</t>
  </si>
  <si>
    <t>TL-08-192:HMC</t>
  </si>
  <si>
    <t>27:0005:000164</t>
  </si>
  <si>
    <t>27:0003:000168</t>
  </si>
  <si>
    <t>27:0003:000168:0003:0001:00</t>
  </si>
  <si>
    <t>TL-08-193:HMC</t>
  </si>
  <si>
    <t>27:0005:000165</t>
  </si>
  <si>
    <t>27:0003:000169</t>
  </si>
  <si>
    <t>27:0003:000169:0003:0001:00</t>
  </si>
  <si>
    <t>TL-08-194:HMC</t>
  </si>
  <si>
    <t>27:0005:000166</t>
  </si>
  <si>
    <t>27:0003:000170</t>
  </si>
  <si>
    <t>27:0003:000170:0003:0001:00</t>
  </si>
  <si>
    <t>TL-08-196:HMC</t>
  </si>
  <si>
    <t>27:0005:000167</t>
  </si>
  <si>
    <t>27:0003:000172</t>
  </si>
  <si>
    <t>27:0003:000172:0003:0001:00</t>
  </si>
  <si>
    <t>TL-08-197:HMC</t>
  </si>
  <si>
    <t>27:0005:000168</t>
  </si>
  <si>
    <t>27:0003:000173</t>
  </si>
  <si>
    <t>27:0003:000173:0003:0001:00</t>
  </si>
  <si>
    <t>TL-08-198:HMC</t>
  </si>
  <si>
    <t>27:0005:000169</t>
  </si>
  <si>
    <t>27:0003:000174</t>
  </si>
  <si>
    <t>27:0003:000174:0003:0001:00</t>
  </si>
  <si>
    <t>TL-08-199:HMC</t>
  </si>
  <si>
    <t>27:0005:000170</t>
  </si>
  <si>
    <t>27:0003:000175</t>
  </si>
  <si>
    <t>27:0003:000175:0003:0001:00</t>
  </si>
  <si>
    <t>TL-08-204:HMC</t>
  </si>
  <si>
    <t>27:0005:000174</t>
  </si>
  <si>
    <t>27:0003:000179</t>
  </si>
  <si>
    <t>27:0003:000179:0003:0001:00</t>
  </si>
  <si>
    <t>TL-08-205:HMC</t>
  </si>
  <si>
    <t>27:0005:000175</t>
  </si>
  <si>
    <t>27:0003:000180</t>
  </si>
  <si>
    <t>27:0003:000180:0003:0001:00</t>
  </si>
  <si>
    <t>TL-08-206:HMC</t>
  </si>
  <si>
    <t>27:0005:000176</t>
  </si>
  <si>
    <t>27:0003:000181</t>
  </si>
  <si>
    <t>27:0003:000181:0003:0001:00</t>
  </si>
  <si>
    <t>KA-09-003:HMC</t>
  </si>
  <si>
    <t>27:0011:000001</t>
  </si>
  <si>
    <t>27:0004:000002</t>
  </si>
  <si>
    <t>27:0004:000002:0003:0001:00</t>
  </si>
  <si>
    <t>KA-09-004:HMC</t>
  </si>
  <si>
    <t>27:0011:000002</t>
  </si>
  <si>
    <t>27:0004:000003</t>
  </si>
  <si>
    <t>27:0004:000003:0003:0001:00</t>
  </si>
  <si>
    <t>KA-09-005:HMC</t>
  </si>
  <si>
    <t>27:0011:000003</t>
  </si>
  <si>
    <t>27:0004:000004</t>
  </si>
  <si>
    <t>27:0004:000004:0003:0001:00</t>
  </si>
  <si>
    <t>KA-09-006:HMC</t>
  </si>
  <si>
    <t>27:0011:000004</t>
  </si>
  <si>
    <t>27:0004:000005</t>
  </si>
  <si>
    <t>27:0004:000005:0003:0001:00</t>
  </si>
  <si>
    <t>KA-09-007:HMC</t>
  </si>
  <si>
    <t>27:0011:000005</t>
  </si>
  <si>
    <t>27:0004:000006</t>
  </si>
  <si>
    <t>27:0004:000006:0003:0001:00</t>
  </si>
  <si>
    <t>KA-09-010:HMC</t>
  </si>
  <si>
    <t>27:0011:000006</t>
  </si>
  <si>
    <t>27:0004:000008</t>
  </si>
  <si>
    <t>27:0004:000008:0003:0001:00</t>
  </si>
  <si>
    <t>KA-09-011:HMC</t>
  </si>
  <si>
    <t>27:0011:000007</t>
  </si>
  <si>
    <t>27:0004:000009</t>
  </si>
  <si>
    <t>27:0004:000009:0003:0001:00</t>
  </si>
  <si>
    <t>KA-09-012:HMC</t>
  </si>
  <si>
    <t>27:0011:000008</t>
  </si>
  <si>
    <t>27:0004:000010</t>
  </si>
  <si>
    <t>27:0004:000010:0003:0001:00</t>
  </si>
  <si>
    <t>KA-09-013:HMC</t>
  </si>
  <si>
    <t>27:0011:000009</t>
  </si>
  <si>
    <t>27:0004:000011</t>
  </si>
  <si>
    <t>27:0004:000011:0003:0001:00</t>
  </si>
  <si>
    <t>KA-09-014:HMC</t>
  </si>
  <si>
    <t>27:0011:000010</t>
  </si>
  <si>
    <t>27:0004:000012</t>
  </si>
  <si>
    <t>27:0004:000012:0003:0001:00</t>
  </si>
  <si>
    <t>KA-09-015:HMC</t>
  </si>
  <si>
    <t>27:0011:000011</t>
  </si>
  <si>
    <t>27:0004:000013</t>
  </si>
  <si>
    <t>27:0004:000013:0003:0001:00</t>
  </si>
  <si>
    <t>KA-09-016:HMC</t>
  </si>
  <si>
    <t>27:0011:000012</t>
  </si>
  <si>
    <t>27:0004:000014</t>
  </si>
  <si>
    <t>27:0004:000014:0003:0001:00</t>
  </si>
  <si>
    <t>KA-09-017:HMC</t>
  </si>
  <si>
    <t>27:0011:000013</t>
  </si>
  <si>
    <t>27:0004:000015</t>
  </si>
  <si>
    <t>27:0004:000015:0003:0001:00</t>
  </si>
  <si>
    <t>KA-09-018:HMC</t>
  </si>
  <si>
    <t>27:0011:000014</t>
  </si>
  <si>
    <t>27:0004:000016</t>
  </si>
  <si>
    <t>27:0004:000016:0003:0001:00</t>
  </si>
  <si>
    <t>KA-09-019:HMC</t>
  </si>
  <si>
    <t>27:0011:000015</t>
  </si>
  <si>
    <t>27:0004:000017</t>
  </si>
  <si>
    <t>27:0004:000017:0003:0001:00</t>
  </si>
  <si>
    <t>KA-09-020:HMC</t>
  </si>
  <si>
    <t>27:0011:000016</t>
  </si>
  <si>
    <t>27:0004:000018</t>
  </si>
  <si>
    <t>27:0004:000018:0003:0001:00</t>
  </si>
  <si>
    <t>KA-09-021:HMC</t>
  </si>
  <si>
    <t>27:0011:000017</t>
  </si>
  <si>
    <t>27:0004:000019</t>
  </si>
  <si>
    <t>27:0004:000019:0003:0001:00</t>
  </si>
  <si>
    <t>KA-09-022:HMC</t>
  </si>
  <si>
    <t>27:0011:000018</t>
  </si>
  <si>
    <t>27:0004:000020</t>
  </si>
  <si>
    <t>27:0004:000020:0003:0001:00</t>
  </si>
  <si>
    <t>KA-09-023:HMC</t>
  </si>
  <si>
    <t>27:0011:000019</t>
  </si>
  <si>
    <t>27:0004:000021</t>
  </si>
  <si>
    <t>27:0004:000021:0003:0001:00</t>
  </si>
  <si>
    <t>KA-09-025:HMC</t>
  </si>
  <si>
    <t>27:0011:000020</t>
  </si>
  <si>
    <t>27:0004:000023</t>
  </si>
  <si>
    <t>27:0004:000023:0003:0001:00</t>
  </si>
  <si>
    <t>KA-09-027:HMC</t>
  </si>
  <si>
    <t>27:0011:000021</t>
  </si>
  <si>
    <t>27:0004:000025</t>
  </si>
  <si>
    <t>27:0004:000025:0003:0001:00</t>
  </si>
  <si>
    <t>KA-09-028:HMC</t>
  </si>
  <si>
    <t>27:0011:000022</t>
  </si>
  <si>
    <t>27:0004:000026</t>
  </si>
  <si>
    <t>27:0004:000026:0003:0001:00</t>
  </si>
  <si>
    <t>KA-09-029:HMC</t>
  </si>
  <si>
    <t>27:0011:000023</t>
  </si>
  <si>
    <t>27:0004:000027</t>
  </si>
  <si>
    <t>27:0004:000027:0003:0001:00</t>
  </si>
  <si>
    <t>KA-09-030:HMC</t>
  </si>
  <si>
    <t>27:0011:000024</t>
  </si>
  <si>
    <t>27:0004:000027:0004:0001:00</t>
  </si>
  <si>
    <t>KA-09-031:HMC</t>
  </si>
  <si>
    <t>27:0011:000025</t>
  </si>
  <si>
    <t>27:0004:000028</t>
  </si>
  <si>
    <t>27:0004:000028:0003:0001:00</t>
  </si>
  <si>
    <t>KA-09-032:HMC</t>
  </si>
  <si>
    <t>27:0011:000026</t>
  </si>
  <si>
    <t>27:0004:000029</t>
  </si>
  <si>
    <t>27:0004:000029:0003:0001:00</t>
  </si>
  <si>
    <t>KA-09-033:HMC</t>
  </si>
  <si>
    <t>27:0011:000027</t>
  </si>
  <si>
    <t>27:0004:000030</t>
  </si>
  <si>
    <t>27:0004:000030:0003:0001:00</t>
  </si>
  <si>
    <t>KA-09-034:HMC</t>
  </si>
  <si>
    <t>27:0011:000028</t>
  </si>
  <si>
    <t>27:0004:000031</t>
  </si>
  <si>
    <t>27:0004:000031:0003:0001:00</t>
  </si>
  <si>
    <t>KA-09-035:HMC</t>
  </si>
  <si>
    <t>27:0011:000029</t>
  </si>
  <si>
    <t>27:0004:000032</t>
  </si>
  <si>
    <t>27:0004:000032:0003:0001:00</t>
  </si>
  <si>
    <t>KA-09-036:HMC</t>
  </si>
  <si>
    <t>27:0011:000030</t>
  </si>
  <si>
    <t>27:0004:000033</t>
  </si>
  <si>
    <t>27:0004:000033:0003:0001:00</t>
  </si>
  <si>
    <t>KA-09-037:HMC</t>
  </si>
  <si>
    <t>27:0011:000031</t>
  </si>
  <si>
    <t>27:0004:000034</t>
  </si>
  <si>
    <t>27:0004:000034:0003:0001:00</t>
  </si>
  <si>
    <t>KA-09-039:HMC</t>
  </si>
  <si>
    <t>27:0011:000032</t>
  </si>
  <si>
    <t>27:0004:000036</t>
  </si>
  <si>
    <t>27:0004:000036:0003:0001:00</t>
  </si>
  <si>
    <t>KA-09-040:HMC</t>
  </si>
  <si>
    <t>27:0011:000033</t>
  </si>
  <si>
    <t>27:0004:000037</t>
  </si>
  <si>
    <t>27:0004:000037:0003:0001:00</t>
  </si>
  <si>
    <t>KA-09-041:HMC</t>
  </si>
  <si>
    <t>27:0011:000034</t>
  </si>
  <si>
    <t>27:0004:000038</t>
  </si>
  <si>
    <t>27:0004:000038:0003:0001:00</t>
  </si>
  <si>
    <t>KA-09-042:HMC</t>
  </si>
  <si>
    <t>27:0011:000035</t>
  </si>
  <si>
    <t>27:0004:000039</t>
  </si>
  <si>
    <t>27:0004:000039:0003:0001:00</t>
  </si>
  <si>
    <t>KA-09-043:HMC</t>
  </si>
  <si>
    <t>27:0011:000036</t>
  </si>
  <si>
    <t>27:0004:000040</t>
  </si>
  <si>
    <t>27:0004:000040:0003:0001:00</t>
  </si>
  <si>
    <t>KA-09-044:HMC</t>
  </si>
  <si>
    <t>27:0011:000037</t>
  </si>
  <si>
    <t>27:0004:000041</t>
  </si>
  <si>
    <t>27:0004:000041:0003:0001:00</t>
  </si>
  <si>
    <t>KA-09-045:HMC</t>
  </si>
  <si>
    <t>27:0011:000038</t>
  </si>
  <si>
    <t>27:0004:000042</t>
  </si>
  <si>
    <t>27:0004:000042:0003:0001:00</t>
  </si>
  <si>
    <t>KA-09-046:HMC</t>
  </si>
  <si>
    <t>27:0011:000039</t>
  </si>
  <si>
    <t>27:0004:000043</t>
  </si>
  <si>
    <t>27:0004:000043:0003:0001:00</t>
  </si>
  <si>
    <t>KA-09-047:HMC</t>
  </si>
  <si>
    <t>27:0011:000040</t>
  </si>
  <si>
    <t>27:0004:000044</t>
  </si>
  <si>
    <t>27:0004:000044:0003:0001:00</t>
  </si>
  <si>
    <t>KA-09-048:HMC</t>
  </si>
  <si>
    <t>27:0011:000041</t>
  </si>
  <si>
    <t>27:0004:000045</t>
  </si>
  <si>
    <t>27:0004:000045:0003:0001:00</t>
  </si>
  <si>
    <t>KA-09-049:HMC</t>
  </si>
  <si>
    <t>27:0011:000042</t>
  </si>
  <si>
    <t>27:0004:000046</t>
  </si>
  <si>
    <t>27:0004:000046:0003:0001:00</t>
  </si>
  <si>
    <t>KA-09-050:HMC</t>
  </si>
  <si>
    <t>27:0011:000043</t>
  </si>
  <si>
    <t>27:0004:000047</t>
  </si>
  <si>
    <t>27:0004:000047:0003:0001:00</t>
  </si>
  <si>
    <t>KA-09-051:HMC</t>
  </si>
  <si>
    <t>27:0011:000044</t>
  </si>
  <si>
    <t>27:0004:000048</t>
  </si>
  <si>
    <t>27:0004:000048:0003:0001:00</t>
  </si>
  <si>
    <t>KA-09-052:HMC</t>
  </si>
  <si>
    <t>27:0011:000045</t>
  </si>
  <si>
    <t>27:0004:000049</t>
  </si>
  <si>
    <t>27:0004:000049:0003:0001:00</t>
  </si>
  <si>
    <t>KA-09-053:HMC</t>
  </si>
  <si>
    <t>27:0011:000046</t>
  </si>
  <si>
    <t>27:0004:000050</t>
  </si>
  <si>
    <t>27:0004:000050:0003:0001:00</t>
  </si>
  <si>
    <t>KA-09-054:HMC</t>
  </si>
  <si>
    <t>27:0011:000047</t>
  </si>
  <si>
    <t>27:0004:000050:0004:0001:00</t>
  </si>
  <si>
    <t>KA-09-055:HMC</t>
  </si>
  <si>
    <t>27:0011:000048</t>
  </si>
  <si>
    <t>27:0004:000051</t>
  </si>
  <si>
    <t>27:0004:000051:0003:0001:00</t>
  </si>
  <si>
    <t>KA-09-056:HMC</t>
  </si>
  <si>
    <t>27:0011:000049</t>
  </si>
  <si>
    <t>27:0004:000052</t>
  </si>
  <si>
    <t>27:0004:000052:0003:0001:00</t>
  </si>
  <si>
    <t>KA-09-057:HMC</t>
  </si>
  <si>
    <t>27:0011:000050</t>
  </si>
  <si>
    <t>27:0004:000053</t>
  </si>
  <si>
    <t>27:0004:000053:0003:0001:00</t>
  </si>
  <si>
    <t>KA-09-058:HMC</t>
  </si>
  <si>
    <t>27:0011:000051</t>
  </si>
  <si>
    <t>27:0004:000054</t>
  </si>
  <si>
    <t>27:0004:000054:0003:0001:00</t>
  </si>
  <si>
    <t>KA-09-059:HMC</t>
  </si>
  <si>
    <t>27:0011:000052</t>
  </si>
  <si>
    <t>27:0004:000055</t>
  </si>
  <si>
    <t>27:0004:000055:0003:0001:00</t>
  </si>
  <si>
    <t>KA-09-060:HMC</t>
  </si>
  <si>
    <t>27:0011:000053</t>
  </si>
  <si>
    <t>27:0004:000056</t>
  </si>
  <si>
    <t>27:0004:000056:0003:0001:00</t>
  </si>
  <si>
    <t>KA-09-061:HMC</t>
  </si>
  <si>
    <t>27:0011:000054</t>
  </si>
  <si>
    <t>27:0004:000057</t>
  </si>
  <si>
    <t>27:0004:000057:0003:0001:00</t>
  </si>
  <si>
    <t>KA-09-062:HMC</t>
  </si>
  <si>
    <t>27:0011:000055</t>
  </si>
  <si>
    <t>27:0004:000058</t>
  </si>
  <si>
    <t>27:0004:000058:0003:0001:00</t>
  </si>
  <si>
    <t>KA-09-063:HMC</t>
  </si>
  <si>
    <t>27:0011:000056</t>
  </si>
  <si>
    <t>27:0004:000059</t>
  </si>
  <si>
    <t>27:0004:000059:0003:0001:00</t>
  </si>
  <si>
    <t>KA-09-064:HMC</t>
  </si>
  <si>
    <t>27:0011:000057</t>
  </si>
  <si>
    <t>27:0004:000060</t>
  </si>
  <si>
    <t>27:0004:000060:0003:0001:00</t>
  </si>
  <si>
    <t>KA-09-065:HMC</t>
  </si>
  <si>
    <t>27:0011:000058</t>
  </si>
  <si>
    <t>27:0004:000061</t>
  </si>
  <si>
    <t>27:0004:000061:0003:0001:00</t>
  </si>
  <si>
    <t>KA-09-066:HMC</t>
  </si>
  <si>
    <t>27:0011:000059</t>
  </si>
  <si>
    <t>27:0004:000062</t>
  </si>
  <si>
    <t>27:0004:000062:0003:0001:00</t>
  </si>
  <si>
    <t>KA-09-067:HMC</t>
  </si>
  <si>
    <t>27:0011:000060</t>
  </si>
  <si>
    <t>27:0004:000063</t>
  </si>
  <si>
    <t>27:0004:000063:0003:0001:00</t>
  </si>
  <si>
    <t>KA-09-068:HMC</t>
  </si>
  <si>
    <t>27:0011:000061</t>
  </si>
  <si>
    <t>27:0004:000064</t>
  </si>
  <si>
    <t>27:0004:000064:0003:0001:00</t>
  </si>
  <si>
    <t>KA-09-069:HMC</t>
  </si>
  <si>
    <t>27:0011:000062</t>
  </si>
  <si>
    <t>27:0004:000065</t>
  </si>
  <si>
    <t>27:0004:000065:0003:0001:00</t>
  </si>
  <si>
    <t>KA-09-070:HMC</t>
  </si>
  <si>
    <t>27:0011:000063</t>
  </si>
  <si>
    <t>27:0004:000066</t>
  </si>
  <si>
    <t>27:0004:000066:0003:0001:00</t>
  </si>
  <si>
    <t>KA-09-071:HMC</t>
  </si>
  <si>
    <t>27:0011:000064</t>
  </si>
  <si>
    <t>27:0004:000067</t>
  </si>
  <si>
    <t>27:0004:000067:0003:0001:00</t>
  </si>
  <si>
    <t>KA-09-072:HMC</t>
  </si>
  <si>
    <t>27:0011:000065</t>
  </si>
  <si>
    <t>27:0004:000068</t>
  </si>
  <si>
    <t>27:0004:000068:0003:0001:00</t>
  </si>
  <si>
    <t>KA-09-073:HMC</t>
  </si>
  <si>
    <t>27:0011:000066</t>
  </si>
  <si>
    <t>27:0004:000069</t>
  </si>
  <si>
    <t>27:0004:000069:0003:0001:00</t>
  </si>
  <si>
    <t>KA-09-074:HMC</t>
  </si>
  <si>
    <t>27:0011:000067</t>
  </si>
  <si>
    <t>27:0004:000070</t>
  </si>
  <si>
    <t>27:0004:000070:0003:0001:00</t>
  </si>
  <si>
    <t>KA-09-075:HMC</t>
  </si>
  <si>
    <t>27:0011:000068</t>
  </si>
  <si>
    <t>27:0004:000057:0004:0001:00</t>
  </si>
  <si>
    <t>KA-09-076:HMC</t>
  </si>
  <si>
    <t>27:0011:000069</t>
  </si>
  <si>
    <t>27:0004:000071</t>
  </si>
  <si>
    <t>27:0004:000071:0003:0001:00</t>
  </si>
  <si>
    <t>KA-09-077:HMC</t>
  </si>
  <si>
    <t>27:0011:000070</t>
  </si>
  <si>
    <t>27:0004:000072</t>
  </si>
  <si>
    <t>27:0004:000072:0003:0001:00</t>
  </si>
  <si>
    <t>KA-09-078:HMC</t>
  </si>
  <si>
    <t>27:0011:000071</t>
  </si>
  <si>
    <t>27:0004:000073</t>
  </si>
  <si>
    <t>27:0004:000073:0003:0001:00</t>
  </si>
  <si>
    <t>KA-09-079:HMC</t>
  </si>
  <si>
    <t>27:0011:000072</t>
  </si>
  <si>
    <t>27:0004:000074</t>
  </si>
  <si>
    <t>27:0004:000074:0003:0001:00</t>
  </si>
  <si>
    <t>KA-09-080:HMC</t>
  </si>
  <si>
    <t>27:0011:000073</t>
  </si>
  <si>
    <t>27:0004:000075</t>
  </si>
  <si>
    <t>27:0004:000075:0003:0001:00</t>
  </si>
  <si>
    <t>KA-09-081:HMC</t>
  </si>
  <si>
    <t>27:0011:000074</t>
  </si>
  <si>
    <t>27:0004:000076</t>
  </si>
  <si>
    <t>27:0004:000076:0003:0001:00</t>
  </si>
  <si>
    <t>KA-09-082:HMC</t>
  </si>
  <si>
    <t>27:0011:000075</t>
  </si>
  <si>
    <t>27:0004:000077</t>
  </si>
  <si>
    <t>27:0004:000077:0003:0001:00</t>
  </si>
  <si>
    <t>KA-09-083:HMC</t>
  </si>
  <si>
    <t>27:0011:000076</t>
  </si>
  <si>
    <t>27:0004:000078</t>
  </si>
  <si>
    <t>27:0004:000078:0003:0001:00</t>
  </si>
  <si>
    <t>KA-09-084:HMC</t>
  </si>
  <si>
    <t>27:0011:000077</t>
  </si>
  <si>
    <t>27:0004:000079</t>
  </si>
  <si>
    <t>27:0004:000079:0003:0001:00</t>
  </si>
  <si>
    <t>KA-09-085:HMC</t>
  </si>
  <si>
    <t>27:0011:000078</t>
  </si>
  <si>
    <t>27:0004:000080</t>
  </si>
  <si>
    <t>27:0004:000080:0003:0001:00</t>
  </si>
  <si>
    <t>KA-09-086:HMC</t>
  </si>
  <si>
    <t>27:0011:000079</t>
  </si>
  <si>
    <t>27:0004:000081</t>
  </si>
  <si>
    <t>27:0004:000081:0003:0001:00</t>
  </si>
  <si>
    <t>KA-09-087:HMC</t>
  </si>
  <si>
    <t>27:0011:000080</t>
  </si>
  <si>
    <t>27:0004:000082</t>
  </si>
  <si>
    <t>27:0004:000082:0003:0001:00</t>
  </si>
  <si>
    <t>KA-09-088:HMC</t>
  </si>
  <si>
    <t>27:0011:000081</t>
  </si>
  <si>
    <t>27:0004:000083</t>
  </si>
  <si>
    <t>27:0004:000083:0003:0001:00</t>
  </si>
  <si>
    <t>KA-09-089:HMC</t>
  </si>
  <si>
    <t>27:0011:000082</t>
  </si>
  <si>
    <t>27:0004:000084</t>
  </si>
  <si>
    <t>27:0004:000084:0003:0001:00</t>
  </si>
  <si>
    <t>KA-09-090:HMC</t>
  </si>
  <si>
    <t>27:0011:000083</t>
  </si>
  <si>
    <t>27:0004:000085</t>
  </si>
  <si>
    <t>27:0004:000085:0003:0001:00</t>
  </si>
  <si>
    <t>KA-09-091:HMC</t>
  </si>
  <si>
    <t>27:0011:000084</t>
  </si>
  <si>
    <t>27:0004:000086</t>
  </si>
  <si>
    <t>27:0004:000086:0003:0001:00</t>
  </si>
  <si>
    <t>KA-09-092:HMC</t>
  </si>
  <si>
    <t>27:0011:000085</t>
  </si>
  <si>
    <t>27:0004:000087</t>
  </si>
  <si>
    <t>27:0004:000087:0003:0001:00</t>
  </si>
  <si>
    <t>KA-09-094:HMC</t>
  </si>
  <si>
    <t>27:0011:000086</t>
  </si>
  <si>
    <t>27:0004:000089</t>
  </si>
  <si>
    <t>27:0004:000089:0003:0001:00</t>
  </si>
  <si>
    <t>KA-09-095:HMC</t>
  </si>
  <si>
    <t>27:0011:000087</t>
  </si>
  <si>
    <t>27:0004:000090</t>
  </si>
  <si>
    <t>27:0004:000090:0003:0001:00</t>
  </si>
  <si>
    <t>KA-09-096:HMC</t>
  </si>
  <si>
    <t>27:0011:000088</t>
  </si>
  <si>
    <t>27:0004:000091</t>
  </si>
  <si>
    <t>27:0004:000091:0003:0001:00</t>
  </si>
  <si>
    <t>KA-09-097:HMC</t>
  </si>
  <si>
    <t>27:0011:000089</t>
  </si>
  <si>
    <t>27:0004:000092</t>
  </si>
  <si>
    <t>27:0004:000092:0003:0001:00</t>
  </si>
  <si>
    <t>KA-09-098:HMC</t>
  </si>
  <si>
    <t>27:0011:000090</t>
  </si>
  <si>
    <t>27:0004:000093</t>
  </si>
  <si>
    <t>27:0004:000093:0003:0001:00</t>
  </si>
  <si>
    <t>KA-09-099:HMC</t>
  </si>
  <si>
    <t>27:0011:000091</t>
  </si>
  <si>
    <t>27:0004:000094</t>
  </si>
  <si>
    <t>27:0004:000094:0003:0001:00</t>
  </si>
  <si>
    <t>KA-09-100:HMC</t>
  </si>
  <si>
    <t>27:0011:000092</t>
  </si>
  <si>
    <t>27:0004:000095</t>
  </si>
  <si>
    <t>27:0004:000095:0003:0001:00</t>
  </si>
  <si>
    <t>JMR02:HMC</t>
  </si>
  <si>
    <t>27:0016:000001</t>
  </si>
  <si>
    <t>27:0009:000002</t>
  </si>
  <si>
    <t>27:0009:000002:0003:0001:00</t>
  </si>
  <si>
    <t>JMR03:HMC</t>
  </si>
  <si>
    <t>27:0016:000002</t>
  </si>
  <si>
    <t>27:0009:000003</t>
  </si>
  <si>
    <t>27:0009:000003:0003:0001:00</t>
  </si>
  <si>
    <t>JMR04:HMC</t>
  </si>
  <si>
    <t>27:0016:000003</t>
  </si>
  <si>
    <t>27:0009:000004</t>
  </si>
  <si>
    <t>27:0009:000004:0003:0001:00</t>
  </si>
  <si>
    <t>JMR05:HMC</t>
  </si>
  <si>
    <t>27:0016:000004</t>
  </si>
  <si>
    <t>27:0009:000005</t>
  </si>
  <si>
    <t>27:0009:000005:0003:0001:00</t>
  </si>
  <si>
    <t>JMR06:HMC</t>
  </si>
  <si>
    <t>27:0016:000005</t>
  </si>
  <si>
    <t>27:0009:000006</t>
  </si>
  <si>
    <t>27:0009:000006:0003:0001:00</t>
  </si>
  <si>
    <t>JMR07:HMC</t>
  </si>
  <si>
    <t>27:0016:000006</t>
  </si>
  <si>
    <t>27:0009:000007</t>
  </si>
  <si>
    <t>27:0009:000007:0003:0001:00</t>
  </si>
  <si>
    <t>JMR08:HMC</t>
  </si>
  <si>
    <t>27:0016:000007</t>
  </si>
  <si>
    <t>27:0009:000008</t>
  </si>
  <si>
    <t>27:0009:000008:0003:0001:00</t>
  </si>
  <si>
    <t>JMR09:HMC</t>
  </si>
  <si>
    <t>27:0016:000008</t>
  </si>
  <si>
    <t>27:0009:000009</t>
  </si>
  <si>
    <t>27:0009:000009:0003:0001:00</t>
  </si>
  <si>
    <t>JMR10:HMC</t>
  </si>
  <si>
    <t>27:0016:000009</t>
  </si>
  <si>
    <t>27:0009:000010</t>
  </si>
  <si>
    <t>27:0009:000010:0003:0001:00</t>
  </si>
  <si>
    <t>JMR11:HMC</t>
  </si>
  <si>
    <t>27:0016:000010</t>
  </si>
  <si>
    <t>27:0009:000011</t>
  </si>
  <si>
    <t>27:0009:000011:0003:0001:00</t>
  </si>
  <si>
    <t>JMR12:HMC</t>
  </si>
  <si>
    <t>27:0016:000011</t>
  </si>
  <si>
    <t>27:0009:000012</t>
  </si>
  <si>
    <t>27:0009:000012:0003:0001:00</t>
  </si>
  <si>
    <t>JMR13:HMC</t>
  </si>
  <si>
    <t>27:0016:000012</t>
  </si>
  <si>
    <t>27:0009:000013</t>
  </si>
  <si>
    <t>27:0009:000013:0003:0001:00</t>
  </si>
  <si>
    <t>21854 HMC</t>
  </si>
  <si>
    <t>31:0013:000001</t>
  </si>
  <si>
    <t>31:0003:000001</t>
  </si>
  <si>
    <t>31:0003:000001:0003:0002:00</t>
  </si>
  <si>
    <t>21962 HMC</t>
  </si>
  <si>
    <t>31:0013:000002</t>
  </si>
  <si>
    <t>31:0003:000002</t>
  </si>
  <si>
    <t>31:0003:000002:0003:0002:00</t>
  </si>
  <si>
    <t>21963 HMC</t>
  </si>
  <si>
    <t>31:0013:000003</t>
  </si>
  <si>
    <t>31:0003:000003</t>
  </si>
  <si>
    <t>31:0003:000003:0003:0002:00</t>
  </si>
  <si>
    <t>21964 HMC</t>
  </si>
  <si>
    <t>31:0013:000004</t>
  </si>
  <si>
    <t>31:0003:000004</t>
  </si>
  <si>
    <t>31:0003:000004:0003:0002:00</t>
  </si>
  <si>
    <t>21965 HMC</t>
  </si>
  <si>
    <t>31:0013:000005</t>
  </si>
  <si>
    <t>31:0003:000005</t>
  </si>
  <si>
    <t>31:0003:000005:0003:0002:00</t>
  </si>
  <si>
    <t>21966 HMC</t>
  </si>
  <si>
    <t>31:0013:000006</t>
  </si>
  <si>
    <t>31:0003:000006</t>
  </si>
  <si>
    <t>31:0003:000006:0003:0002:00</t>
  </si>
  <si>
    <t>21967 HMC</t>
  </si>
  <si>
    <t>31:0013:000007</t>
  </si>
  <si>
    <t>31:0003:000007</t>
  </si>
  <si>
    <t>31:0003:000007:0003:0002:00</t>
  </si>
  <si>
    <t>21968 HMC</t>
  </si>
  <si>
    <t>31:0013:000008</t>
  </si>
  <si>
    <t>31:0003:000008</t>
  </si>
  <si>
    <t>31:0003:000008:0003:0002:00</t>
  </si>
  <si>
    <t>21969 HMC</t>
  </si>
  <si>
    <t>31:0013:000009</t>
  </si>
  <si>
    <t>31:0003:000009</t>
  </si>
  <si>
    <t>31:0003:000009:0003:0002:00</t>
  </si>
  <si>
    <t>21970 HMC</t>
  </si>
  <si>
    <t>31:0013:000010</t>
  </si>
  <si>
    <t>31:0003:000010</t>
  </si>
  <si>
    <t>31:0003:000010:0003:0002:00</t>
  </si>
  <si>
    <t>21971 HMC</t>
  </si>
  <si>
    <t>31:0013:000011</t>
  </si>
  <si>
    <t>31:0003:000011</t>
  </si>
  <si>
    <t>31:0003:000011:0003:0002:00</t>
  </si>
  <si>
    <t>21972 HMC</t>
  </si>
  <si>
    <t>31:0013:000012</t>
  </si>
  <si>
    <t>31:0003:000012</t>
  </si>
  <si>
    <t>31:0003:000012:0003:0002:00</t>
  </si>
  <si>
    <t>21973 HMC</t>
  </si>
  <si>
    <t>31:0013:000013</t>
  </si>
  <si>
    <t>31:0003:000013</t>
  </si>
  <si>
    <t>31:0003:000013:0003:0002:00</t>
  </si>
  <si>
    <t>21974 HMC</t>
  </si>
  <si>
    <t>31:0013:000014</t>
  </si>
  <si>
    <t>31:0003:000014</t>
  </si>
  <si>
    <t>31:0003:000014:0003:0002:00</t>
  </si>
  <si>
    <t>21975 HMC</t>
  </si>
  <si>
    <t>31:0013:000015</t>
  </si>
  <si>
    <t>31:0003:000015</t>
  </si>
  <si>
    <t>31:0003:000015:0003:0002:00</t>
  </si>
  <si>
    <t>21857 HMC</t>
  </si>
  <si>
    <t>31:0013:000016</t>
  </si>
  <si>
    <t>31:0003:000016</t>
  </si>
  <si>
    <t>31:0003:000016:0003:0002:00</t>
  </si>
  <si>
    <t>21858 HMC</t>
  </si>
  <si>
    <t>31:0013:000017</t>
  </si>
  <si>
    <t>31:0003:000017</t>
  </si>
  <si>
    <t>31:0003:000017:0003:0002:00</t>
  </si>
  <si>
    <t>21859 HMC</t>
  </si>
  <si>
    <t>31:0013:000018</t>
  </si>
  <si>
    <t>31:0003:000018</t>
  </si>
  <si>
    <t>31:0003:000018:0003:0002:00</t>
  </si>
  <si>
    <t>21860 HMC</t>
  </si>
  <si>
    <t>31:0013:000019</t>
  </si>
  <si>
    <t>31:0003:000019</t>
  </si>
  <si>
    <t>31:0003:000019:0003:0002:00</t>
  </si>
  <si>
    <t>21862 HMC</t>
  </si>
  <si>
    <t>31:0013:000020</t>
  </si>
  <si>
    <t>31:0003:000020</t>
  </si>
  <si>
    <t>31:0003:000020:0003:0002:00</t>
  </si>
  <si>
    <t>21872 HMC</t>
  </si>
  <si>
    <t>31:0013:000021</t>
  </si>
  <si>
    <t>31:0003:000021</t>
  </si>
  <si>
    <t>31:0003:000021:0003:0002:00</t>
  </si>
  <si>
    <t>21863 HMC</t>
  </si>
  <si>
    <t>31:0013:000022</t>
  </si>
  <si>
    <t>31:0003:000022</t>
  </si>
  <si>
    <t>31:0003:000022:0003:0002:00</t>
  </si>
  <si>
    <t>21864 HMC</t>
  </si>
  <si>
    <t>31:0013:000023</t>
  </si>
  <si>
    <t>31:0003:000023</t>
  </si>
  <si>
    <t>31:0003:000023:0003:0002:00</t>
  </si>
  <si>
    <t>21865 HMC</t>
  </si>
  <si>
    <t>31:0013:000024</t>
  </si>
  <si>
    <t>31:0003:000024</t>
  </si>
  <si>
    <t>31:0003:000024:0003:0002:00</t>
  </si>
  <si>
    <t>21866 HMC</t>
  </si>
  <si>
    <t>31:0013:000025</t>
  </si>
  <si>
    <t>31:0003:000025</t>
  </si>
  <si>
    <t>31:0003:000025:0003:0002:00</t>
  </si>
  <si>
    <t>21867 HMC</t>
  </si>
  <si>
    <t>31:0013:000026</t>
  </si>
  <si>
    <t>31:0003:000026</t>
  </si>
  <si>
    <t>31:0003:000026:0003:0002:00</t>
  </si>
  <si>
    <t>21868 HMC</t>
  </si>
  <si>
    <t>31:0013:000027</t>
  </si>
  <si>
    <t>31:0003:000027</t>
  </si>
  <si>
    <t>31:0003:000027:0003:0002:00</t>
  </si>
  <si>
    <t>21869 HMC</t>
  </si>
  <si>
    <t>31:0013:000028</t>
  </si>
  <si>
    <t>31:0003:000028</t>
  </si>
  <si>
    <t>31:0003:000028:0003:0002:00</t>
  </si>
  <si>
    <t>21870 HMC</t>
  </si>
  <si>
    <t>31:0013:000029</t>
  </si>
  <si>
    <t>31:0003:000029</t>
  </si>
  <si>
    <t>31:0003:000029:0003:0002:00</t>
  </si>
  <si>
    <t>21871 HMC</t>
  </si>
  <si>
    <t>31:0013:000030</t>
  </si>
  <si>
    <t>31:0003:000030</t>
  </si>
  <si>
    <t>31:0003:000030:0003:0002:00</t>
  </si>
  <si>
    <t>21873 HMC</t>
  </si>
  <si>
    <t>31:0013:000031</t>
  </si>
  <si>
    <t>31:0003:000031</t>
  </si>
  <si>
    <t>31:0003:000031:0003:0002:00</t>
  </si>
  <si>
    <t>21874 HMC</t>
  </si>
  <si>
    <t>31:0013:000032</t>
  </si>
  <si>
    <t>31:0003:000032</t>
  </si>
  <si>
    <t>31:0003:000032:0003:0002:00</t>
  </si>
  <si>
    <t>21694 HMC</t>
  </si>
  <si>
    <t>31:0013:000033</t>
  </si>
  <si>
    <t>31:0003:000033</t>
  </si>
  <si>
    <t>31:0003:000033:0003:0002:00</t>
  </si>
  <si>
    <t>21695 HMC</t>
  </si>
  <si>
    <t>31:0013:000034</t>
  </si>
  <si>
    <t>31:0003:000034</t>
  </si>
  <si>
    <t>31:0003:000034:0003:0002:00</t>
  </si>
  <si>
    <t>21696 HMC</t>
  </si>
  <si>
    <t>31:0013:000035</t>
  </si>
  <si>
    <t>31:0003:000035</t>
  </si>
  <si>
    <t>31:0003:000035:0003:0002:00</t>
  </si>
  <si>
    <t>21697 HMC</t>
  </si>
  <si>
    <t>31:0013:000036</t>
  </si>
  <si>
    <t>31:0003:000036</t>
  </si>
  <si>
    <t>31:0003:000036:0003:0002:00</t>
  </si>
  <si>
    <t>21698 HMC</t>
  </si>
  <si>
    <t>31:0013:000037</t>
  </si>
  <si>
    <t>31:0003:000037</t>
  </si>
  <si>
    <t>31:0003:000037:0003:0002:00</t>
  </si>
  <si>
    <t>21699 HMC</t>
  </si>
  <si>
    <t>31:0013:000038</t>
  </si>
  <si>
    <t>31:0003:000038</t>
  </si>
  <si>
    <t>31:0003:000038:0003:0002:00</t>
  </si>
  <si>
    <t>21700 HMC</t>
  </si>
  <si>
    <t>31:0013:000039</t>
  </si>
  <si>
    <t>31:0003:000039</t>
  </si>
  <si>
    <t>31:0003:000039:0003:0002:00</t>
  </si>
  <si>
    <t>21602 HMC</t>
  </si>
  <si>
    <t>31:0013:000040</t>
  </si>
  <si>
    <t>31:0003:000040</t>
  </si>
  <si>
    <t>31:0003:000040:0003:0002:00</t>
  </si>
  <si>
    <t>21603 HMC</t>
  </si>
  <si>
    <t>31:0013:000041</t>
  </si>
  <si>
    <t>31:0003:000041</t>
  </si>
  <si>
    <t>31:0003:000041:0003:0002:00</t>
  </si>
  <si>
    <t>21801 HMC</t>
  </si>
  <si>
    <t>31:0013:000042</t>
  </si>
  <si>
    <t>31:0003:000042</t>
  </si>
  <si>
    <t>31:0003:000042:0003:0002:00</t>
  </si>
  <si>
    <t>21802 HMC</t>
  </si>
  <si>
    <t>31:0013:000043</t>
  </si>
  <si>
    <t>31:0003:000043</t>
  </si>
  <si>
    <t>31:0003:000043:0003:0002:00</t>
  </si>
  <si>
    <t>21803 HMC</t>
  </si>
  <si>
    <t>31:0013:000044</t>
  </si>
  <si>
    <t>31:0003:000044</t>
  </si>
  <si>
    <t>31:0003:000044:0003:0002:00</t>
  </si>
  <si>
    <t>21804 HMC</t>
  </si>
  <si>
    <t>31:0013:000045</t>
  </si>
  <si>
    <t>31:0003:000045</t>
  </si>
  <si>
    <t>31:0003:000045:0003:0002:00</t>
  </si>
  <si>
    <t>21805 HMC</t>
  </si>
  <si>
    <t>31:0013:000046</t>
  </si>
  <si>
    <t>31:0003:000046</t>
  </si>
  <si>
    <t>31:0003:000046:0003:0002:00</t>
  </si>
  <si>
    <t>21806 HMC</t>
  </si>
  <si>
    <t>31:0013:000047</t>
  </si>
  <si>
    <t>31:0003:000047</t>
  </si>
  <si>
    <t>31:0003:000047:0003:0002:00</t>
  </si>
  <si>
    <t>21807 HMC</t>
  </si>
  <si>
    <t>31:0013:000048</t>
  </si>
  <si>
    <t>31:0003:000048</t>
  </si>
  <si>
    <t>31:0003:000048:0003:0002:00</t>
  </si>
  <si>
    <t>21808 HMC</t>
  </si>
  <si>
    <t>31:0013:000049</t>
  </si>
  <si>
    <t>31:0003:000049</t>
  </si>
  <si>
    <t>31:0003:000049:0003:0002:00</t>
  </si>
  <si>
    <t>21809 HMC</t>
  </si>
  <si>
    <t>31:0013:000050</t>
  </si>
  <si>
    <t>31:0003:000050</t>
  </si>
  <si>
    <t>31:0003:000050:0003:0002:00</t>
  </si>
  <si>
    <t>21811 HMC</t>
  </si>
  <si>
    <t>31:0013:000051</t>
  </si>
  <si>
    <t>31:0003:000051</t>
  </si>
  <si>
    <t>31:0003:000051:0003:0002:00</t>
  </si>
  <si>
    <t>21812 HMC</t>
  </si>
  <si>
    <t>31:0013:000052</t>
  </si>
  <si>
    <t>31:0003:000052</t>
  </si>
  <si>
    <t>31:0003:000052:0003:0002:00</t>
  </si>
  <si>
    <t>21813 HMC</t>
  </si>
  <si>
    <t>31:0013:000053</t>
  </si>
  <si>
    <t>31:0003:000053</t>
  </si>
  <si>
    <t>31:0003:000053:0003:0002:00</t>
  </si>
  <si>
    <t>21814 HMC</t>
  </si>
  <si>
    <t>31:0013:000054</t>
  </si>
  <si>
    <t>31:0003:000054</t>
  </si>
  <si>
    <t>31:0003:000054:0003:0002:00</t>
  </si>
  <si>
    <t>21815 HMC</t>
  </si>
  <si>
    <t>31:0013:000055</t>
  </si>
  <si>
    <t>31:0003:000055</t>
  </si>
  <si>
    <t>31:0003:000055:0003:0002:00</t>
  </si>
  <si>
    <t>21816 HMC</t>
  </si>
  <si>
    <t>31:0013:000056</t>
  </si>
  <si>
    <t>31:0003:000056</t>
  </si>
  <si>
    <t>31:0003:000056:0003:0002:00</t>
  </si>
  <si>
    <t>21817 HMC</t>
  </si>
  <si>
    <t>31:0013:000057</t>
  </si>
  <si>
    <t>31:0003:000057</t>
  </si>
  <si>
    <t>31:0003:000057:0003:0002:00</t>
  </si>
  <si>
    <t>21818 HMC</t>
  </si>
  <si>
    <t>31:0013:000058</t>
  </si>
  <si>
    <t>31:0003:000058</t>
  </si>
  <si>
    <t>31:0003:000058:0003:0002:00</t>
  </si>
  <si>
    <t>21819 HMC</t>
  </si>
  <si>
    <t>31:0013:000059</t>
  </si>
  <si>
    <t>31:0003:000059</t>
  </si>
  <si>
    <t>31:0003:000059:0003:0002:00</t>
  </si>
  <si>
    <t>21820 HMC</t>
  </si>
  <si>
    <t>31:0013:000060</t>
  </si>
  <si>
    <t>31:0003:000060</t>
  </si>
  <si>
    <t>31:0003:000060:0003:0002:00</t>
  </si>
  <si>
    <t>21821 HMC</t>
  </si>
  <si>
    <t>31:0013:000061</t>
  </si>
  <si>
    <t>31:0003:000061</t>
  </si>
  <si>
    <t>31:0003:000061:0003:0002:00</t>
  </si>
  <si>
    <t>21822 HMC</t>
  </si>
  <si>
    <t>31:0013:000062</t>
  </si>
  <si>
    <t>31:0003:000062</t>
  </si>
  <si>
    <t>31:0003:000062:0003:0002:00</t>
  </si>
  <si>
    <t>21823 HMC</t>
  </si>
  <si>
    <t>31:0013:000063</t>
  </si>
  <si>
    <t>31:0003:000063</t>
  </si>
  <si>
    <t>31:0003:000063:0003:0002:00</t>
  </si>
  <si>
    <t>21824 HMC</t>
  </si>
  <si>
    <t>31:0013:000064</t>
  </si>
  <si>
    <t>31:0003:000064</t>
  </si>
  <si>
    <t>31:0003:000064:0003:0002:00</t>
  </si>
  <si>
    <t>21951 HMC</t>
  </si>
  <si>
    <t>31:0013:000065</t>
  </si>
  <si>
    <t>31:0003:000065</t>
  </si>
  <si>
    <t>31:0003:000065:0003:0002:00</t>
  </si>
  <si>
    <t>21952 HMC</t>
  </si>
  <si>
    <t>31:0013:000066</t>
  </si>
  <si>
    <t>31:0003:000066</t>
  </si>
  <si>
    <t>31:0003:000066:0003:0002:00</t>
  </si>
  <si>
    <t>21953 HMC</t>
  </si>
  <si>
    <t>31:0013:000067</t>
  </si>
  <si>
    <t>31:0003:000067</t>
  </si>
  <si>
    <t>31:0003:000067:0003:0002:00</t>
  </si>
  <si>
    <t>21954 HMC</t>
  </si>
  <si>
    <t>31:0013:000068</t>
  </si>
  <si>
    <t>31:0003:000068</t>
  </si>
  <si>
    <t>31:0003:000068:0003:0002:00</t>
  </si>
  <si>
    <t>21955 HMC</t>
  </si>
  <si>
    <t>31:0013:000069</t>
  </si>
  <si>
    <t>31:0003:000069</t>
  </si>
  <si>
    <t>31:0003:000069:0003:0002:00</t>
  </si>
  <si>
    <t>21956 HMC</t>
  </si>
  <si>
    <t>31:0013:000070</t>
  </si>
  <si>
    <t>31:0003:000070</t>
  </si>
  <si>
    <t>31:0003:000070:0003:0002:00</t>
  </si>
  <si>
    <t>21957 HMC</t>
  </si>
  <si>
    <t>31:0013:000071</t>
  </si>
  <si>
    <t>31:0003:000071</t>
  </si>
  <si>
    <t>31:0003:000071:0003:0002:00</t>
  </si>
  <si>
    <t>21958 HMC</t>
  </si>
  <si>
    <t>31:0013:000072</t>
  </si>
  <si>
    <t>31:0003:000072</t>
  </si>
  <si>
    <t>31:0003:000072:0003:0002:00</t>
  </si>
  <si>
    <t>21959 HMC</t>
  </si>
  <si>
    <t>31:0013:000073</t>
  </si>
  <si>
    <t>31:0003:000073</t>
  </si>
  <si>
    <t>31:0003:000073:0003:0002:00</t>
  </si>
  <si>
    <t>21961 HMC</t>
  </si>
  <si>
    <t>31:0013:000074</t>
  </si>
  <si>
    <t>31:0003:000074</t>
  </si>
  <si>
    <t>31:0003:000074:0003:0002:00</t>
  </si>
  <si>
    <t>21601 HMC</t>
  </si>
  <si>
    <t>31:0013:000075</t>
  </si>
  <si>
    <t>31:0003:000075</t>
  </si>
  <si>
    <t>31:0003:000075:0003:0002:00</t>
  </si>
  <si>
    <t>21679 HMC</t>
  </si>
  <si>
    <t>31:0013:000076</t>
  </si>
  <si>
    <t>31:0003:000076</t>
  </si>
  <si>
    <t>31:0003:000076:0003:0002:00</t>
  </si>
  <si>
    <t>21680 HMC</t>
  </si>
  <si>
    <t>31:0013:000077</t>
  </si>
  <si>
    <t>31:0003:000077</t>
  </si>
  <si>
    <t>31:0003:000077:0003:0002:00</t>
  </si>
  <si>
    <t>21681 HMC</t>
  </si>
  <si>
    <t>31:0013:000078</t>
  </si>
  <si>
    <t>31:0003:000078</t>
  </si>
  <si>
    <t>31:0003:000078:0003:0002:00</t>
  </si>
  <si>
    <t>21682 HMC</t>
  </si>
  <si>
    <t>31:0013:000079</t>
  </si>
  <si>
    <t>31:0003:000079</t>
  </si>
  <si>
    <t>31:0003:000079:0003:0002:00</t>
  </si>
  <si>
    <t>21683 HMC</t>
  </si>
  <si>
    <t>31:0013:000080</t>
  </si>
  <si>
    <t>31:0003:000080</t>
  </si>
  <si>
    <t>31:0003:000080:0003:0002:00</t>
  </si>
  <si>
    <t>21684 HMC</t>
  </si>
  <si>
    <t>31:0013:000081</t>
  </si>
  <si>
    <t>31:0003:000081</t>
  </si>
  <si>
    <t>31:0003:000081:0003:0002:00</t>
  </si>
  <si>
    <t>21685 HMC</t>
  </si>
  <si>
    <t>31:0013:000082</t>
  </si>
  <si>
    <t>31:0003:000082</t>
  </si>
  <si>
    <t>31:0003:000082:0003:0002:00</t>
  </si>
  <si>
    <t>21686 HMC</t>
  </si>
  <si>
    <t>31:0013:000083</t>
  </si>
  <si>
    <t>31:0003:000083</t>
  </si>
  <si>
    <t>31:0003:000083:0003:0002:00</t>
  </si>
  <si>
    <t>21687 HMC</t>
  </si>
  <si>
    <t>31:0013:000084</t>
  </si>
  <si>
    <t>31:0003:000084</t>
  </si>
  <si>
    <t>31:0003:000084:0003:0002:00</t>
  </si>
  <si>
    <t>21688 HMC</t>
  </si>
  <si>
    <t>31:0013:000085</t>
  </si>
  <si>
    <t>31:0003:000085</t>
  </si>
  <si>
    <t>31:0003:000085:0003:0002:00</t>
  </si>
  <si>
    <t>21689 HMC</t>
  </si>
  <si>
    <t>31:0013:000086</t>
  </si>
  <si>
    <t>31:0003:000086</t>
  </si>
  <si>
    <t>31:0003:000086:0003:0002:00</t>
  </si>
  <si>
    <t>21690 HMC</t>
  </si>
  <si>
    <t>31:0013:000087</t>
  </si>
  <si>
    <t>31:0003:000087</t>
  </si>
  <si>
    <t>31:0003:000087:0003:0002:00</t>
  </si>
  <si>
    <t>21691 HMC</t>
  </si>
  <si>
    <t>31:0013:000088</t>
  </si>
  <si>
    <t>31:0003:000088</t>
  </si>
  <si>
    <t>31:0003:000088:0003:0002:00</t>
  </si>
  <si>
    <t>21692 HMC</t>
  </si>
  <si>
    <t>31:0013:000089</t>
  </si>
  <si>
    <t>31:0003:000089</t>
  </si>
  <si>
    <t>31:0003:000089:0003:0002:00</t>
  </si>
  <si>
    <t>21693 HMC</t>
  </si>
  <si>
    <t>31:0013:000090</t>
  </si>
  <si>
    <t>31:0003:000090</t>
  </si>
  <si>
    <t>31:0003:000090:0003:0002:00</t>
  </si>
  <si>
    <t>21604 HMC</t>
  </si>
  <si>
    <t>31:0013:000091</t>
  </si>
  <si>
    <t>31:0003:000091</t>
  </si>
  <si>
    <t>31:0003:000091:0003:0002:00</t>
  </si>
  <si>
    <t>21605 HMC</t>
  </si>
  <si>
    <t>31:0013:000092</t>
  </si>
  <si>
    <t>31:0003:000092</t>
  </si>
  <si>
    <t>31:0003:000092:0003:0002:00</t>
  </si>
  <si>
    <t>21606 HMC</t>
  </si>
  <si>
    <t>31:0013:000093</t>
  </si>
  <si>
    <t>31:0003:000093</t>
  </si>
  <si>
    <t>31:0003:000093:0003:0002:00</t>
  </si>
  <si>
    <t>21831 HMC</t>
  </si>
  <si>
    <t>31:0013:000094</t>
  </si>
  <si>
    <t>31:0003:000094</t>
  </si>
  <si>
    <t>31:0003:000094:0003:0002:00</t>
  </si>
  <si>
    <t>21832 HMC</t>
  </si>
  <si>
    <t>31:0013:000095</t>
  </si>
  <si>
    <t>31:0003:000095</t>
  </si>
  <si>
    <t>31:0003:000095:0003:0002:00</t>
  </si>
  <si>
    <t>21833 HMC</t>
  </si>
  <si>
    <t>31:0013:000096</t>
  </si>
  <si>
    <t>31:0003:000096</t>
  </si>
  <si>
    <t>31:0003:000096:0003:0002:00</t>
  </si>
  <si>
    <t>21834 HMC</t>
  </si>
  <si>
    <t>31:0013:000097</t>
  </si>
  <si>
    <t>31:0003:000097</t>
  </si>
  <si>
    <t>31:0003:000097:0003:0002:00</t>
  </si>
  <si>
    <t>21835 HMC</t>
  </si>
  <si>
    <t>31:0013:000098</t>
  </si>
  <si>
    <t>31:0003:000098</t>
  </si>
  <si>
    <t>31:0003:000098:0003:0002:00</t>
  </si>
  <si>
    <t>21836 HMC</t>
  </si>
  <si>
    <t>31:0013:000099</t>
  </si>
  <si>
    <t>31:0003:000099</t>
  </si>
  <si>
    <t>31:0003:000099:0003:0002:00</t>
  </si>
  <si>
    <t>21837 HMC</t>
  </si>
  <si>
    <t>31:0013:000100</t>
  </si>
  <si>
    <t>31:0003:000100</t>
  </si>
  <si>
    <t>31:0003:000100:0003:0002:00</t>
  </si>
  <si>
    <t>21838 HMC</t>
  </si>
  <si>
    <t>31:0013:000101</t>
  </si>
  <si>
    <t>31:0003:000101</t>
  </si>
  <si>
    <t>31:0003:000101:0003:0002:00</t>
  </si>
  <si>
    <t>21839 HMC</t>
  </si>
  <si>
    <t>31:0013:000102</t>
  </si>
  <si>
    <t>31:0003:000102</t>
  </si>
  <si>
    <t>31:0003:000102:0003:0002:00</t>
  </si>
  <si>
    <t>21840 HMC</t>
  </si>
  <si>
    <t>31:0013:000103</t>
  </si>
  <si>
    <t>31:0003:000103</t>
  </si>
  <si>
    <t>31:0003:000103:0003:0002:00</t>
  </si>
  <si>
    <t>21841 HMC</t>
  </si>
  <si>
    <t>31:0013:000104</t>
  </si>
  <si>
    <t>31:0003:000104</t>
  </si>
  <si>
    <t>31:0003:000104:0003:0002:00</t>
  </si>
  <si>
    <t>21842 HMC</t>
  </si>
  <si>
    <t>31:0013:000105</t>
  </si>
  <si>
    <t>31:0003:000105</t>
  </si>
  <si>
    <t>31:0003:000105:0003:0002:00</t>
  </si>
  <si>
    <t>21843 HMC</t>
  </si>
  <si>
    <t>31:0013:000106</t>
  </si>
  <si>
    <t>31:0003:000106</t>
  </si>
  <si>
    <t>31:0003:000106:0003:0002:00</t>
  </si>
  <si>
    <t>21844 HMC</t>
  </si>
  <si>
    <t>31:0013:000107</t>
  </si>
  <si>
    <t>31:0003:000107</t>
  </si>
  <si>
    <t>31:0003:000107:0003:0002:00</t>
  </si>
  <si>
    <t>21845 HMC</t>
  </si>
  <si>
    <t>31:0013:000108</t>
  </si>
  <si>
    <t>31:0003:000108</t>
  </si>
  <si>
    <t>31:0003:000108:0003:0002:00</t>
  </si>
  <si>
    <t>21846 HMC</t>
  </si>
  <si>
    <t>31:0013:000109</t>
  </si>
  <si>
    <t>31:0003:000109</t>
  </si>
  <si>
    <t>31:0003:000109:0003:0002:00</t>
  </si>
  <si>
    <t>21847 HMC</t>
  </si>
  <si>
    <t>31:0013:000110</t>
  </si>
  <si>
    <t>31:0003:000110</t>
  </si>
  <si>
    <t>31:0003:000110:0003:0002:00</t>
  </si>
  <si>
    <t>21848 HMC</t>
  </si>
  <si>
    <t>31:0013:000111</t>
  </si>
  <si>
    <t>31:0003:000111</t>
  </si>
  <si>
    <t>31:0003:000111:0003:0002:00</t>
  </si>
  <si>
    <t>21607 HMC</t>
  </si>
  <si>
    <t>31:0013:000112</t>
  </si>
  <si>
    <t>31:0003:000112</t>
  </si>
  <si>
    <t>31:0003:000112:0003:0002:00</t>
  </si>
  <si>
    <t>21608 HMC</t>
  </si>
  <si>
    <t>31:0013:000113</t>
  </si>
  <si>
    <t>31:0003:000113</t>
  </si>
  <si>
    <t>31:0003:000113:0003:0002:00</t>
  </si>
  <si>
    <t>21609 HMC</t>
  </si>
  <si>
    <t>31:0013:000114</t>
  </si>
  <si>
    <t>31:0003:000114</t>
  </si>
  <si>
    <t>31:0003:000114:0003:0002:00</t>
  </si>
  <si>
    <t>21610 HMC</t>
  </si>
  <si>
    <t>31:0013:000115</t>
  </si>
  <si>
    <t>31:0003:000115</t>
  </si>
  <si>
    <t>31:0003:000115:0003:0002:00</t>
  </si>
  <si>
    <t>21611 HMC</t>
  </si>
  <si>
    <t>31:0013:000116</t>
  </si>
  <si>
    <t>31:0003:000116</t>
  </si>
  <si>
    <t>31:0003:000116:0003:0002:00</t>
  </si>
  <si>
    <t>21612 HMC</t>
  </si>
  <si>
    <t>31:0013:000117</t>
  </si>
  <si>
    <t>31:0003:000117</t>
  </si>
  <si>
    <t>31:0003:000117:0003:0002:00</t>
  </si>
  <si>
    <t>21613 HMC</t>
  </si>
  <si>
    <t>31:0013:000118</t>
  </si>
  <si>
    <t>31:0003:000118</t>
  </si>
  <si>
    <t>31:0003:000118:0003:0002:00</t>
  </si>
  <si>
    <t>21614 HMC</t>
  </si>
  <si>
    <t>31:0013:000119</t>
  </si>
  <si>
    <t>31:0003:000119</t>
  </si>
  <si>
    <t>31:0003:000119:0003:0002:00</t>
  </si>
  <si>
    <t>21615 HMC</t>
  </si>
  <si>
    <t>31:0013:000120</t>
  </si>
  <si>
    <t>31:0003:000120</t>
  </si>
  <si>
    <t>31:0003:000120:0003:0002:00</t>
  </si>
  <si>
    <t>21616 HMC</t>
  </si>
  <si>
    <t>31:0013:000121</t>
  </si>
  <si>
    <t>31:0003:000121</t>
  </si>
  <si>
    <t>31:0003:000121:0003:0002:00</t>
  </si>
  <si>
    <t>21617 HMC</t>
  </si>
  <si>
    <t>31:0013:000122</t>
  </si>
  <si>
    <t>31:0003:000122</t>
  </si>
  <si>
    <t>31:0003:000122:0003:0002:00</t>
  </si>
  <si>
    <t>21618 HMC</t>
  </si>
  <si>
    <t>31:0013:000123</t>
  </si>
  <si>
    <t>31:0003:000123</t>
  </si>
  <si>
    <t>31:0003:000123:0003:0002:00</t>
  </si>
  <si>
    <t>21849 HMC</t>
  </si>
  <si>
    <t>31:0013:000124</t>
  </si>
  <si>
    <t>31:0003:000124</t>
  </si>
  <si>
    <t>31:0003:000124:0003:0002:00</t>
  </si>
  <si>
    <t>21850 HMC</t>
  </si>
  <si>
    <t>31:0013:000125</t>
  </si>
  <si>
    <t>31:0003:000125</t>
  </si>
  <si>
    <t>31:0003:000125:0003:0002:00</t>
  </si>
  <si>
    <t>21623 HMC</t>
  </si>
  <si>
    <t>31:0013:000126</t>
  </si>
  <si>
    <t>31:0003:000126</t>
  </si>
  <si>
    <t>31:0003:000126:0003:0002:00</t>
  </si>
  <si>
    <t>21622 HMC</t>
  </si>
  <si>
    <t>31:0013:000127</t>
  </si>
  <si>
    <t>31:0003:000127</t>
  </si>
  <si>
    <t>31:0003:000127:0003:0002:00</t>
  </si>
  <si>
    <t>21621 HMC</t>
  </si>
  <si>
    <t>31:0013:000128</t>
  </si>
  <si>
    <t>31:0003:000128</t>
  </si>
  <si>
    <t>31:0003:000128:0003:0002:00</t>
  </si>
  <si>
    <t>21620 HMC</t>
  </si>
  <si>
    <t>31:0013:000129</t>
  </si>
  <si>
    <t>31:0003:000129</t>
  </si>
  <si>
    <t>31:0003:000129:0003:0002:00</t>
  </si>
  <si>
    <t>21619 HMC</t>
  </si>
  <si>
    <t>31:0013:000130</t>
  </si>
  <si>
    <t>31:0003:000130</t>
  </si>
  <si>
    <t>31:0003:000130:0003:0002:00</t>
  </si>
  <si>
    <t>21710 HMC</t>
  </si>
  <si>
    <t>31:0013:000131</t>
  </si>
  <si>
    <t>31:0003:000131</t>
  </si>
  <si>
    <t>31:0003:000131:0003:0002:00</t>
  </si>
  <si>
    <t>21709 HMC</t>
  </si>
  <si>
    <t>31:0013:000132</t>
  </si>
  <si>
    <t>31:0003:000132</t>
  </si>
  <si>
    <t>31:0003:000132:0003:0002:00</t>
  </si>
  <si>
    <t>21708 HMC</t>
  </si>
  <si>
    <t>31:0013:000133</t>
  </si>
  <si>
    <t>31:0003:000133</t>
  </si>
  <si>
    <t>31:0003:000133:0003:0002:00</t>
  </si>
  <si>
    <t>21707 HMC</t>
  </si>
  <si>
    <t>31:0013:000134</t>
  </si>
  <si>
    <t>31:0003:000134</t>
  </si>
  <si>
    <t>31:0003:000134:0003:0002:00</t>
  </si>
  <si>
    <t>21706 HMC</t>
  </si>
  <si>
    <t>31:0013:000135</t>
  </si>
  <si>
    <t>31:0003:000135</t>
  </si>
  <si>
    <t>31:0003:000135:0003:0002:00</t>
  </si>
  <si>
    <t>21705 HMC</t>
  </si>
  <si>
    <t>31:0013:000136</t>
  </si>
  <si>
    <t>31:0003:000136</t>
  </si>
  <si>
    <t>31:0003:000136:0003:0002:00</t>
  </si>
  <si>
    <t>21704 HMC</t>
  </si>
  <si>
    <t>31:0013:000137</t>
  </si>
  <si>
    <t>31:0003:000137</t>
  </si>
  <si>
    <t>31:0003:000137:0003:0002:00</t>
  </si>
  <si>
    <t>21703 HMC</t>
  </si>
  <si>
    <t>31:0013:000138</t>
  </si>
  <si>
    <t>31:0003:000138</t>
  </si>
  <si>
    <t>31:0003:000138:0003:0002:00</t>
  </si>
  <si>
    <t>21702 HMC</t>
  </si>
  <si>
    <t>31:0013:000139</t>
  </si>
  <si>
    <t>31:0003:000139</t>
  </si>
  <si>
    <t>31:0003:000139:0003:0002:00</t>
  </si>
  <si>
    <t>21701 HMC</t>
  </si>
  <si>
    <t>31:0013:000140</t>
  </si>
  <si>
    <t>31:0003:000140</t>
  </si>
  <si>
    <t>31:0003:000140:0003:0002:00</t>
  </si>
  <si>
    <t>21825 HMC</t>
  </si>
  <si>
    <t>31:0013:000141</t>
  </si>
  <si>
    <t>31:0003:000141</t>
  </si>
  <si>
    <t>31:0003:000141:0003:0002:00</t>
  </si>
  <si>
    <t>21826 HMC</t>
  </si>
  <si>
    <t>31:0013:000142</t>
  </si>
  <si>
    <t>31:0003:000142</t>
  </si>
  <si>
    <t>31:0003:000142:0003:0002:00</t>
  </si>
  <si>
    <t>21827 HMC</t>
  </si>
  <si>
    <t>31:0013:000143</t>
  </si>
  <si>
    <t>31:0003:000143</t>
  </si>
  <si>
    <t>31:0003:000143:0003:0002:00</t>
  </si>
  <si>
    <t>21828 HMC</t>
  </si>
  <si>
    <t>31:0013:000144</t>
  </si>
  <si>
    <t>31:0003:000144</t>
  </si>
  <si>
    <t>31:0003:000144:0003:0002:00</t>
  </si>
  <si>
    <t>21830 HMC</t>
  </si>
  <si>
    <t>31:0013:000145</t>
  </si>
  <si>
    <t>31:0003:000145</t>
  </si>
  <si>
    <t>31:0003:000145:0003:0002:00</t>
  </si>
  <si>
    <t>21875 HMC</t>
  </si>
  <si>
    <t>31:0013:000146</t>
  </si>
  <si>
    <t>31:0003:000146</t>
  </si>
  <si>
    <t>31:0003:000146:0003:0002:00</t>
  </si>
  <si>
    <t>21676 HMC</t>
  </si>
  <si>
    <t>31:0013:000147</t>
  </si>
  <si>
    <t>31:0003:000147</t>
  </si>
  <si>
    <t>31:0003:000147:0003:0002:00</t>
  </si>
  <si>
    <t>21677 HMC</t>
  </si>
  <si>
    <t>31:0013:000148</t>
  </si>
  <si>
    <t>31:0003:000148</t>
  </si>
  <si>
    <t>31:0003:000148:0003:0002:00</t>
  </si>
  <si>
    <t>21678 HMC</t>
  </si>
  <si>
    <t>31:0013:000149</t>
  </si>
  <si>
    <t>31:0003:000149</t>
  </si>
  <si>
    <t>31:0003:000149:0003:0002:00</t>
  </si>
  <si>
    <t>21852 HMC</t>
  </si>
  <si>
    <t>31:0013:000150</t>
  </si>
  <si>
    <t>31:0003:000150</t>
  </si>
  <si>
    <t>31:0003:000150:0003:0002:00</t>
  </si>
  <si>
    <t>21853 HMC</t>
  </si>
  <si>
    <t>31:0013:000151</t>
  </si>
  <si>
    <t>31:0003:000151</t>
  </si>
  <si>
    <t>31:0003:000151:0003:0002:00</t>
  </si>
  <si>
    <t>21855 HMC</t>
  </si>
  <si>
    <t>31:0013:000152</t>
  </si>
  <si>
    <t>31:0003:000152</t>
  </si>
  <si>
    <t>31:0003:000152:0003:0002:00</t>
  </si>
  <si>
    <t>21856 HMC</t>
  </si>
  <si>
    <t>31:0013:000153</t>
  </si>
  <si>
    <t>31:0003:000153</t>
  </si>
  <si>
    <t>31:0003:000153:0003:0002:00</t>
  </si>
  <si>
    <t>21810 HMC</t>
  </si>
  <si>
    <t>31:0013:000154</t>
  </si>
  <si>
    <t>31:0003:000154</t>
  </si>
  <si>
    <t>31:0003:000154:0003:0002:00</t>
  </si>
  <si>
    <t>21861 HMC</t>
  </si>
  <si>
    <t>31:0013:000155</t>
  </si>
  <si>
    <t>31:0003:000155</t>
  </si>
  <si>
    <t>31:0003:000155:0003:0002:00</t>
  </si>
  <si>
    <t>05LUA0204 HMC</t>
  </si>
  <si>
    <t>31:0013:000156</t>
  </si>
  <si>
    <t>31:0003:000156</t>
  </si>
  <si>
    <t>31:0003:000156:0003:0002:00</t>
  </si>
  <si>
    <t>05LUA0243 HMC</t>
  </si>
  <si>
    <t>31:0013:000157</t>
  </si>
  <si>
    <t>31:0003:000157</t>
  </si>
  <si>
    <t>31:0003:000157:0003:0002:00</t>
  </si>
  <si>
    <t>05LUA1408 HMC</t>
  </si>
  <si>
    <t>31:0013:000158</t>
  </si>
  <si>
    <t>31:0003:000159</t>
  </si>
  <si>
    <t>31:0003:000159:0003:0002:00</t>
  </si>
  <si>
    <t>05LUA1409 HMC</t>
  </si>
  <si>
    <t>31:0013:000159</t>
  </si>
  <si>
    <t>31:0003:000160</t>
  </si>
  <si>
    <t>31:0003:000160:0003:0002:00</t>
  </si>
  <si>
    <t>05LUA1410 HMC</t>
  </si>
  <si>
    <t>31:0013:000160</t>
  </si>
  <si>
    <t>31:0003:000161</t>
  </si>
  <si>
    <t>31:0003:000161:0003:0002:00</t>
  </si>
  <si>
    <t>05LUA1411 HMC</t>
  </si>
  <si>
    <t>31:0013:000161</t>
  </si>
  <si>
    <t>31:0003:000162</t>
  </si>
  <si>
    <t>31:0003:000162:0003:0002:00</t>
  </si>
  <si>
    <t>05LUA1412 HMC</t>
  </si>
  <si>
    <t>31:0013:000162</t>
  </si>
  <si>
    <t>31:0003:000163</t>
  </si>
  <si>
    <t>31:0003:000163:0003:0002:00</t>
  </si>
  <si>
    <t>05LUA1413 HMC</t>
  </si>
  <si>
    <t>31:0013:000163</t>
  </si>
  <si>
    <t>31:0003:000164</t>
  </si>
  <si>
    <t>31:0003:000164:0003:0002:00</t>
  </si>
  <si>
    <t>05LUA1414 HMC</t>
  </si>
  <si>
    <t>31:0013:000164</t>
  </si>
  <si>
    <t>31:0003:000165</t>
  </si>
  <si>
    <t>31:0003:000165:0003:0002:00</t>
  </si>
  <si>
    <t>05LUA1425 HMC</t>
  </si>
  <si>
    <t>31:0013:000165</t>
  </si>
  <si>
    <t>31:0003:000166</t>
  </si>
  <si>
    <t>31:0003:000166:0003:0002:00</t>
  </si>
  <si>
    <t>05LUA1426 HMC</t>
  </si>
  <si>
    <t>31:0013:000166</t>
  </si>
  <si>
    <t>31:0003:000167</t>
  </si>
  <si>
    <t>31:0003:000167:0003:0002:00</t>
  </si>
  <si>
    <t>05LUA1444 HMC</t>
  </si>
  <si>
    <t>31:0013:000167</t>
  </si>
  <si>
    <t>31:0003:000168</t>
  </si>
  <si>
    <t>31:0003:000168:0003:0002:00</t>
  </si>
  <si>
    <t>05LUA2235 HMC</t>
  </si>
  <si>
    <t>31:0013:000168</t>
  </si>
  <si>
    <t>31:0003:000173</t>
  </si>
  <si>
    <t>31:0003:000173:0003:0002:00</t>
  </si>
  <si>
    <t>05LUA2645 HMC</t>
  </si>
  <si>
    <t>31:0013:000169</t>
  </si>
  <si>
    <t>31:0003:000182</t>
  </si>
  <si>
    <t>31:0003:000182:0003:0002:00</t>
  </si>
  <si>
    <t>05LUA2668 HMC</t>
  </si>
  <si>
    <t>31:0013:000170</t>
  </si>
  <si>
    <t>31:0003:000183</t>
  </si>
  <si>
    <t>31:0003:000183:0003:0002:00</t>
  </si>
  <si>
    <t>05LUA3202 HMC</t>
  </si>
  <si>
    <t>31:0013:000171</t>
  </si>
  <si>
    <t>31:0003:000185</t>
  </si>
  <si>
    <t>31:0003:000185:0003:0002:00</t>
  </si>
  <si>
    <t>05LUA3225 HMC</t>
  </si>
  <si>
    <t>31:0013:000172</t>
  </si>
  <si>
    <t>31:0003:000186</t>
  </si>
  <si>
    <t>31:0003:000186:0003:0002:00</t>
  </si>
  <si>
    <t>05LUA3299 HMC</t>
  </si>
  <si>
    <t>31:0013:000173</t>
  </si>
  <si>
    <t>31:0003:000190</t>
  </si>
  <si>
    <t>31:0003:000190:0003:0002:00</t>
  </si>
  <si>
    <t>05LUA7506 HMC</t>
  </si>
  <si>
    <t>31:0013:000174</t>
  </si>
  <si>
    <t>31:0003:000194</t>
  </si>
  <si>
    <t>31:0003:000194:0003:0002:00</t>
  </si>
  <si>
    <t>05LUA8300 HMC</t>
  </si>
  <si>
    <t>31:0013:000175</t>
  </si>
  <si>
    <t>31:0003:000195</t>
  </si>
  <si>
    <t>31:0003:000195:0003:0002:00</t>
  </si>
  <si>
    <t>05LUA8301 HMC</t>
  </si>
  <si>
    <t>31:0013:000176</t>
  </si>
  <si>
    <t>31:0003:000196</t>
  </si>
  <si>
    <t>31:0003:000196:0003:0002:00</t>
  </si>
  <si>
    <t>05LUA8302 HMC</t>
  </si>
  <si>
    <t>31:0013:000177</t>
  </si>
  <si>
    <t>31:0003:000197</t>
  </si>
  <si>
    <t>31:0003:000197:0003:0002:00</t>
  </si>
  <si>
    <t>05LUA8303 HMC</t>
  </si>
  <si>
    <t>31:0013:000178</t>
  </si>
  <si>
    <t>31:0003:000198</t>
  </si>
  <si>
    <t>31:0003:000198:0003:0002:00</t>
  </si>
  <si>
    <t>05LUA8304 HMC</t>
  </si>
  <si>
    <t>31:0013:000179</t>
  </si>
  <si>
    <t>31:0003:000199</t>
  </si>
  <si>
    <t>31:0003:000199:0003:0002:00</t>
  </si>
  <si>
    <t>05LUA8305 HMC</t>
  </si>
  <si>
    <t>31:0013:000180</t>
  </si>
  <si>
    <t>31:0003:000200</t>
  </si>
  <si>
    <t>31:0003:000200:0003:0002:00</t>
  </si>
  <si>
    <t>05LUA8306 HMC</t>
  </si>
  <si>
    <t>31:0013:000181</t>
  </si>
  <si>
    <t>31:0003:000201</t>
  </si>
  <si>
    <t>31:0003:000201:0003:0002:00</t>
  </si>
  <si>
    <t>05LUA8307 HMC</t>
  </si>
  <si>
    <t>31:0013:000182</t>
  </si>
  <si>
    <t>31:0003:000202</t>
  </si>
  <si>
    <t>31:0003:000202:0003:0002:00</t>
  </si>
  <si>
    <t>05LUA8308 HMC</t>
  </si>
  <si>
    <t>31:0013:000183</t>
  </si>
  <si>
    <t>31:0003:000203</t>
  </si>
  <si>
    <t>31:0003:000203:0003:0002:00</t>
  </si>
  <si>
    <t>05LUA8309 HMC</t>
  </si>
  <si>
    <t>31:0013:000184</t>
  </si>
  <si>
    <t>31:0003:000204</t>
  </si>
  <si>
    <t>31:0003:000204:0003:0002:00</t>
  </si>
  <si>
    <t>05LUA8310 HMC</t>
  </si>
  <si>
    <t>31:0013:000185</t>
  </si>
  <si>
    <t>31:0003:000205</t>
  </si>
  <si>
    <t>31:0003:000205:0003:0002:00</t>
  </si>
  <si>
    <t>05LUA8311 HMC</t>
  </si>
  <si>
    <t>31:0013:000186</t>
  </si>
  <si>
    <t>31:0003:000206</t>
  </si>
  <si>
    <t>31:0003:000206:0003:0002:00</t>
  </si>
  <si>
    <t>05LUA8312 HMC</t>
  </si>
  <si>
    <t>31:0013:000187</t>
  </si>
  <si>
    <t>31:0003:000207</t>
  </si>
  <si>
    <t>31:0003:000207:0003:0002:00</t>
  </si>
  <si>
    <t>05LUA8313 HMC</t>
  </si>
  <si>
    <t>31:0013:000188</t>
  </si>
  <si>
    <t>31:0003:000208</t>
  </si>
  <si>
    <t>31:0003:000208:0003:0002:00</t>
  </si>
  <si>
    <t>05LUA8314 HMC</t>
  </si>
  <si>
    <t>31:0013:000189</t>
  </si>
  <si>
    <t>31:0003:000209</t>
  </si>
  <si>
    <t>31:0003:000209:0003:0002:00</t>
  </si>
  <si>
    <t>05LUA8315 HMC</t>
  </si>
  <si>
    <t>31:0013:000190</t>
  </si>
  <si>
    <t>31:0003:000210</t>
  </si>
  <si>
    <t>31:0003:000210:0003:0002:00</t>
  </si>
  <si>
    <t>05LUA8316 HMC</t>
  </si>
  <si>
    <t>31:0013:000191</t>
  </si>
  <si>
    <t>31:0003:000211</t>
  </si>
  <si>
    <t>31:0003:000211:0003:0002:00</t>
  </si>
  <si>
    <t>05LUA8317 HMC</t>
  </si>
  <si>
    <t>31:0013:000192</t>
  </si>
  <si>
    <t>31:0003:000212</t>
  </si>
  <si>
    <t>31:0003:000212:0003:0002:00</t>
  </si>
  <si>
    <t>05LUA8318 HMC</t>
  </si>
  <si>
    <t>31:0013:000193</t>
  </si>
  <si>
    <t>31:0003:000213</t>
  </si>
  <si>
    <t>31:0003:000213:0003:0002:00</t>
  </si>
  <si>
    <t>05LUA8319 HMC</t>
  </si>
  <si>
    <t>31:0013:000194</t>
  </si>
  <si>
    <t>31:0003:000214</t>
  </si>
  <si>
    <t>31:0003:000214:0003:0002:00</t>
  </si>
  <si>
    <t>05LUA8320 HMC</t>
  </si>
  <si>
    <t>31:0013:000195</t>
  </si>
  <si>
    <t>31:0003:000215</t>
  </si>
  <si>
    <t>31:0003:000215:0003:0002:00</t>
  </si>
  <si>
    <t>05LUA8321 HMC</t>
  </si>
  <si>
    <t>31:0013:000196</t>
  </si>
  <si>
    <t>31:0003:000216</t>
  </si>
  <si>
    <t>31:0003:000216:0003:0002:00</t>
  </si>
  <si>
    <t>05LUA8322 HMC</t>
  </si>
  <si>
    <t>31:0013:000197</t>
  </si>
  <si>
    <t>31:0003:000217</t>
  </si>
  <si>
    <t>31:0003:000217:0003:0002:00</t>
  </si>
  <si>
    <t>05LUA8332 HMC</t>
  </si>
  <si>
    <t>31:0013:000198</t>
  </si>
  <si>
    <t>31:0003:000218</t>
  </si>
  <si>
    <t>31:0003:000218:0003:0002:00</t>
  </si>
  <si>
    <t>05LUA8333 HMC</t>
  </si>
  <si>
    <t>31:0013:000199</t>
  </si>
  <si>
    <t>31:0003:000219</t>
  </si>
  <si>
    <t>31:0003:000219:0003:0002:00</t>
  </si>
  <si>
    <t>05LUA8334 HMC</t>
  </si>
  <si>
    <t>31:0013:000200</t>
  </si>
  <si>
    <t>31:0003:000220</t>
  </si>
  <si>
    <t>31:0003:000220:0003:0002:00</t>
  </si>
  <si>
    <t>05LUA8335 HMC</t>
  </si>
  <si>
    <t>31:0013:000201</t>
  </si>
  <si>
    <t>31:0003:000221</t>
  </si>
  <si>
    <t>31:0003:000221:0003:0002:00</t>
  </si>
  <si>
    <t>05LUA8336 HMC</t>
  </si>
  <si>
    <t>31:0013:000202</t>
  </si>
  <si>
    <t>31:0003:000222</t>
  </si>
  <si>
    <t>31:0003:000222:0003:0002:00</t>
  </si>
  <si>
    <t>05LUA8337 HMC</t>
  </si>
  <si>
    <t>31:0013:000203</t>
  </si>
  <si>
    <t>31:0003:000223</t>
  </si>
  <si>
    <t>31:0003:000223:0003:0002:00</t>
  </si>
  <si>
    <t>05LUA8338 HMC</t>
  </si>
  <si>
    <t>31:0013:000204</t>
  </si>
  <si>
    <t>31:0003:000224</t>
  </si>
  <si>
    <t>31:0003:000224:0003:0002:00</t>
  </si>
  <si>
    <t>05LUA8339 HMC</t>
  </si>
  <si>
    <t>31:0013:000205</t>
  </si>
  <si>
    <t>31:0003:000225</t>
  </si>
  <si>
    <t>31:0003:000225:0003:0002:00</t>
  </si>
  <si>
    <t>05LUA8340 HMC</t>
  </si>
  <si>
    <t>31:0013:000206</t>
  </si>
  <si>
    <t>31:0003:000226</t>
  </si>
  <si>
    <t>31:0003:000226:0003:0002:00</t>
  </si>
  <si>
    <t>05LUA8341 HMC</t>
  </si>
  <si>
    <t>31:0013:000207</t>
  </si>
  <si>
    <t>31:0003:000227</t>
  </si>
  <si>
    <t>31:0003:000227:0003:0002:00</t>
  </si>
  <si>
    <t>05LUA8344 HMC</t>
  </si>
  <si>
    <t>31:0013:000208</t>
  </si>
  <si>
    <t>31:0003:000229</t>
  </si>
  <si>
    <t>31:0003:000229:0003:0002:00</t>
  </si>
  <si>
    <t>05LUA8345 HMC</t>
  </si>
  <si>
    <t>31:0013:000209</t>
  </si>
  <si>
    <t>31:0003:000230</t>
  </si>
  <si>
    <t>31:0003:000230:0003:0002:00</t>
  </si>
  <si>
    <t>05LUA8346 HMC</t>
  </si>
  <si>
    <t>31:0013:000210</t>
  </si>
  <si>
    <t>31:0003:000231</t>
  </si>
  <si>
    <t>31:0003:000231:0003:0002:00</t>
  </si>
  <si>
    <t>05LUA8348 HMC</t>
  </si>
  <si>
    <t>31:0013:000211</t>
  </si>
  <si>
    <t>31:0003:000232</t>
  </si>
  <si>
    <t>31:0003:000232:0003:0002:00</t>
  </si>
  <si>
    <t>05LUA8349 HMC</t>
  </si>
  <si>
    <t>31:0013:000212</t>
  </si>
  <si>
    <t>31:0003:000233</t>
  </si>
  <si>
    <t>31:0003:000233:0003:0002:00</t>
  </si>
  <si>
    <t>05LUA8350 HMC</t>
  </si>
  <si>
    <t>31:0013:000213</t>
  </si>
  <si>
    <t>31:0003:000234</t>
  </si>
  <si>
    <t>31:0003:000234:0003:0002:00</t>
  </si>
  <si>
    <t>05LUA8351 HMC</t>
  </si>
  <si>
    <t>31:0013:000214</t>
  </si>
  <si>
    <t>31:0003:000235</t>
  </si>
  <si>
    <t>31:0003:000235:0003:0002:00</t>
  </si>
  <si>
    <t>05LUA8352 HMC</t>
  </si>
  <si>
    <t>31:0013:000215</t>
  </si>
  <si>
    <t>31:0003:000236</t>
  </si>
  <si>
    <t>31:0003:000236:0003:0002:00</t>
  </si>
  <si>
    <t>05LUA8353 HMC</t>
  </si>
  <si>
    <t>31:0013:000216</t>
  </si>
  <si>
    <t>31:0003:000237</t>
  </si>
  <si>
    <t>31:0003:000237:0003:0002:00</t>
  </si>
  <si>
    <t>05LUA8354 HMC</t>
  </si>
  <si>
    <t>31:0013:000217</t>
  </si>
  <si>
    <t>31:0003:000238</t>
  </si>
  <si>
    <t>31:0003:000238:0003:0002:00</t>
  </si>
  <si>
    <t>05LUA8355 HMC</t>
  </si>
  <si>
    <t>31:0013:000218</t>
  </si>
  <si>
    <t>31:0003:000239</t>
  </si>
  <si>
    <t>31:0003:000239:0003:0002:00</t>
  </si>
  <si>
    <t>05LUA8357 HMC</t>
  </si>
  <si>
    <t>31:0013:000219</t>
  </si>
  <si>
    <t>31:0003:000241</t>
  </si>
  <si>
    <t>31:0003:000241:0003:0002:00</t>
  </si>
  <si>
    <t>05LUA8358 HMC</t>
  </si>
  <si>
    <t>31:0013:000220</t>
  </si>
  <si>
    <t>31:0003:000242</t>
  </si>
  <si>
    <t>31:0003:000242:0003:0002:00</t>
  </si>
  <si>
    <t>05LUA8359 HMC</t>
  </si>
  <si>
    <t>31:0013:000221</t>
  </si>
  <si>
    <t>31:0003:000243</t>
  </si>
  <si>
    <t>31:0003:000243:0003:0002:00</t>
  </si>
  <si>
    <t>05LUA8360 HMC</t>
  </si>
  <si>
    <t>31:0013:000222</t>
  </si>
  <si>
    <t>31:0003:000244</t>
  </si>
  <si>
    <t>31:0003:000244:0003:0002:00</t>
  </si>
  <si>
    <t>05LUA8361 HMC</t>
  </si>
  <si>
    <t>31:0013:000223</t>
  </si>
  <si>
    <t>31:0003:000245</t>
  </si>
  <si>
    <t>31:0003:000245:0003:0002:00</t>
  </si>
  <si>
    <t>05LUA8362 HMC</t>
  </si>
  <si>
    <t>31:0013:000224</t>
  </si>
  <si>
    <t>31:0003:000246</t>
  </si>
  <si>
    <t>31:0003:000246:0003:0002:00</t>
  </si>
  <si>
    <t>05LUA8363 HMC</t>
  </si>
  <si>
    <t>31:0013:000225</t>
  </si>
  <si>
    <t>31:0003:000247</t>
  </si>
  <si>
    <t>31:0003:000247:0003:0002:00</t>
  </si>
  <si>
    <t>05LUA8364 HMC</t>
  </si>
  <si>
    <t>31:0013:000226</t>
  </si>
  <si>
    <t>31:0003:000248</t>
  </si>
  <si>
    <t>31:0003:000248:0003:0002:00</t>
  </si>
  <si>
    <t>05LUA8365 HMC</t>
  </si>
  <si>
    <t>31:0013:000227</t>
  </si>
  <si>
    <t>31:0003:000249</t>
  </si>
  <si>
    <t>31:0003:000249:0003:0002:00</t>
  </si>
  <si>
    <t>05LUA8366 HMC</t>
  </si>
  <si>
    <t>31:0013:000228</t>
  </si>
  <si>
    <t>31:0003:000250</t>
  </si>
  <si>
    <t>31:0003:000250:0003:0002:00</t>
  </si>
  <si>
    <t>05LUA8367 HMC</t>
  </si>
  <si>
    <t>31:0013:000229</t>
  </si>
  <si>
    <t>31:0003:000251</t>
  </si>
  <si>
    <t>31:0003:000251:0003:0002:00</t>
  </si>
  <si>
    <t>05LUA8368 HMC</t>
  </si>
  <si>
    <t>31:0013:000230</t>
  </si>
  <si>
    <t>31:0003:000252</t>
  </si>
  <si>
    <t>31:0003:000252:0003:0002:00</t>
  </si>
  <si>
    <t>05LUA8369 HMC</t>
  </si>
  <si>
    <t>31:0013:000231</t>
  </si>
  <si>
    <t>31:0003:000253</t>
  </si>
  <si>
    <t>31:0003:000253:0003:0002:00</t>
  </si>
  <si>
    <t>05LUA8370 HMC</t>
  </si>
  <si>
    <t>31:0013:000232</t>
  </si>
  <si>
    <t>31:0003:000254</t>
  </si>
  <si>
    <t>31:0003:000254:0003:0002:00</t>
  </si>
  <si>
    <t>05LUA8371 HMC</t>
  </si>
  <si>
    <t>31:0013:000233</t>
  </si>
  <si>
    <t>31:0003:000255</t>
  </si>
  <si>
    <t>31:0003:000255:0003:0002:00</t>
  </si>
  <si>
    <t>05LUA8372 HMC</t>
  </si>
  <si>
    <t>31:0013:000234</t>
  </si>
  <si>
    <t>31:0003:000256</t>
  </si>
  <si>
    <t>31:0003:000256:0003:0002:00</t>
  </si>
  <si>
    <t>05LUA8373 HMC</t>
  </si>
  <si>
    <t>31:0013:000235</t>
  </si>
  <si>
    <t>31:0003:000257</t>
  </si>
  <si>
    <t>31:0003:000257:0003:0002:00</t>
  </si>
  <si>
    <t>05LUA8374 HMC</t>
  </si>
  <si>
    <t>31:0013:000236</t>
  </si>
  <si>
    <t>31:0003:000258</t>
  </si>
  <si>
    <t>31:0003:000258:0003:0002:00</t>
  </si>
  <si>
    <t>05LUA8375 HMC</t>
  </si>
  <si>
    <t>31:0013:000237</t>
  </si>
  <si>
    <t>31:0003:000259</t>
  </si>
  <si>
    <t>31:0003:000259:0003:0002:00</t>
  </si>
  <si>
    <t>05LUA8376 HMC</t>
  </si>
  <si>
    <t>31:0013:000238</t>
  </si>
  <si>
    <t>31:0003:000260</t>
  </si>
  <si>
    <t>31:0003:000260:0003:0002:00</t>
  </si>
  <si>
    <t>05LUA8377 HMC</t>
  </si>
  <si>
    <t>31:0013:000239</t>
  </si>
  <si>
    <t>31:0003:000261</t>
  </si>
  <si>
    <t>31:0003:000261:0003:0002:00</t>
  </si>
  <si>
    <t>05LUA8378 HMC</t>
  </si>
  <si>
    <t>31:0013:000240</t>
  </si>
  <si>
    <t>31:0003:000262</t>
  </si>
  <si>
    <t>31:0003:000262:0003:0002:00</t>
  </si>
  <si>
    <t>05LUA8379 HMC</t>
  </si>
  <si>
    <t>31:0013:000241</t>
  </si>
  <si>
    <t>31:0003:000263</t>
  </si>
  <si>
    <t>31:0003:000263:0003:0002:00</t>
  </si>
  <si>
    <t>05LUA8380 HMC</t>
  </si>
  <si>
    <t>31:0013:000242</t>
  </si>
  <si>
    <t>31:0003:000264</t>
  </si>
  <si>
    <t>31:0003:000264:0003:0002:00</t>
  </si>
  <si>
    <t>05LUA8381 HMC</t>
  </si>
  <si>
    <t>31:0013:000243</t>
  </si>
  <si>
    <t>31:0003:000265</t>
  </si>
  <si>
    <t>31:0003:000265:0003:0002:00</t>
  </si>
  <si>
    <t>05LUA8396 HMC</t>
  </si>
  <si>
    <t>31:0013:000244</t>
  </si>
  <si>
    <t>31:0003:000266</t>
  </si>
  <si>
    <t>31:0003:000266:0003:0002:00</t>
  </si>
  <si>
    <t>05LUA8397 HMC</t>
  </si>
  <si>
    <t>31:0013:000245</t>
  </si>
  <si>
    <t>31:0003:000267</t>
  </si>
  <si>
    <t>31:0003:000267:0003:0002:00</t>
  </si>
  <si>
    <t>05LUA8398 HMC</t>
  </si>
  <si>
    <t>31:0013:000246</t>
  </si>
  <si>
    <t>31:0003:000268</t>
  </si>
  <si>
    <t>31:0003:000268:0003:0002:00</t>
  </si>
  <si>
    <t>05LUA8399 HMC</t>
  </si>
  <si>
    <t>31:0013:000247</t>
  </si>
  <si>
    <t>31:0003:000269</t>
  </si>
  <si>
    <t>31:0003:000269:0003:0002:00</t>
  </si>
  <si>
    <t>05LUA8400 HMC</t>
  </si>
  <si>
    <t>31:0013:000248</t>
  </si>
  <si>
    <t>31:0003:000270</t>
  </si>
  <si>
    <t>31:0003:000270:0003:0002:00</t>
  </si>
  <si>
    <t>05LUA8401 HMC</t>
  </si>
  <si>
    <t>31:0013:000249</t>
  </si>
  <si>
    <t>31:0003:000271</t>
  </si>
  <si>
    <t>31:0003:000271:0003:0002:00</t>
  </si>
  <si>
    <t>05LUA8402 HMC</t>
  </si>
  <si>
    <t>31:0013:000250</t>
  </si>
  <si>
    <t>31:0003:000272</t>
  </si>
  <si>
    <t>31:0003:000272:0003:0002:00</t>
  </si>
  <si>
    <t>05LUA8403 HMC</t>
  </si>
  <si>
    <t>31:0013:000251</t>
  </si>
  <si>
    <t>31:0003:000273</t>
  </si>
  <si>
    <t>31:0003:000273:0003:0002:00</t>
  </si>
  <si>
    <t>05LUA8404 HMC</t>
  </si>
  <si>
    <t>31:0013:000252</t>
  </si>
  <si>
    <t>31:0003:000274</t>
  </si>
  <si>
    <t>31:0003:000274:0003:0002:00</t>
  </si>
  <si>
    <t>05LUA8405 HMC</t>
  </si>
  <si>
    <t>31:0013:000253</t>
  </si>
  <si>
    <t>31:0003:000275</t>
  </si>
  <si>
    <t>31:0003:000275:0003:0002:00</t>
  </si>
  <si>
    <t>05LUA8406 HMC</t>
  </si>
  <si>
    <t>31:0013:000254</t>
  </si>
  <si>
    <t>31:0003:000276</t>
  </si>
  <si>
    <t>31:0003:000276:0003:0002:00</t>
  </si>
  <si>
    <t>05LUA8407 HMC</t>
  </si>
  <si>
    <t>31:0013:000255</t>
  </si>
  <si>
    <t>31:0003:000277</t>
  </si>
  <si>
    <t>31:0003:000277:0003:0002:00</t>
  </si>
  <si>
    <t>05LUA8408 HMC</t>
  </si>
  <si>
    <t>31:0013:000256</t>
  </si>
  <si>
    <t>31:0003:000278</t>
  </si>
  <si>
    <t>31:0003:000278:0003:0002:00</t>
  </si>
  <si>
    <t>05LUA8417 HMC</t>
  </si>
  <si>
    <t>31:0013:000257</t>
  </si>
  <si>
    <t>31:0003:000279</t>
  </si>
  <si>
    <t>31:0003:000279:0003:0002:00</t>
  </si>
  <si>
    <t>05LUA8418 HMC</t>
  </si>
  <si>
    <t>31:0013:000258</t>
  </si>
  <si>
    <t>31:0003:000280</t>
  </si>
  <si>
    <t>31:0003:000280:0003:0002:00</t>
  </si>
  <si>
    <t>05LUA8419 HMC</t>
  </si>
  <si>
    <t>31:0013:000259</t>
  </si>
  <si>
    <t>31:0003:000281</t>
  </si>
  <si>
    <t>31:0003:000281:0003:0002:00</t>
  </si>
  <si>
    <t>05LUA8420 HMC</t>
  </si>
  <si>
    <t>31:0013:000260</t>
  </si>
  <si>
    <t>31:0003:000282</t>
  </si>
  <si>
    <t>31:0003:000282:0003:0002:00</t>
  </si>
  <si>
    <t>05LUA8421 HMC</t>
  </si>
  <si>
    <t>31:0013:000261</t>
  </si>
  <si>
    <t>31:0003:000283</t>
  </si>
  <si>
    <t>31:0003:000283:0003:0002:00</t>
  </si>
  <si>
    <t>05LUA8422 HMC</t>
  </si>
  <si>
    <t>31:0013:000262</t>
  </si>
  <si>
    <t>31:0003:000284</t>
  </si>
  <si>
    <t>31:0003:000284:0003:0002:00</t>
  </si>
  <si>
    <t>05LUA8423 HMC</t>
  </si>
  <si>
    <t>31:0013:000263</t>
  </si>
  <si>
    <t>31:0003:000285</t>
  </si>
  <si>
    <t>31:0003:000285:0003:0002:00</t>
  </si>
  <si>
    <t>05LUA8424 HMC</t>
  </si>
  <si>
    <t>31:0013:000264</t>
  </si>
  <si>
    <t>31:0003:000286</t>
  </si>
  <si>
    <t>31:0003:000286:0003:0002:00</t>
  </si>
  <si>
    <t>05LUA8425 HMC</t>
  </si>
  <si>
    <t>31:0013:000265</t>
  </si>
  <si>
    <t>31:0003:000287</t>
  </si>
  <si>
    <t>31:0003:000287:0003:0002:00</t>
  </si>
  <si>
    <t>05LUA8426 HMC</t>
  </si>
  <si>
    <t>31:0013:000266</t>
  </si>
  <si>
    <t>31:0003:000288</t>
  </si>
  <si>
    <t>31:0003:000288:0003:0002:00</t>
  </si>
  <si>
    <t>05LUA8427 HMC</t>
  </si>
  <si>
    <t>31:0013:000267</t>
  </si>
  <si>
    <t>31:0003:000289</t>
  </si>
  <si>
    <t>31:0003:000289:0003:0002:00</t>
  </si>
  <si>
    <t>05LUA8428 HMC</t>
  </si>
  <si>
    <t>31:0013:000268</t>
  </si>
  <si>
    <t>31:0003:000290</t>
  </si>
  <si>
    <t>31:0003:000290:0003:0002:00</t>
  </si>
  <si>
    <t>05LUA8429 HMC</t>
  </si>
  <si>
    <t>31:0013:000269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</si>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</sst>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40" si="0">HYPERLINK("http://geochem.nrcan.gc.ca/cdogs/content/bdl/bdl211116_e.htm", "21:1116")</f>
        <v>21:1116</v>
      </c>
      <c r="D2" s="1" t="str">
        <f t="shared" ref="D2:D14" si="1">HYPERLINK("http://geochem.nrcan.gc.ca/cdogs/content/svy/svy210421_e.htm", "21:0421")</f>
        <v>21:0421</v>
      </c>
      <c r="E2" t="s">
        <v>34</v>
      </c>
      <c r="F2" t="s">
        <v>35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0</v>
      </c>
      <c r="M2">
        <v>0</v>
      </c>
      <c r="N2">
        <v>0</v>
      </c>
      <c r="O2">
        <v>0</v>
      </c>
      <c r="P2">
        <v>0</v>
      </c>
      <c r="Q2">
        <v>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hidden="1" x14ac:dyDescent="0.3">
      <c r="A3" t="s">
        <v>36</v>
      </c>
      <c r="B3" t="s">
        <v>37</v>
      </c>
      <c r="C3" s="1" t="str">
        <f t="shared" si="0"/>
        <v>21:1116</v>
      </c>
      <c r="D3" s="1" t="str">
        <f t="shared" si="1"/>
        <v>21:0421</v>
      </c>
      <c r="E3" t="s">
        <v>38</v>
      </c>
      <c r="F3" t="s">
        <v>39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hidden="1" x14ac:dyDescent="0.3">
      <c r="A4" t="s">
        <v>40</v>
      </c>
      <c r="B4" t="s">
        <v>41</v>
      </c>
      <c r="C4" s="1" t="str">
        <f t="shared" si="0"/>
        <v>21:1116</v>
      </c>
      <c r="D4" s="1" t="str">
        <f t="shared" si="1"/>
        <v>21:0421</v>
      </c>
      <c r="E4" t="s">
        <v>42</v>
      </c>
      <c r="F4" t="s">
        <v>43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hidden="1" x14ac:dyDescent="0.3">
      <c r="A5" t="s">
        <v>44</v>
      </c>
      <c r="B5" t="s">
        <v>45</v>
      </c>
      <c r="C5" s="1" t="str">
        <f t="shared" si="0"/>
        <v>21:1116</v>
      </c>
      <c r="D5" s="1" t="str">
        <f t="shared" si="1"/>
        <v>21:0421</v>
      </c>
      <c r="E5" t="s">
        <v>46</v>
      </c>
      <c r="F5" t="s">
        <v>47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hidden="1" x14ac:dyDescent="0.3">
      <c r="A6" t="s">
        <v>48</v>
      </c>
      <c r="B6" t="s">
        <v>49</v>
      </c>
      <c r="C6" s="1" t="str">
        <f t="shared" si="0"/>
        <v>21:1116</v>
      </c>
      <c r="D6" s="1" t="str">
        <f t="shared" si="1"/>
        <v>21:0421</v>
      </c>
      <c r="E6" t="s">
        <v>50</v>
      </c>
      <c r="F6" t="s">
        <v>51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0</v>
      </c>
      <c r="M6">
        <v>0</v>
      </c>
      <c r="N6">
        <v>0</v>
      </c>
      <c r="O6">
        <v>0</v>
      </c>
      <c r="P6">
        <v>3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hidden="1" x14ac:dyDescent="0.3">
      <c r="A7" t="s">
        <v>52</v>
      </c>
      <c r="B7" t="s">
        <v>53</v>
      </c>
      <c r="C7" s="1" t="str">
        <f t="shared" si="0"/>
        <v>21:1116</v>
      </c>
      <c r="D7" s="1" t="str">
        <f t="shared" si="1"/>
        <v>21:0421</v>
      </c>
      <c r="E7" t="s">
        <v>54</v>
      </c>
      <c r="F7" t="s">
        <v>55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hidden="1" x14ac:dyDescent="0.3">
      <c r="A8" t="s">
        <v>56</v>
      </c>
      <c r="B8" t="s">
        <v>57</v>
      </c>
      <c r="C8" s="1" t="str">
        <f t="shared" si="0"/>
        <v>21:1116</v>
      </c>
      <c r="D8" s="1" t="str">
        <f t="shared" si="1"/>
        <v>21:0421</v>
      </c>
      <c r="E8" t="s">
        <v>58</v>
      </c>
      <c r="F8" t="s">
        <v>59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hidden="1" x14ac:dyDescent="0.3">
      <c r="A9" t="s">
        <v>60</v>
      </c>
      <c r="B9" t="s">
        <v>61</v>
      </c>
      <c r="C9" s="1" t="str">
        <f t="shared" si="0"/>
        <v>21:1116</v>
      </c>
      <c r="D9" s="1" t="str">
        <f t="shared" si="1"/>
        <v>21:0421</v>
      </c>
      <c r="E9" t="s">
        <v>62</v>
      </c>
      <c r="F9" t="s">
        <v>63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hidden="1" x14ac:dyDescent="0.3">
      <c r="A10" t="s">
        <v>64</v>
      </c>
      <c r="B10" t="s">
        <v>65</v>
      </c>
      <c r="C10" s="1" t="str">
        <f t="shared" si="0"/>
        <v>21:1116</v>
      </c>
      <c r="D10" s="1" t="str">
        <f t="shared" si="1"/>
        <v>21:0421</v>
      </c>
      <c r="E10" t="s">
        <v>66</v>
      </c>
      <c r="F10" t="s">
        <v>67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hidden="1" x14ac:dyDescent="0.3">
      <c r="A11" t="s">
        <v>68</v>
      </c>
      <c r="B11" t="s">
        <v>69</v>
      </c>
      <c r="C11" s="1" t="str">
        <f t="shared" si="0"/>
        <v>21:1116</v>
      </c>
      <c r="D11" s="1" t="str">
        <f t="shared" si="1"/>
        <v>21:0421</v>
      </c>
      <c r="E11" t="s">
        <v>70</v>
      </c>
      <c r="F11" t="s">
        <v>71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hidden="1" x14ac:dyDescent="0.3">
      <c r="A12" t="s">
        <v>72</v>
      </c>
      <c r="B12" t="s">
        <v>73</v>
      </c>
      <c r="C12" s="1" t="str">
        <f t="shared" si="0"/>
        <v>21:1116</v>
      </c>
      <c r="D12" s="1" t="str">
        <f t="shared" si="1"/>
        <v>21:0421</v>
      </c>
      <c r="E12" t="s">
        <v>74</v>
      </c>
      <c r="F12" t="s">
        <v>75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hidden="1" x14ac:dyDescent="0.3">
      <c r="A13" t="s">
        <v>76</v>
      </c>
      <c r="B13" t="s">
        <v>77</v>
      </c>
      <c r="C13" s="1" t="str">
        <f t="shared" si="0"/>
        <v>21:1116</v>
      </c>
      <c r="D13" s="1" t="str">
        <f t="shared" si="1"/>
        <v>21:0421</v>
      </c>
      <c r="E13" t="s">
        <v>78</v>
      </c>
      <c r="F13" t="s">
        <v>79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hidden="1" x14ac:dyDescent="0.3">
      <c r="A14" t="s">
        <v>80</v>
      </c>
      <c r="B14" t="s">
        <v>81</v>
      </c>
      <c r="C14" s="1" t="str">
        <f t="shared" si="0"/>
        <v>21:1116</v>
      </c>
      <c r="D14" s="1" t="str">
        <f t="shared" si="1"/>
        <v>21:0421</v>
      </c>
      <c r="E14" t="s">
        <v>82</v>
      </c>
      <c r="F14" t="s">
        <v>83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hidden="1" x14ac:dyDescent="0.3">
      <c r="A15" t="s">
        <v>84</v>
      </c>
      <c r="B15" t="s">
        <v>85</v>
      </c>
      <c r="C15" s="1" t="str">
        <f t="shared" si="0"/>
        <v>21:1116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86</v>
      </c>
      <c r="K15" t="s">
        <v>87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hidden="1" x14ac:dyDescent="0.3">
      <c r="A16" t="s">
        <v>88</v>
      </c>
      <c r="B16" t="s">
        <v>89</v>
      </c>
      <c r="C16" s="1" t="str">
        <f t="shared" si="0"/>
        <v>21:1116</v>
      </c>
      <c r="D16" s="1" t="str">
        <f t="shared" ref="D16:D23" si="4">HYPERLINK("http://geochem.nrcan.gc.ca/cdogs/content/svy/svy210421_e.htm", "21:0421")</f>
        <v>21:0421</v>
      </c>
      <c r="E16" t="s">
        <v>90</v>
      </c>
      <c r="F16" t="s">
        <v>91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0</v>
      </c>
      <c r="M16">
        <v>0</v>
      </c>
      <c r="N16">
        <v>0</v>
      </c>
      <c r="O16">
        <v>0</v>
      </c>
      <c r="P16">
        <v>0</v>
      </c>
      <c r="Q16">
        <v>3</v>
      </c>
      <c r="R16">
        <v>8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2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</v>
      </c>
    </row>
    <row r="17" spans="1:32" hidden="1" x14ac:dyDescent="0.3">
      <c r="A17" t="s">
        <v>92</v>
      </c>
      <c r="B17" t="s">
        <v>93</v>
      </c>
      <c r="C17" s="1" t="str">
        <f t="shared" si="0"/>
        <v>21:1116</v>
      </c>
      <c r="D17" s="1" t="str">
        <f t="shared" si="4"/>
        <v>21:0421</v>
      </c>
      <c r="E17" t="s">
        <v>94</v>
      </c>
      <c r="F17" t="s">
        <v>95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0</v>
      </c>
      <c r="M17">
        <v>0</v>
      </c>
      <c r="N17">
        <v>0</v>
      </c>
      <c r="O17">
        <v>0</v>
      </c>
      <c r="P17">
        <v>0</v>
      </c>
      <c r="Q17">
        <v>21</v>
      </c>
      <c r="R17">
        <v>3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hidden="1" x14ac:dyDescent="0.3">
      <c r="A18" t="s">
        <v>96</v>
      </c>
      <c r="B18" t="s">
        <v>97</v>
      </c>
      <c r="C18" s="1" t="str">
        <f t="shared" si="0"/>
        <v>21:1116</v>
      </c>
      <c r="D18" s="1" t="str">
        <f t="shared" si="4"/>
        <v>21:0421</v>
      </c>
      <c r="E18" t="s">
        <v>98</v>
      </c>
      <c r="F18" t="s">
        <v>99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0</v>
      </c>
      <c r="M18">
        <v>0</v>
      </c>
      <c r="N18">
        <v>0</v>
      </c>
      <c r="O18">
        <v>0</v>
      </c>
      <c r="P18">
        <v>0</v>
      </c>
      <c r="Q18">
        <v>4</v>
      </c>
      <c r="R18">
        <v>10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2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hidden="1" x14ac:dyDescent="0.3">
      <c r="A19" t="s">
        <v>100</v>
      </c>
      <c r="B19" t="s">
        <v>101</v>
      </c>
      <c r="C19" s="1" t="str">
        <f t="shared" si="0"/>
        <v>21:1116</v>
      </c>
      <c r="D19" s="1" t="str">
        <f t="shared" si="4"/>
        <v>21:0421</v>
      </c>
      <c r="E19" t="s">
        <v>102</v>
      </c>
      <c r="F19" t="s">
        <v>103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hidden="1" x14ac:dyDescent="0.3">
      <c r="A20" t="s">
        <v>104</v>
      </c>
      <c r="B20" t="s">
        <v>105</v>
      </c>
      <c r="C20" s="1" t="str">
        <f t="shared" si="0"/>
        <v>21:1116</v>
      </c>
      <c r="D20" s="1" t="str">
        <f t="shared" si="4"/>
        <v>21:0421</v>
      </c>
      <c r="E20" t="s">
        <v>106</v>
      </c>
      <c r="F20" t="s">
        <v>107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hidden="1" x14ac:dyDescent="0.3">
      <c r="A21" t="s">
        <v>108</v>
      </c>
      <c r="B21" t="s">
        <v>109</v>
      </c>
      <c r="C21" s="1" t="str">
        <f t="shared" si="0"/>
        <v>21:1116</v>
      </c>
      <c r="D21" s="1" t="str">
        <f t="shared" si="4"/>
        <v>21:0421</v>
      </c>
      <c r="E21" t="s">
        <v>110</v>
      </c>
      <c r="F21" t="s">
        <v>111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hidden="1" x14ac:dyDescent="0.3">
      <c r="A22" t="s">
        <v>112</v>
      </c>
      <c r="B22" t="s">
        <v>113</v>
      </c>
      <c r="C22" s="1" t="str">
        <f t="shared" si="0"/>
        <v>21:1116</v>
      </c>
      <c r="D22" s="1" t="str">
        <f t="shared" si="4"/>
        <v>21:0421</v>
      </c>
      <c r="E22" t="s">
        <v>114</v>
      </c>
      <c r="F22" t="s">
        <v>115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hidden="1" x14ac:dyDescent="0.3">
      <c r="A23" t="s">
        <v>116</v>
      </c>
      <c r="B23" t="s">
        <v>117</v>
      </c>
      <c r="C23" s="1" t="str">
        <f t="shared" si="0"/>
        <v>21:1116</v>
      </c>
      <c r="D23" s="1" t="str">
        <f t="shared" si="4"/>
        <v>21:0421</v>
      </c>
      <c r="E23" t="s">
        <v>118</v>
      </c>
      <c r="F23" t="s">
        <v>119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hidden="1" x14ac:dyDescent="0.3">
      <c r="A24" t="s">
        <v>120</v>
      </c>
      <c r="B24" t="s">
        <v>121</v>
      </c>
      <c r="C24" s="1" t="str">
        <f t="shared" si="0"/>
        <v>21:1116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86</v>
      </c>
      <c r="K24" t="s">
        <v>87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hidden="1" x14ac:dyDescent="0.3">
      <c r="A25" t="s">
        <v>122</v>
      </c>
      <c r="B25" t="s">
        <v>123</v>
      </c>
      <c r="C25" s="1" t="str">
        <f t="shared" si="0"/>
        <v>21:1116</v>
      </c>
      <c r="D25" s="1" t="str">
        <f t="shared" ref="D25:D40" si="7">HYPERLINK("http://geochem.nrcan.gc.ca/cdogs/content/svy/svy210421_e.htm", "21:0421")</f>
        <v>21:0421</v>
      </c>
      <c r="E25" t="s">
        <v>124</v>
      </c>
      <c r="F25" t="s">
        <v>125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hidden="1" x14ac:dyDescent="0.3">
      <c r="A26" t="s">
        <v>126</v>
      </c>
      <c r="B26" t="s">
        <v>127</v>
      </c>
      <c r="C26" s="1" t="str">
        <f t="shared" si="0"/>
        <v>21:1116</v>
      </c>
      <c r="D26" s="1" t="str">
        <f t="shared" si="7"/>
        <v>21:0421</v>
      </c>
      <c r="E26" t="s">
        <v>128</v>
      </c>
      <c r="F26" t="s">
        <v>129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hidden="1" x14ac:dyDescent="0.3">
      <c r="A27" t="s">
        <v>130</v>
      </c>
      <c r="B27" t="s">
        <v>131</v>
      </c>
      <c r="C27" s="1" t="str">
        <f t="shared" si="0"/>
        <v>21:1116</v>
      </c>
      <c r="D27" s="1" t="str">
        <f t="shared" si="7"/>
        <v>21:0421</v>
      </c>
      <c r="E27" t="s">
        <v>132</v>
      </c>
      <c r="F27" t="s">
        <v>133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hidden="1" x14ac:dyDescent="0.3">
      <c r="A28" t="s">
        <v>134</v>
      </c>
      <c r="B28" t="s">
        <v>135</v>
      </c>
      <c r="C28" s="1" t="str">
        <f t="shared" si="0"/>
        <v>21:1116</v>
      </c>
      <c r="D28" s="1" t="str">
        <f t="shared" si="7"/>
        <v>21:0421</v>
      </c>
      <c r="E28" t="s">
        <v>136</v>
      </c>
      <c r="F28" t="s">
        <v>137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hidden="1" x14ac:dyDescent="0.3">
      <c r="A29" t="s">
        <v>138</v>
      </c>
      <c r="B29" t="s">
        <v>139</v>
      </c>
      <c r="C29" s="1" t="str">
        <f t="shared" si="0"/>
        <v>21:1116</v>
      </c>
      <c r="D29" s="1" t="str">
        <f t="shared" si="7"/>
        <v>21:0421</v>
      </c>
      <c r="E29" t="s">
        <v>140</v>
      </c>
      <c r="F29" t="s">
        <v>141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hidden="1" x14ac:dyDescent="0.3">
      <c r="A30" t="s">
        <v>142</v>
      </c>
      <c r="B30" t="s">
        <v>143</v>
      </c>
      <c r="C30" s="1" t="str">
        <f t="shared" si="0"/>
        <v>21:1116</v>
      </c>
      <c r="D30" s="1" t="str">
        <f t="shared" si="7"/>
        <v>21:0421</v>
      </c>
      <c r="E30" t="s">
        <v>144</v>
      </c>
      <c r="F30" t="s">
        <v>145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hidden="1" x14ac:dyDescent="0.3">
      <c r="A31" t="s">
        <v>146</v>
      </c>
      <c r="B31" t="s">
        <v>147</v>
      </c>
      <c r="C31" s="1" t="str">
        <f t="shared" si="0"/>
        <v>21:1116</v>
      </c>
      <c r="D31" s="1" t="str">
        <f t="shared" si="7"/>
        <v>21:0421</v>
      </c>
      <c r="E31" t="s">
        <v>148</v>
      </c>
      <c r="F31" t="s">
        <v>149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6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hidden="1" x14ac:dyDescent="0.3">
      <c r="A32" t="s">
        <v>150</v>
      </c>
      <c r="B32" t="s">
        <v>151</v>
      </c>
      <c r="C32" s="1" t="str">
        <f t="shared" si="0"/>
        <v>21:1116</v>
      </c>
      <c r="D32" s="1" t="str">
        <f t="shared" si="7"/>
        <v>21:0421</v>
      </c>
      <c r="E32" t="s">
        <v>152</v>
      </c>
      <c r="F32" t="s">
        <v>153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3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hidden="1" x14ac:dyDescent="0.3">
      <c r="A33" t="s">
        <v>154</v>
      </c>
      <c r="B33" t="s">
        <v>155</v>
      </c>
      <c r="C33" s="1" t="str">
        <f t="shared" si="0"/>
        <v>21:1116</v>
      </c>
      <c r="D33" s="1" t="str">
        <f t="shared" si="7"/>
        <v>21:0421</v>
      </c>
      <c r="E33" t="s">
        <v>156</v>
      </c>
      <c r="F33" t="s">
        <v>157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hidden="1" x14ac:dyDescent="0.3">
      <c r="A34" t="s">
        <v>158</v>
      </c>
      <c r="B34" t="s">
        <v>159</v>
      </c>
      <c r="C34" s="1" t="str">
        <f t="shared" si="0"/>
        <v>21:1116</v>
      </c>
      <c r="D34" s="1" t="str">
        <f t="shared" si="7"/>
        <v>21:0421</v>
      </c>
      <c r="E34" t="s">
        <v>160</v>
      </c>
      <c r="F34" t="s">
        <v>161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hidden="1" x14ac:dyDescent="0.3">
      <c r="A35" t="s">
        <v>162</v>
      </c>
      <c r="B35" t="s">
        <v>163</v>
      </c>
      <c r="C35" s="1" t="str">
        <f t="shared" si="0"/>
        <v>21:1116</v>
      </c>
      <c r="D35" s="1" t="str">
        <f t="shared" si="7"/>
        <v>21:0421</v>
      </c>
      <c r="E35" t="s">
        <v>164</v>
      </c>
      <c r="F35" t="s">
        <v>165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hidden="1" x14ac:dyDescent="0.3">
      <c r="A36" t="s">
        <v>166</v>
      </c>
      <c r="B36" t="s">
        <v>167</v>
      </c>
      <c r="C36" s="1" t="str">
        <f t="shared" si="0"/>
        <v>21:1116</v>
      </c>
      <c r="D36" s="1" t="str">
        <f t="shared" si="7"/>
        <v>21:0421</v>
      </c>
      <c r="E36" t="s">
        <v>168</v>
      </c>
      <c r="F36" t="s">
        <v>169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hidden="1" x14ac:dyDescent="0.3">
      <c r="A37" t="s">
        <v>170</v>
      </c>
      <c r="B37" t="s">
        <v>171</v>
      </c>
      <c r="C37" s="1" t="str">
        <f t="shared" si="0"/>
        <v>21:1116</v>
      </c>
      <c r="D37" s="1" t="str">
        <f t="shared" si="7"/>
        <v>21:0421</v>
      </c>
      <c r="E37" t="s">
        <v>172</v>
      </c>
      <c r="F37" t="s">
        <v>173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5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hidden="1" x14ac:dyDescent="0.3">
      <c r="A38" t="s">
        <v>174</v>
      </c>
      <c r="B38" t="s">
        <v>175</v>
      </c>
      <c r="C38" s="1" t="str">
        <f t="shared" si="0"/>
        <v>21:1116</v>
      </c>
      <c r="D38" s="1" t="str">
        <f t="shared" si="7"/>
        <v>21:0421</v>
      </c>
      <c r="E38" t="s">
        <v>176</v>
      </c>
      <c r="F38" t="s">
        <v>177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0</v>
      </c>
      <c r="M38">
        <v>0</v>
      </c>
      <c r="N38">
        <v>0</v>
      </c>
      <c r="O38">
        <v>0</v>
      </c>
      <c r="P38">
        <v>0</v>
      </c>
      <c r="Q38">
        <v>3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hidden="1" x14ac:dyDescent="0.3">
      <c r="A39" t="s">
        <v>178</v>
      </c>
      <c r="B39" t="s">
        <v>179</v>
      </c>
      <c r="C39" s="1" t="str">
        <f t="shared" si="0"/>
        <v>21:1116</v>
      </c>
      <c r="D39" s="1" t="str">
        <f t="shared" si="7"/>
        <v>21:0421</v>
      </c>
      <c r="E39" t="s">
        <v>180</v>
      </c>
      <c r="F39" t="s">
        <v>181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hidden="1" x14ac:dyDescent="0.3">
      <c r="A40" t="s">
        <v>182</v>
      </c>
      <c r="B40" t="s">
        <v>183</v>
      </c>
      <c r="C40" s="1" t="str">
        <f t="shared" si="0"/>
        <v>21:1116</v>
      </c>
      <c r="D40" s="1" t="str">
        <f t="shared" si="7"/>
        <v>21:0421</v>
      </c>
      <c r="E40" t="s">
        <v>184</v>
      </c>
      <c r="F40" t="s">
        <v>185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6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hidden="1" x14ac:dyDescent="0.3">
      <c r="A41" t="s">
        <v>186</v>
      </c>
      <c r="B41" t="s">
        <v>187</v>
      </c>
      <c r="C41" s="1" t="str">
        <f t="shared" ref="C41:C61" si="10">HYPERLINK("http://geochem.nrcan.gc.ca/cdogs/content/bdl/bdl211117_e.htm", "21:1117")</f>
        <v>21:1117</v>
      </c>
      <c r="D41" s="1" t="str">
        <f t="shared" ref="D41:D57" si="11">HYPERLINK("http://geochem.nrcan.gc.ca/cdogs/content/svy/svy220012_e.htm", "22:0012")</f>
        <v>22:0012</v>
      </c>
      <c r="E41" t="s">
        <v>188</v>
      </c>
      <c r="F41" t="s">
        <v>189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hidden="1" x14ac:dyDescent="0.3">
      <c r="A42" t="s">
        <v>190</v>
      </c>
      <c r="B42" t="s">
        <v>191</v>
      </c>
      <c r="C42" s="1" t="str">
        <f t="shared" si="10"/>
        <v>21:1117</v>
      </c>
      <c r="D42" s="1" t="str">
        <f t="shared" si="11"/>
        <v>22:0012</v>
      </c>
      <c r="E42" t="s">
        <v>192</v>
      </c>
      <c r="F42" t="s">
        <v>193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hidden="1" x14ac:dyDescent="0.3">
      <c r="A43" t="s">
        <v>194</v>
      </c>
      <c r="B43" t="s">
        <v>195</v>
      </c>
      <c r="C43" s="1" t="str">
        <f t="shared" si="10"/>
        <v>21:1117</v>
      </c>
      <c r="D43" s="1" t="str">
        <f t="shared" si="11"/>
        <v>22:0012</v>
      </c>
      <c r="E43" t="s">
        <v>196</v>
      </c>
      <c r="F43" t="s">
        <v>197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hidden="1" x14ac:dyDescent="0.3">
      <c r="A44" t="s">
        <v>198</v>
      </c>
      <c r="B44" t="s">
        <v>199</v>
      </c>
      <c r="C44" s="1" t="str">
        <f t="shared" si="10"/>
        <v>21:1117</v>
      </c>
      <c r="D44" s="1" t="str">
        <f t="shared" si="11"/>
        <v>22:0012</v>
      </c>
      <c r="E44" t="s">
        <v>200</v>
      </c>
      <c r="F44" t="s">
        <v>201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0</v>
      </c>
      <c r="M44">
        <v>0</v>
      </c>
      <c r="N44">
        <v>0</v>
      </c>
      <c r="O44">
        <v>0</v>
      </c>
      <c r="P44">
        <v>0</v>
      </c>
      <c r="Q44">
        <v>30</v>
      </c>
      <c r="R44">
        <v>17</v>
      </c>
      <c r="S44">
        <v>0</v>
      </c>
      <c r="T44">
        <v>0</v>
      </c>
      <c r="U44">
        <v>0</v>
      </c>
      <c r="V44">
        <v>0</v>
      </c>
      <c r="W44">
        <v>0</v>
      </c>
      <c r="X44">
        <v>12</v>
      </c>
      <c r="Y44">
        <v>4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hidden="1" x14ac:dyDescent="0.3">
      <c r="A45" t="s">
        <v>202</v>
      </c>
      <c r="B45" t="s">
        <v>203</v>
      </c>
      <c r="C45" s="1" t="str">
        <f t="shared" si="10"/>
        <v>21:1117</v>
      </c>
      <c r="D45" s="1" t="str">
        <f t="shared" si="11"/>
        <v>22:0012</v>
      </c>
      <c r="E45" t="s">
        <v>204</v>
      </c>
      <c r="F45" t="s">
        <v>205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hidden="1" x14ac:dyDescent="0.3">
      <c r="A46" t="s">
        <v>206</v>
      </c>
      <c r="B46" t="s">
        <v>207</v>
      </c>
      <c r="C46" s="1" t="str">
        <f t="shared" si="10"/>
        <v>21:1117</v>
      </c>
      <c r="D46" s="1" t="str">
        <f t="shared" si="11"/>
        <v>22:0012</v>
      </c>
      <c r="E46" t="s">
        <v>208</v>
      </c>
      <c r="F46" t="s">
        <v>209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0</v>
      </c>
      <c r="M46">
        <v>0</v>
      </c>
      <c r="N46">
        <v>0</v>
      </c>
      <c r="O46">
        <v>0</v>
      </c>
      <c r="P46">
        <v>0</v>
      </c>
      <c r="Q46">
        <v>30</v>
      </c>
      <c r="R46">
        <v>12</v>
      </c>
      <c r="S46">
        <v>0</v>
      </c>
      <c r="T46">
        <v>0</v>
      </c>
      <c r="U46">
        <v>0</v>
      </c>
      <c r="V46">
        <v>0</v>
      </c>
      <c r="W46">
        <v>0</v>
      </c>
      <c r="X46">
        <v>2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hidden="1" x14ac:dyDescent="0.3">
      <c r="A47" t="s">
        <v>210</v>
      </c>
      <c r="B47" t="s">
        <v>211</v>
      </c>
      <c r="C47" s="1" t="str">
        <f t="shared" si="10"/>
        <v>21:1117</v>
      </c>
      <c r="D47" s="1" t="str">
        <f t="shared" si="11"/>
        <v>22:0012</v>
      </c>
      <c r="E47" t="s">
        <v>212</v>
      </c>
      <c r="F47" t="s">
        <v>213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0</v>
      </c>
      <c r="M47">
        <v>0</v>
      </c>
      <c r="N47">
        <v>0</v>
      </c>
      <c r="O47">
        <v>0</v>
      </c>
      <c r="P47">
        <v>0</v>
      </c>
      <c r="Q47">
        <v>40</v>
      </c>
      <c r="R47">
        <v>19</v>
      </c>
      <c r="S47">
        <v>0</v>
      </c>
      <c r="T47">
        <v>0</v>
      </c>
      <c r="U47">
        <v>0</v>
      </c>
      <c r="V47">
        <v>0</v>
      </c>
      <c r="W47">
        <v>0</v>
      </c>
      <c r="X47">
        <v>10</v>
      </c>
      <c r="Y47">
        <v>5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1</v>
      </c>
    </row>
    <row r="48" spans="1:32" hidden="1" x14ac:dyDescent="0.3">
      <c r="A48" t="s">
        <v>214</v>
      </c>
      <c r="B48" t="s">
        <v>215</v>
      </c>
      <c r="C48" s="1" t="str">
        <f t="shared" si="10"/>
        <v>21:1117</v>
      </c>
      <c r="D48" s="1" t="str">
        <f t="shared" si="11"/>
        <v>22:0012</v>
      </c>
      <c r="E48" t="s">
        <v>216</v>
      </c>
      <c r="F48" t="s">
        <v>217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0</v>
      </c>
      <c r="M48">
        <v>0</v>
      </c>
      <c r="N48">
        <v>0</v>
      </c>
      <c r="O48">
        <v>0</v>
      </c>
      <c r="P48">
        <v>0</v>
      </c>
      <c r="Q48">
        <v>13</v>
      </c>
      <c r="R48">
        <v>16</v>
      </c>
      <c r="S48">
        <v>0</v>
      </c>
      <c r="T48">
        <v>0</v>
      </c>
      <c r="U48">
        <v>0</v>
      </c>
      <c r="V48">
        <v>0</v>
      </c>
      <c r="W48">
        <v>0</v>
      </c>
      <c r="X48">
        <v>2</v>
      </c>
      <c r="Y48">
        <v>6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hidden="1" x14ac:dyDescent="0.3">
      <c r="A49" t="s">
        <v>218</v>
      </c>
      <c r="B49" t="s">
        <v>219</v>
      </c>
      <c r="C49" s="1" t="str">
        <f t="shared" si="10"/>
        <v>21:1117</v>
      </c>
      <c r="D49" s="1" t="str">
        <f t="shared" si="11"/>
        <v>22:0012</v>
      </c>
      <c r="E49" t="s">
        <v>220</v>
      </c>
      <c r="F49" t="s">
        <v>221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0</v>
      </c>
      <c r="M49">
        <v>0</v>
      </c>
      <c r="N49">
        <v>0</v>
      </c>
      <c r="O49">
        <v>0</v>
      </c>
      <c r="P49">
        <v>0</v>
      </c>
      <c r="Q49">
        <v>40</v>
      </c>
      <c r="R49">
        <v>14</v>
      </c>
      <c r="S49">
        <v>0</v>
      </c>
      <c r="T49">
        <v>0</v>
      </c>
      <c r="U49">
        <v>0</v>
      </c>
      <c r="V49">
        <v>0</v>
      </c>
      <c r="W49">
        <v>0</v>
      </c>
      <c r="X49">
        <v>10</v>
      </c>
      <c r="Y49">
        <v>4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hidden="1" x14ac:dyDescent="0.3">
      <c r="A50" t="s">
        <v>222</v>
      </c>
      <c r="B50" t="s">
        <v>223</v>
      </c>
      <c r="C50" s="1" t="str">
        <f t="shared" si="10"/>
        <v>21:1117</v>
      </c>
      <c r="D50" s="1" t="str">
        <f t="shared" si="11"/>
        <v>22:0012</v>
      </c>
      <c r="E50" t="s">
        <v>224</v>
      </c>
      <c r="F50" t="s">
        <v>225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0</v>
      </c>
      <c r="M50">
        <v>0</v>
      </c>
      <c r="N50">
        <v>0</v>
      </c>
      <c r="O50">
        <v>0</v>
      </c>
      <c r="P50">
        <v>0</v>
      </c>
      <c r="Q50">
        <v>50</v>
      </c>
      <c r="R50">
        <v>50</v>
      </c>
      <c r="S50">
        <v>0</v>
      </c>
      <c r="T50">
        <v>0</v>
      </c>
      <c r="U50">
        <v>0</v>
      </c>
      <c r="V50">
        <v>0</v>
      </c>
      <c r="W50">
        <v>0</v>
      </c>
      <c r="X50">
        <v>1</v>
      </c>
      <c r="Y50">
        <v>18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</v>
      </c>
    </row>
    <row r="51" spans="1:32" hidden="1" x14ac:dyDescent="0.3">
      <c r="A51" t="s">
        <v>226</v>
      </c>
      <c r="B51" t="s">
        <v>227</v>
      </c>
      <c r="C51" s="1" t="str">
        <f t="shared" si="10"/>
        <v>21:1117</v>
      </c>
      <c r="D51" s="1" t="str">
        <f t="shared" si="11"/>
        <v>22:0012</v>
      </c>
      <c r="E51" t="s">
        <v>228</v>
      </c>
      <c r="F51" t="s">
        <v>229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0</v>
      </c>
      <c r="M51">
        <v>0</v>
      </c>
      <c r="N51">
        <v>0</v>
      </c>
      <c r="O51">
        <v>0</v>
      </c>
      <c r="P51">
        <v>0</v>
      </c>
      <c r="Q51">
        <v>30</v>
      </c>
      <c r="R51">
        <v>80</v>
      </c>
      <c r="S51">
        <v>0</v>
      </c>
      <c r="T51">
        <v>0</v>
      </c>
      <c r="U51">
        <v>0</v>
      </c>
      <c r="V51">
        <v>0</v>
      </c>
      <c r="W51">
        <v>0</v>
      </c>
      <c r="X51">
        <v>9</v>
      </c>
      <c r="Y51">
        <v>5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hidden="1" x14ac:dyDescent="0.3">
      <c r="A52" t="s">
        <v>230</v>
      </c>
      <c r="B52" t="s">
        <v>231</v>
      </c>
      <c r="C52" s="1" t="str">
        <f t="shared" si="10"/>
        <v>21:1117</v>
      </c>
      <c r="D52" s="1" t="str">
        <f t="shared" si="11"/>
        <v>22:0012</v>
      </c>
      <c r="E52" t="s">
        <v>232</v>
      </c>
      <c r="F52" t="s">
        <v>233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0</v>
      </c>
      <c r="M52">
        <v>0</v>
      </c>
      <c r="N52">
        <v>0</v>
      </c>
      <c r="O52">
        <v>0</v>
      </c>
      <c r="P52">
        <v>0</v>
      </c>
      <c r="Q52">
        <v>50</v>
      </c>
      <c r="R52">
        <v>40</v>
      </c>
      <c r="S52">
        <v>0</v>
      </c>
      <c r="T52">
        <v>0</v>
      </c>
      <c r="U52">
        <v>0</v>
      </c>
      <c r="V52">
        <v>0</v>
      </c>
      <c r="W52">
        <v>0</v>
      </c>
      <c r="X52">
        <v>6</v>
      </c>
      <c r="Y52">
        <v>11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hidden="1" x14ac:dyDescent="0.3">
      <c r="A53" t="s">
        <v>234</v>
      </c>
      <c r="B53" t="s">
        <v>235</v>
      </c>
      <c r="C53" s="1" t="str">
        <f t="shared" si="10"/>
        <v>21:1117</v>
      </c>
      <c r="D53" s="1" t="str">
        <f t="shared" si="11"/>
        <v>22:0012</v>
      </c>
      <c r="E53" t="s">
        <v>236</v>
      </c>
      <c r="F53" t="s">
        <v>237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</row>
    <row r="54" spans="1:32" hidden="1" x14ac:dyDescent="0.3">
      <c r="A54" t="s">
        <v>238</v>
      </c>
      <c r="B54" t="s">
        <v>239</v>
      </c>
      <c r="C54" s="1" t="str">
        <f t="shared" si="10"/>
        <v>21:1117</v>
      </c>
      <c r="D54" s="1" t="str">
        <f t="shared" si="11"/>
        <v>22:0012</v>
      </c>
      <c r="E54" t="s">
        <v>236</v>
      </c>
      <c r="F54" t="s">
        <v>237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hidden="1" x14ac:dyDescent="0.3">
      <c r="A55" t="s">
        <v>240</v>
      </c>
      <c r="B55" t="s">
        <v>241</v>
      </c>
      <c r="C55" s="1" t="str">
        <f t="shared" si="10"/>
        <v>21:1117</v>
      </c>
      <c r="D55" s="1" t="str">
        <f t="shared" si="11"/>
        <v>22:0012</v>
      </c>
      <c r="E55" t="s">
        <v>242</v>
      </c>
      <c r="F55" t="s">
        <v>243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0</v>
      </c>
      <c r="M55">
        <v>0</v>
      </c>
      <c r="N55">
        <v>0</v>
      </c>
      <c r="O55">
        <v>0</v>
      </c>
      <c r="P55">
        <v>0</v>
      </c>
      <c r="Q55">
        <v>30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hidden="1" x14ac:dyDescent="0.3">
      <c r="A56" t="s">
        <v>244</v>
      </c>
      <c r="B56" t="s">
        <v>245</v>
      </c>
      <c r="C56" s="1" t="str">
        <f t="shared" si="10"/>
        <v>21:1117</v>
      </c>
      <c r="D56" s="1" t="str">
        <f t="shared" si="11"/>
        <v>22:0012</v>
      </c>
      <c r="E56" t="s">
        <v>246</v>
      </c>
      <c r="F56" t="s">
        <v>247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hidden="1" x14ac:dyDescent="0.3">
      <c r="A57" t="s">
        <v>248</v>
      </c>
      <c r="B57" t="s">
        <v>249</v>
      </c>
      <c r="C57" s="1" t="str">
        <f t="shared" si="10"/>
        <v>21:1117</v>
      </c>
      <c r="D57" s="1" t="str">
        <f t="shared" si="11"/>
        <v>22:0012</v>
      </c>
      <c r="E57" t="s">
        <v>250</v>
      </c>
      <c r="F57" t="s">
        <v>251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</row>
    <row r="58" spans="1:32" hidden="1" x14ac:dyDescent="0.3">
      <c r="A58" t="s">
        <v>252</v>
      </c>
      <c r="B58" t="s">
        <v>253</v>
      </c>
      <c r="C58" s="1" t="str">
        <f t="shared" si="10"/>
        <v>21:1117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1</v>
      </c>
    </row>
    <row r="59" spans="1:32" hidden="1" x14ac:dyDescent="0.3">
      <c r="A59" t="s">
        <v>254</v>
      </c>
      <c r="B59" t="s">
        <v>255</v>
      </c>
      <c r="C59" s="1" t="str">
        <f t="shared" si="10"/>
        <v>21:1117</v>
      </c>
      <c r="D59" s="1" t="str">
        <f>HYPERLINK("http://geochem.nrcan.gc.ca/cdogs/content/svy/svy220012_e.htm", "22:0012")</f>
        <v>22:0012</v>
      </c>
      <c r="E59" t="s">
        <v>256</v>
      </c>
      <c r="F59" t="s">
        <v>257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hidden="1" x14ac:dyDescent="0.3">
      <c r="A60" t="s">
        <v>258</v>
      </c>
      <c r="B60" t="s">
        <v>259</v>
      </c>
      <c r="C60" s="1" t="str">
        <f t="shared" si="10"/>
        <v>21:1117</v>
      </c>
      <c r="D60" s="1" t="str">
        <f>HYPERLINK("http://geochem.nrcan.gc.ca/cdogs/content/svy/svy220012_e.htm", "22:0012")</f>
        <v>22:0012</v>
      </c>
      <c r="E60" t="s">
        <v>260</v>
      </c>
      <c r="F60" t="s">
        <v>261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hidden="1" x14ac:dyDescent="0.3">
      <c r="A61" t="s">
        <v>262</v>
      </c>
      <c r="B61" t="s">
        <v>263</v>
      </c>
      <c r="C61" s="1" t="str">
        <f t="shared" si="10"/>
        <v>21:1117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86</v>
      </c>
      <c r="K61" t="s">
        <v>87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hidden="1" x14ac:dyDescent="0.3">
      <c r="A62" t="s">
        <v>264</v>
      </c>
      <c r="B62" t="s">
        <v>265</v>
      </c>
      <c r="C62" s="1" t="str">
        <f t="shared" ref="C62:C93" si="13">HYPERLINK("http://geochem.nrcan.gc.ca/cdogs/content/bdl/bdl211143_e.htm", "21:1143")</f>
        <v>21:1143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87</v>
      </c>
      <c r="L62">
        <v>0</v>
      </c>
      <c r="M62">
        <v>0</v>
      </c>
      <c r="N62">
        <v>0</v>
      </c>
      <c r="O62">
        <v>0</v>
      </c>
      <c r="P62">
        <v>0</v>
      </c>
      <c r="Q62">
        <v>12</v>
      </c>
      <c r="R62">
        <v>2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hidden="1" x14ac:dyDescent="0.3">
      <c r="A63" t="s">
        <v>266</v>
      </c>
      <c r="B63" t="s">
        <v>267</v>
      </c>
      <c r="C63" s="1" t="str">
        <f t="shared" si="13"/>
        <v>21:1143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87</v>
      </c>
      <c r="L63">
        <v>0</v>
      </c>
      <c r="M63">
        <v>0</v>
      </c>
      <c r="N63">
        <v>0</v>
      </c>
      <c r="O63">
        <v>0</v>
      </c>
      <c r="P63">
        <v>0</v>
      </c>
      <c r="Q63">
        <v>2</v>
      </c>
      <c r="R63">
        <v>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hidden="1" x14ac:dyDescent="0.3">
      <c r="A64" t="s">
        <v>268</v>
      </c>
      <c r="B64" t="s">
        <v>269</v>
      </c>
      <c r="C64" s="1" t="str">
        <f t="shared" si="13"/>
        <v>21:1143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86</v>
      </c>
      <c r="K64" t="s">
        <v>87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hidden="1" x14ac:dyDescent="0.3">
      <c r="A65" t="s">
        <v>270</v>
      </c>
      <c r="B65" t="s">
        <v>271</v>
      </c>
      <c r="C65" s="1" t="str">
        <f t="shared" si="13"/>
        <v>21:1143</v>
      </c>
      <c r="D65" s="1" t="str">
        <f t="shared" ref="D65:D96" si="14">HYPERLINK("http://geochem.nrcan.gc.ca/cdogs/content/svy/svy210421_e.htm", "21:0421")</f>
        <v>21:0421</v>
      </c>
      <c r="E65" t="s">
        <v>272</v>
      </c>
      <c r="F65" t="s">
        <v>273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3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2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hidden="1" x14ac:dyDescent="0.3">
      <c r="A66" t="s">
        <v>274</v>
      </c>
      <c r="B66" t="s">
        <v>275</v>
      </c>
      <c r="C66" s="1" t="str">
        <f t="shared" si="13"/>
        <v>21:1143</v>
      </c>
      <c r="D66" s="1" t="str">
        <f t="shared" si="14"/>
        <v>21:0421</v>
      </c>
      <c r="E66" t="s">
        <v>276</v>
      </c>
      <c r="F66" t="s">
        <v>277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0</v>
      </c>
      <c r="M66">
        <v>0</v>
      </c>
      <c r="N66">
        <v>0</v>
      </c>
      <c r="O66">
        <v>0</v>
      </c>
      <c r="P66">
        <v>0</v>
      </c>
      <c r="Q66">
        <v>2</v>
      </c>
      <c r="R66">
        <v>6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hidden="1" x14ac:dyDescent="0.3">
      <c r="A67" t="s">
        <v>278</v>
      </c>
      <c r="B67" t="s">
        <v>279</v>
      </c>
      <c r="C67" s="1" t="str">
        <f t="shared" si="13"/>
        <v>21:1143</v>
      </c>
      <c r="D67" s="1" t="str">
        <f t="shared" si="14"/>
        <v>21:0421</v>
      </c>
      <c r="E67" t="s">
        <v>280</v>
      </c>
      <c r="F67" t="s">
        <v>281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hidden="1" x14ac:dyDescent="0.3">
      <c r="A68" t="s">
        <v>282</v>
      </c>
      <c r="B68" t="s">
        <v>283</v>
      </c>
      <c r="C68" s="1" t="str">
        <f t="shared" si="13"/>
        <v>21:1143</v>
      </c>
      <c r="D68" s="1" t="str">
        <f t="shared" si="14"/>
        <v>21:0421</v>
      </c>
      <c r="E68" t="s">
        <v>284</v>
      </c>
      <c r="F68" t="s">
        <v>285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6</v>
      </c>
      <c r="S68">
        <v>0</v>
      </c>
      <c r="T68">
        <v>0</v>
      </c>
      <c r="U68">
        <v>0</v>
      </c>
      <c r="V68">
        <v>0</v>
      </c>
      <c r="W68">
        <v>1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hidden="1" x14ac:dyDescent="0.3">
      <c r="A69" t="s">
        <v>286</v>
      </c>
      <c r="B69" t="s">
        <v>287</v>
      </c>
      <c r="C69" s="1" t="str">
        <f t="shared" si="13"/>
        <v>21:1143</v>
      </c>
      <c r="D69" s="1" t="str">
        <f t="shared" si="14"/>
        <v>21:0421</v>
      </c>
      <c r="E69" t="s">
        <v>288</v>
      </c>
      <c r="F69" t="s">
        <v>289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7</v>
      </c>
      <c r="S69">
        <v>0</v>
      </c>
      <c r="T69">
        <v>0</v>
      </c>
      <c r="U69">
        <v>0</v>
      </c>
      <c r="V69">
        <v>0</v>
      </c>
      <c r="W69">
        <v>0</v>
      </c>
      <c r="X69">
        <v>2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hidden="1" x14ac:dyDescent="0.3">
      <c r="A70" t="s">
        <v>290</v>
      </c>
      <c r="B70" t="s">
        <v>291</v>
      </c>
      <c r="C70" s="1" t="str">
        <f t="shared" si="13"/>
        <v>21:1143</v>
      </c>
      <c r="D70" s="1" t="str">
        <f t="shared" si="14"/>
        <v>21:0421</v>
      </c>
      <c r="E70" t="s">
        <v>292</v>
      </c>
      <c r="F70" t="s">
        <v>293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6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hidden="1" x14ac:dyDescent="0.3">
      <c r="A71" t="s">
        <v>294</v>
      </c>
      <c r="B71" t="s">
        <v>295</v>
      </c>
      <c r="C71" s="1" t="str">
        <f t="shared" si="13"/>
        <v>21:1143</v>
      </c>
      <c r="D71" s="1" t="str">
        <f t="shared" si="14"/>
        <v>21:0421</v>
      </c>
      <c r="E71" t="s">
        <v>296</v>
      </c>
      <c r="F71" t="s">
        <v>297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6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hidden="1" x14ac:dyDescent="0.3">
      <c r="A72" t="s">
        <v>298</v>
      </c>
      <c r="B72" t="s">
        <v>299</v>
      </c>
      <c r="C72" s="1" t="str">
        <f t="shared" si="13"/>
        <v>21:1143</v>
      </c>
      <c r="D72" s="1" t="str">
        <f t="shared" si="14"/>
        <v>21:0421</v>
      </c>
      <c r="E72" t="s">
        <v>300</v>
      </c>
      <c r="F72" t="s">
        <v>301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0</v>
      </c>
      <c r="M72">
        <v>0</v>
      </c>
      <c r="N72">
        <v>0</v>
      </c>
      <c r="O72">
        <v>0</v>
      </c>
      <c r="P72">
        <v>0</v>
      </c>
      <c r="Q72">
        <v>5</v>
      </c>
      <c r="R72">
        <v>16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hidden="1" x14ac:dyDescent="0.3">
      <c r="A73" t="s">
        <v>302</v>
      </c>
      <c r="B73" t="s">
        <v>303</v>
      </c>
      <c r="C73" s="1" t="str">
        <f t="shared" si="13"/>
        <v>21:1143</v>
      </c>
      <c r="D73" s="1" t="str">
        <f t="shared" si="14"/>
        <v>21:0421</v>
      </c>
      <c r="E73" t="s">
        <v>304</v>
      </c>
      <c r="F73" t="s">
        <v>305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8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hidden="1" x14ac:dyDescent="0.3">
      <c r="A74" t="s">
        <v>306</v>
      </c>
      <c r="B74" t="s">
        <v>307</v>
      </c>
      <c r="C74" s="1" t="str">
        <f t="shared" si="13"/>
        <v>21:1143</v>
      </c>
      <c r="D74" s="1" t="str">
        <f t="shared" si="14"/>
        <v>21:0421</v>
      </c>
      <c r="E74" t="s">
        <v>308</v>
      </c>
      <c r="F74" t="s">
        <v>309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2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hidden="1" x14ac:dyDescent="0.3">
      <c r="A75" t="s">
        <v>310</v>
      </c>
      <c r="B75" t="s">
        <v>311</v>
      </c>
      <c r="C75" s="1" t="str">
        <f t="shared" si="13"/>
        <v>21:1143</v>
      </c>
      <c r="D75" s="1" t="str">
        <f t="shared" si="14"/>
        <v>21:0421</v>
      </c>
      <c r="E75" t="s">
        <v>312</v>
      </c>
      <c r="F75" t="s">
        <v>313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hidden="1" x14ac:dyDescent="0.3">
      <c r="A76" t="s">
        <v>314</v>
      </c>
      <c r="B76" t="s">
        <v>315</v>
      </c>
      <c r="C76" s="1" t="str">
        <f t="shared" si="13"/>
        <v>21:1143</v>
      </c>
      <c r="D76" s="1" t="str">
        <f t="shared" si="14"/>
        <v>21:0421</v>
      </c>
      <c r="E76" t="s">
        <v>316</v>
      </c>
      <c r="F76" t="s">
        <v>317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hidden="1" x14ac:dyDescent="0.3">
      <c r="A77" t="s">
        <v>318</v>
      </c>
      <c r="B77" t="s">
        <v>319</v>
      </c>
      <c r="C77" s="1" t="str">
        <f t="shared" si="13"/>
        <v>21:1143</v>
      </c>
      <c r="D77" s="1" t="str">
        <f t="shared" si="14"/>
        <v>21:0421</v>
      </c>
      <c r="E77" t="s">
        <v>320</v>
      </c>
      <c r="F77" t="s">
        <v>321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hidden="1" x14ac:dyDescent="0.3">
      <c r="A78" t="s">
        <v>322</v>
      </c>
      <c r="B78" t="s">
        <v>323</v>
      </c>
      <c r="C78" s="1" t="str">
        <f t="shared" si="13"/>
        <v>21:1143</v>
      </c>
      <c r="D78" s="1" t="str">
        <f t="shared" si="14"/>
        <v>21:0421</v>
      </c>
      <c r="E78" t="s">
        <v>324</v>
      </c>
      <c r="F78" t="s">
        <v>325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hidden="1" x14ac:dyDescent="0.3">
      <c r="A79" t="s">
        <v>326</v>
      </c>
      <c r="B79" t="s">
        <v>327</v>
      </c>
      <c r="C79" s="1" t="str">
        <f t="shared" si="13"/>
        <v>21:1143</v>
      </c>
      <c r="D79" s="1" t="str">
        <f t="shared" si="14"/>
        <v>21:0421</v>
      </c>
      <c r="E79" t="s">
        <v>328</v>
      </c>
      <c r="F79" t="s">
        <v>329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0</v>
      </c>
      <c r="M79">
        <v>0</v>
      </c>
      <c r="N79">
        <v>0</v>
      </c>
      <c r="O79">
        <v>0</v>
      </c>
      <c r="P79">
        <v>0</v>
      </c>
      <c r="Q79">
        <v>3</v>
      </c>
      <c r="R79">
        <v>2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hidden="1" x14ac:dyDescent="0.3">
      <c r="A80" t="s">
        <v>330</v>
      </c>
      <c r="B80" t="s">
        <v>331</v>
      </c>
      <c r="C80" s="1" t="str">
        <f t="shared" si="13"/>
        <v>21:1143</v>
      </c>
      <c r="D80" s="1" t="str">
        <f t="shared" si="14"/>
        <v>21:0421</v>
      </c>
      <c r="E80" t="s">
        <v>332</v>
      </c>
      <c r="F80" t="s">
        <v>333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hidden="1" x14ac:dyDescent="0.3">
      <c r="A81" t="s">
        <v>334</v>
      </c>
      <c r="B81" t="s">
        <v>335</v>
      </c>
      <c r="C81" s="1" t="str">
        <f t="shared" si="13"/>
        <v>21:1143</v>
      </c>
      <c r="D81" s="1" t="str">
        <f t="shared" si="14"/>
        <v>21:0421</v>
      </c>
      <c r="E81" t="s">
        <v>336</v>
      </c>
      <c r="F81" t="s">
        <v>337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0</v>
      </c>
      <c r="M81">
        <v>0</v>
      </c>
      <c r="N81">
        <v>0</v>
      </c>
      <c r="O81">
        <v>0</v>
      </c>
      <c r="P81">
        <v>0</v>
      </c>
      <c r="Q81">
        <v>4</v>
      </c>
      <c r="R81">
        <v>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hidden="1" x14ac:dyDescent="0.3">
      <c r="A82" t="s">
        <v>338</v>
      </c>
      <c r="B82" t="s">
        <v>339</v>
      </c>
      <c r="C82" s="1" t="str">
        <f t="shared" si="13"/>
        <v>21:1143</v>
      </c>
      <c r="D82" s="1" t="str">
        <f t="shared" si="14"/>
        <v>21:0421</v>
      </c>
      <c r="E82" t="s">
        <v>340</v>
      </c>
      <c r="F82" t="s">
        <v>341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0</v>
      </c>
      <c r="M82">
        <v>0</v>
      </c>
      <c r="N82">
        <v>0</v>
      </c>
      <c r="O82">
        <v>0</v>
      </c>
      <c r="P82">
        <v>0</v>
      </c>
      <c r="Q82">
        <v>2</v>
      </c>
      <c r="R82">
        <v>14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hidden="1" x14ac:dyDescent="0.3">
      <c r="A83" t="s">
        <v>342</v>
      </c>
      <c r="B83" t="s">
        <v>343</v>
      </c>
      <c r="C83" s="1" t="str">
        <f t="shared" si="13"/>
        <v>21:1143</v>
      </c>
      <c r="D83" s="1" t="str">
        <f t="shared" si="14"/>
        <v>21:0421</v>
      </c>
      <c r="E83" t="s">
        <v>344</v>
      </c>
      <c r="F83" t="s">
        <v>345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2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hidden="1" x14ac:dyDescent="0.3">
      <c r="A84" t="s">
        <v>346</v>
      </c>
      <c r="B84" t="s">
        <v>347</v>
      </c>
      <c r="C84" s="1" t="str">
        <f t="shared" si="13"/>
        <v>21:1143</v>
      </c>
      <c r="D84" s="1" t="str">
        <f t="shared" si="14"/>
        <v>21:0421</v>
      </c>
      <c r="E84" t="s">
        <v>348</v>
      </c>
      <c r="F84" t="s">
        <v>349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hidden="1" x14ac:dyDescent="0.3">
      <c r="A85" t="s">
        <v>350</v>
      </c>
      <c r="B85" t="s">
        <v>351</v>
      </c>
      <c r="C85" s="1" t="str">
        <f t="shared" si="13"/>
        <v>21:1143</v>
      </c>
      <c r="D85" s="1" t="str">
        <f t="shared" si="14"/>
        <v>21:0421</v>
      </c>
      <c r="E85" t="s">
        <v>352</v>
      </c>
      <c r="F85" t="s">
        <v>353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3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hidden="1" x14ac:dyDescent="0.3">
      <c r="A86" t="s">
        <v>354</v>
      </c>
      <c r="B86" t="s">
        <v>355</v>
      </c>
      <c r="C86" s="1" t="str">
        <f t="shared" si="13"/>
        <v>21:1143</v>
      </c>
      <c r="D86" s="1" t="str">
        <f t="shared" si="14"/>
        <v>21:0421</v>
      </c>
      <c r="E86" t="s">
        <v>356</v>
      </c>
      <c r="F86" t="s">
        <v>357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hidden="1" x14ac:dyDescent="0.3">
      <c r="A87" t="s">
        <v>358</v>
      </c>
      <c r="B87" t="s">
        <v>359</v>
      </c>
      <c r="C87" s="1" t="str">
        <f t="shared" si="13"/>
        <v>21:1143</v>
      </c>
      <c r="D87" s="1" t="str">
        <f t="shared" si="14"/>
        <v>21:0421</v>
      </c>
      <c r="E87" t="s">
        <v>360</v>
      </c>
      <c r="F87" t="s">
        <v>361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2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hidden="1" x14ac:dyDescent="0.3">
      <c r="A88" t="s">
        <v>362</v>
      </c>
      <c r="B88" t="s">
        <v>363</v>
      </c>
      <c r="C88" s="1" t="str">
        <f t="shared" si="13"/>
        <v>21:1143</v>
      </c>
      <c r="D88" s="1" t="str">
        <f t="shared" si="14"/>
        <v>21:0421</v>
      </c>
      <c r="E88" t="s">
        <v>364</v>
      </c>
      <c r="F88" t="s">
        <v>365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4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hidden="1" x14ac:dyDescent="0.3">
      <c r="A89" t="s">
        <v>366</v>
      </c>
      <c r="B89" t="s">
        <v>367</v>
      </c>
      <c r="C89" s="1" t="str">
        <f t="shared" si="13"/>
        <v>21:1143</v>
      </c>
      <c r="D89" s="1" t="str">
        <f t="shared" si="14"/>
        <v>21:0421</v>
      </c>
      <c r="E89" t="s">
        <v>368</v>
      </c>
      <c r="F89" t="s">
        <v>369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3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hidden="1" x14ac:dyDescent="0.3">
      <c r="A90" t="s">
        <v>370</v>
      </c>
      <c r="B90" t="s">
        <v>371</v>
      </c>
      <c r="C90" s="1" t="str">
        <f t="shared" si="13"/>
        <v>21:1143</v>
      </c>
      <c r="D90" s="1" t="str">
        <f t="shared" si="14"/>
        <v>21:0421</v>
      </c>
      <c r="E90" t="s">
        <v>372</v>
      </c>
      <c r="F90" t="s">
        <v>373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hidden="1" x14ac:dyDescent="0.3">
      <c r="A91" t="s">
        <v>374</v>
      </c>
      <c r="B91" t="s">
        <v>375</v>
      </c>
      <c r="C91" s="1" t="str">
        <f t="shared" si="13"/>
        <v>21:1143</v>
      </c>
      <c r="D91" s="1" t="str">
        <f t="shared" si="14"/>
        <v>21:0421</v>
      </c>
      <c r="E91" t="s">
        <v>376</v>
      </c>
      <c r="F91" t="s">
        <v>377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hidden="1" x14ac:dyDescent="0.3">
      <c r="A92" t="s">
        <v>378</v>
      </c>
      <c r="B92" t="s">
        <v>379</v>
      </c>
      <c r="C92" s="1" t="str">
        <f t="shared" si="13"/>
        <v>21:1143</v>
      </c>
      <c r="D92" s="1" t="str">
        <f t="shared" si="14"/>
        <v>21:0421</v>
      </c>
      <c r="E92" t="s">
        <v>380</v>
      </c>
      <c r="F92" t="s">
        <v>381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hidden="1" x14ac:dyDescent="0.3">
      <c r="A93" t="s">
        <v>382</v>
      </c>
      <c r="B93" t="s">
        <v>383</v>
      </c>
      <c r="C93" s="1" t="str">
        <f t="shared" si="13"/>
        <v>21:1143</v>
      </c>
      <c r="D93" s="1" t="str">
        <f t="shared" si="14"/>
        <v>21:0421</v>
      </c>
      <c r="E93" t="s">
        <v>384</v>
      </c>
      <c r="F93" t="s">
        <v>385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hidden="1" x14ac:dyDescent="0.3">
      <c r="A94" t="s">
        <v>386</v>
      </c>
      <c r="B94" t="s">
        <v>387</v>
      </c>
      <c r="C94" s="1" t="str">
        <f t="shared" ref="C94:C125" si="17">HYPERLINK("http://geochem.nrcan.gc.ca/cdogs/content/bdl/bdl211143_e.htm", "21:1143")</f>
        <v>21:1143</v>
      </c>
      <c r="D94" s="1" t="str">
        <f t="shared" si="14"/>
        <v>21:0421</v>
      </c>
      <c r="E94" t="s">
        <v>388</v>
      </c>
      <c r="F94" t="s">
        <v>389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hidden="1" x14ac:dyDescent="0.3">
      <c r="A95" t="s">
        <v>390</v>
      </c>
      <c r="B95" t="s">
        <v>391</v>
      </c>
      <c r="C95" s="1" t="str">
        <f t="shared" si="17"/>
        <v>21:1143</v>
      </c>
      <c r="D95" s="1" t="str">
        <f t="shared" si="14"/>
        <v>21:0421</v>
      </c>
      <c r="E95" t="s">
        <v>392</v>
      </c>
      <c r="F95" t="s">
        <v>393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0</v>
      </c>
      <c r="M95">
        <v>0</v>
      </c>
      <c r="N95">
        <v>0</v>
      </c>
      <c r="O95">
        <v>0</v>
      </c>
      <c r="P95">
        <v>0</v>
      </c>
      <c r="Q95">
        <v>3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hidden="1" x14ac:dyDescent="0.3">
      <c r="A96" t="s">
        <v>394</v>
      </c>
      <c r="B96" t="s">
        <v>395</v>
      </c>
      <c r="C96" s="1" t="str">
        <f t="shared" si="17"/>
        <v>21:1143</v>
      </c>
      <c r="D96" s="1" t="str">
        <f t="shared" si="14"/>
        <v>21:0421</v>
      </c>
      <c r="E96" t="s">
        <v>396</v>
      </c>
      <c r="F96" t="s">
        <v>397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1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hidden="1" x14ac:dyDescent="0.3">
      <c r="A97" t="s">
        <v>398</v>
      </c>
      <c r="B97" t="s">
        <v>399</v>
      </c>
      <c r="C97" s="1" t="str">
        <f t="shared" si="17"/>
        <v>21:1143</v>
      </c>
      <c r="D97" s="1" t="str">
        <f t="shared" ref="D97:D128" si="18">HYPERLINK("http://geochem.nrcan.gc.ca/cdogs/content/svy/svy210421_e.htm", "21:0421")</f>
        <v>21:0421</v>
      </c>
      <c r="E97" t="s">
        <v>400</v>
      </c>
      <c r="F97" t="s">
        <v>401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hidden="1" x14ac:dyDescent="0.3">
      <c r="A98" t="s">
        <v>402</v>
      </c>
      <c r="B98" t="s">
        <v>403</v>
      </c>
      <c r="C98" s="1" t="str">
        <f t="shared" si="17"/>
        <v>21:1143</v>
      </c>
      <c r="D98" s="1" t="str">
        <f t="shared" si="18"/>
        <v>21:0421</v>
      </c>
      <c r="E98" t="s">
        <v>404</v>
      </c>
      <c r="F98" t="s">
        <v>405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hidden="1" x14ac:dyDescent="0.3">
      <c r="A99" t="s">
        <v>406</v>
      </c>
      <c r="B99" t="s">
        <v>407</v>
      </c>
      <c r="C99" s="1" t="str">
        <f t="shared" si="17"/>
        <v>21:1143</v>
      </c>
      <c r="D99" s="1" t="str">
        <f t="shared" si="18"/>
        <v>21:0421</v>
      </c>
      <c r="E99" t="s">
        <v>408</v>
      </c>
      <c r="F99" t="s">
        <v>409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2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</v>
      </c>
    </row>
    <row r="100" spans="1:32" hidden="1" x14ac:dyDescent="0.3">
      <c r="A100" t="s">
        <v>410</v>
      </c>
      <c r="B100" t="s">
        <v>411</v>
      </c>
      <c r="C100" s="1" t="str">
        <f t="shared" si="17"/>
        <v>21:1143</v>
      </c>
      <c r="D100" s="1" t="str">
        <f t="shared" si="18"/>
        <v>21:0421</v>
      </c>
      <c r="E100" t="s">
        <v>412</v>
      </c>
      <c r="F100" t="s">
        <v>413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hidden="1" x14ac:dyDescent="0.3">
      <c r="A101" t="s">
        <v>414</v>
      </c>
      <c r="B101" t="s">
        <v>415</v>
      </c>
      <c r="C101" s="1" t="str">
        <f t="shared" si="17"/>
        <v>21:1143</v>
      </c>
      <c r="D101" s="1" t="str">
        <f t="shared" si="18"/>
        <v>21:0421</v>
      </c>
      <c r="E101" t="s">
        <v>416</v>
      </c>
      <c r="F101" t="s">
        <v>417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3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hidden="1" x14ac:dyDescent="0.3">
      <c r="A102" t="s">
        <v>418</v>
      </c>
      <c r="B102" t="s">
        <v>419</v>
      </c>
      <c r="C102" s="1" t="str">
        <f t="shared" si="17"/>
        <v>21:1143</v>
      </c>
      <c r="D102" s="1" t="str">
        <f t="shared" si="18"/>
        <v>21:0421</v>
      </c>
      <c r="E102" t="s">
        <v>420</v>
      </c>
      <c r="F102" t="s">
        <v>421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hidden="1" x14ac:dyDescent="0.3">
      <c r="A103" t="s">
        <v>422</v>
      </c>
      <c r="B103" t="s">
        <v>423</v>
      </c>
      <c r="C103" s="1" t="str">
        <f t="shared" si="17"/>
        <v>21:1143</v>
      </c>
      <c r="D103" s="1" t="str">
        <f t="shared" si="18"/>
        <v>21:0421</v>
      </c>
      <c r="E103" t="s">
        <v>424</v>
      </c>
      <c r="F103" t="s">
        <v>425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hidden="1" x14ac:dyDescent="0.3">
      <c r="A104" t="s">
        <v>426</v>
      </c>
      <c r="B104" t="s">
        <v>427</v>
      </c>
      <c r="C104" s="1" t="str">
        <f t="shared" si="17"/>
        <v>21:1143</v>
      </c>
      <c r="D104" s="1" t="str">
        <f t="shared" si="18"/>
        <v>21:0421</v>
      </c>
      <c r="E104" t="s">
        <v>428</v>
      </c>
      <c r="F104" t="s">
        <v>429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2</v>
      </c>
      <c r="R104">
        <v>1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hidden="1" x14ac:dyDescent="0.3">
      <c r="A105" t="s">
        <v>430</v>
      </c>
      <c r="B105" t="s">
        <v>431</v>
      </c>
      <c r="C105" s="1" t="str">
        <f t="shared" si="17"/>
        <v>21:1143</v>
      </c>
      <c r="D105" s="1" t="str">
        <f t="shared" si="18"/>
        <v>21:0421</v>
      </c>
      <c r="E105" t="s">
        <v>432</v>
      </c>
      <c r="F105" t="s">
        <v>433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6</v>
      </c>
      <c r="R105">
        <v>8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hidden="1" x14ac:dyDescent="0.3">
      <c r="A106" t="s">
        <v>434</v>
      </c>
      <c r="B106" t="s">
        <v>435</v>
      </c>
      <c r="C106" s="1" t="str">
        <f t="shared" si="17"/>
        <v>21:1143</v>
      </c>
      <c r="D106" s="1" t="str">
        <f t="shared" si="18"/>
        <v>21:0421</v>
      </c>
      <c r="E106" t="s">
        <v>436</v>
      </c>
      <c r="F106" t="s">
        <v>437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>
        <v>6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hidden="1" x14ac:dyDescent="0.3">
      <c r="A107" t="s">
        <v>438</v>
      </c>
      <c r="B107" t="s">
        <v>439</v>
      </c>
      <c r="C107" s="1" t="str">
        <f t="shared" si="17"/>
        <v>21:1143</v>
      </c>
      <c r="D107" s="1" t="str">
        <f t="shared" si="18"/>
        <v>21:0421</v>
      </c>
      <c r="E107" t="s">
        <v>440</v>
      </c>
      <c r="F107" t="s">
        <v>441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</v>
      </c>
      <c r="R107">
        <v>21</v>
      </c>
      <c r="S107">
        <v>0</v>
      </c>
      <c r="T107">
        <v>0</v>
      </c>
      <c r="U107">
        <v>0</v>
      </c>
      <c r="V107">
        <v>0</v>
      </c>
      <c r="W107">
        <v>1</v>
      </c>
      <c r="X107">
        <v>0</v>
      </c>
      <c r="Y107">
        <v>1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hidden="1" x14ac:dyDescent="0.3">
      <c r="A108" t="s">
        <v>442</v>
      </c>
      <c r="B108" t="s">
        <v>443</v>
      </c>
      <c r="C108" s="1" t="str">
        <f t="shared" si="17"/>
        <v>21:1143</v>
      </c>
      <c r="D108" s="1" t="str">
        <f t="shared" si="18"/>
        <v>21:0421</v>
      </c>
      <c r="E108" t="s">
        <v>444</v>
      </c>
      <c r="F108" t="s">
        <v>445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hidden="1" x14ac:dyDescent="0.3">
      <c r="A109" t="s">
        <v>446</v>
      </c>
      <c r="B109" t="s">
        <v>447</v>
      </c>
      <c r="C109" s="1" t="str">
        <f t="shared" si="17"/>
        <v>21:1143</v>
      </c>
      <c r="D109" s="1" t="str">
        <f t="shared" si="18"/>
        <v>21:0421</v>
      </c>
      <c r="E109" t="s">
        <v>448</v>
      </c>
      <c r="F109" t="s">
        <v>449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hidden="1" x14ac:dyDescent="0.3">
      <c r="A110" t="s">
        <v>450</v>
      </c>
      <c r="B110" t="s">
        <v>451</v>
      </c>
      <c r="C110" s="1" t="str">
        <f t="shared" si="17"/>
        <v>21:1143</v>
      </c>
      <c r="D110" s="1" t="str">
        <f t="shared" si="18"/>
        <v>21:0421</v>
      </c>
      <c r="E110" t="s">
        <v>452</v>
      </c>
      <c r="F110" t="s">
        <v>453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7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hidden="1" x14ac:dyDescent="0.3">
      <c r="A111" t="s">
        <v>454</v>
      </c>
      <c r="B111" t="s">
        <v>455</v>
      </c>
      <c r="C111" s="1" t="str">
        <f t="shared" si="17"/>
        <v>21:1143</v>
      </c>
      <c r="D111" s="1" t="str">
        <f t="shared" si="18"/>
        <v>21:0421</v>
      </c>
      <c r="E111" t="s">
        <v>456</v>
      </c>
      <c r="F111" t="s">
        <v>457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hidden="1" x14ac:dyDescent="0.3">
      <c r="A112" t="s">
        <v>458</v>
      </c>
      <c r="B112" t="s">
        <v>459</v>
      </c>
      <c r="C112" s="1" t="str">
        <f t="shared" si="17"/>
        <v>21:1143</v>
      </c>
      <c r="D112" s="1" t="str">
        <f t="shared" si="18"/>
        <v>21:0421</v>
      </c>
      <c r="E112" t="s">
        <v>460</v>
      </c>
      <c r="F112" t="s">
        <v>461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hidden="1" x14ac:dyDescent="0.3">
      <c r="A113" t="s">
        <v>462</v>
      </c>
      <c r="B113" t="s">
        <v>463</v>
      </c>
      <c r="C113" s="1" t="str">
        <f t="shared" si="17"/>
        <v>21:1143</v>
      </c>
      <c r="D113" s="1" t="str">
        <f t="shared" si="18"/>
        <v>21:0421</v>
      </c>
      <c r="E113" t="s">
        <v>464</v>
      </c>
      <c r="F113" t="s">
        <v>465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hidden="1" x14ac:dyDescent="0.3">
      <c r="A114" t="s">
        <v>466</v>
      </c>
      <c r="B114" t="s">
        <v>467</v>
      </c>
      <c r="C114" s="1" t="str">
        <f t="shared" si="17"/>
        <v>21:1143</v>
      </c>
      <c r="D114" s="1" t="str">
        <f t="shared" si="18"/>
        <v>21:0421</v>
      </c>
      <c r="E114" t="s">
        <v>468</v>
      </c>
      <c r="F114" t="s">
        <v>469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hidden="1" x14ac:dyDescent="0.3">
      <c r="A115" t="s">
        <v>470</v>
      </c>
      <c r="B115" t="s">
        <v>471</v>
      </c>
      <c r="C115" s="1" t="str">
        <f t="shared" si="17"/>
        <v>21:1143</v>
      </c>
      <c r="D115" s="1" t="str">
        <f t="shared" si="18"/>
        <v>21:0421</v>
      </c>
      <c r="E115" t="s">
        <v>472</v>
      </c>
      <c r="F115" t="s">
        <v>473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9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hidden="1" x14ac:dyDescent="0.3">
      <c r="A116" t="s">
        <v>474</v>
      </c>
      <c r="B116" t="s">
        <v>475</v>
      </c>
      <c r="C116" s="1" t="str">
        <f t="shared" si="17"/>
        <v>21:1143</v>
      </c>
      <c r="D116" s="1" t="str">
        <f t="shared" si="18"/>
        <v>21:0421</v>
      </c>
      <c r="E116" t="s">
        <v>476</v>
      </c>
      <c r="F116" t="s">
        <v>477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5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hidden="1" x14ac:dyDescent="0.3">
      <c r="A117" t="s">
        <v>478</v>
      </c>
      <c r="B117" t="s">
        <v>479</v>
      </c>
      <c r="C117" s="1" t="str">
        <f t="shared" si="17"/>
        <v>21:1143</v>
      </c>
      <c r="D117" s="1" t="str">
        <f t="shared" si="18"/>
        <v>21:0421</v>
      </c>
      <c r="E117" t="s">
        <v>480</v>
      </c>
      <c r="F117" t="s">
        <v>481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3</v>
      </c>
      <c r="R117">
        <v>5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hidden="1" x14ac:dyDescent="0.3">
      <c r="A118" t="s">
        <v>482</v>
      </c>
      <c r="B118" t="s">
        <v>483</v>
      </c>
      <c r="C118" s="1" t="str">
        <f t="shared" si="17"/>
        <v>21:1143</v>
      </c>
      <c r="D118" s="1" t="str">
        <f t="shared" si="18"/>
        <v>21:0421</v>
      </c>
      <c r="E118" t="s">
        <v>484</v>
      </c>
      <c r="F118" t="s">
        <v>485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4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hidden="1" x14ac:dyDescent="0.3">
      <c r="A119" t="s">
        <v>486</v>
      </c>
      <c r="B119" t="s">
        <v>487</v>
      </c>
      <c r="C119" s="1" t="str">
        <f t="shared" si="17"/>
        <v>21:1143</v>
      </c>
      <c r="D119" s="1" t="str">
        <f t="shared" si="18"/>
        <v>21:0421</v>
      </c>
      <c r="E119" t="s">
        <v>488</v>
      </c>
      <c r="F119" t="s">
        <v>489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4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hidden="1" x14ac:dyDescent="0.3">
      <c r="A120" t="s">
        <v>490</v>
      </c>
      <c r="B120" t="s">
        <v>491</v>
      </c>
      <c r="C120" s="1" t="str">
        <f t="shared" si="17"/>
        <v>21:1143</v>
      </c>
      <c r="D120" s="1" t="str">
        <f t="shared" si="18"/>
        <v>21:0421</v>
      </c>
      <c r="E120" t="s">
        <v>492</v>
      </c>
      <c r="F120" t="s">
        <v>493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2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hidden="1" x14ac:dyDescent="0.3">
      <c r="A121" t="s">
        <v>494</v>
      </c>
      <c r="B121" t="s">
        <v>495</v>
      </c>
      <c r="C121" s="1" t="str">
        <f t="shared" si="17"/>
        <v>21:1143</v>
      </c>
      <c r="D121" s="1" t="str">
        <f t="shared" si="18"/>
        <v>21:0421</v>
      </c>
      <c r="E121" t="s">
        <v>496</v>
      </c>
      <c r="F121" t="s">
        <v>497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2</v>
      </c>
      <c r="R121">
        <v>1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hidden="1" x14ac:dyDescent="0.3">
      <c r="A122" t="s">
        <v>498</v>
      </c>
      <c r="B122" t="s">
        <v>499</v>
      </c>
      <c r="C122" s="1" t="str">
        <f t="shared" si="17"/>
        <v>21:1143</v>
      </c>
      <c r="D122" s="1" t="str">
        <f t="shared" si="18"/>
        <v>21:0421</v>
      </c>
      <c r="E122" t="s">
        <v>500</v>
      </c>
      <c r="F122" t="s">
        <v>501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</v>
      </c>
      <c r="R122">
        <v>1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hidden="1" x14ac:dyDescent="0.3">
      <c r="A123" t="s">
        <v>502</v>
      </c>
      <c r="B123" t="s">
        <v>503</v>
      </c>
      <c r="C123" s="1" t="str">
        <f t="shared" si="17"/>
        <v>21:1143</v>
      </c>
      <c r="D123" s="1" t="str">
        <f t="shared" si="18"/>
        <v>21:0421</v>
      </c>
      <c r="E123" t="s">
        <v>504</v>
      </c>
      <c r="F123" t="s">
        <v>505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100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hidden="1" x14ac:dyDescent="0.3">
      <c r="A124" t="s">
        <v>506</v>
      </c>
      <c r="B124" t="s">
        <v>507</v>
      </c>
      <c r="C124" s="1" t="str">
        <f t="shared" si="17"/>
        <v>21:1143</v>
      </c>
      <c r="D124" s="1" t="str">
        <f t="shared" si="18"/>
        <v>21:0421</v>
      </c>
      <c r="E124" t="s">
        <v>508</v>
      </c>
      <c r="F124" t="s">
        <v>509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11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hidden="1" x14ac:dyDescent="0.3">
      <c r="A125" t="s">
        <v>510</v>
      </c>
      <c r="B125" t="s">
        <v>511</v>
      </c>
      <c r="C125" s="1" t="str">
        <f t="shared" si="17"/>
        <v>21:1143</v>
      </c>
      <c r="D125" s="1" t="str">
        <f t="shared" si="18"/>
        <v>21:0421</v>
      </c>
      <c r="E125" t="s">
        <v>512</v>
      </c>
      <c r="F125" t="s">
        <v>513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hidden="1" x14ac:dyDescent="0.3">
      <c r="A126" t="s">
        <v>514</v>
      </c>
      <c r="B126" t="s">
        <v>515</v>
      </c>
      <c r="C126" s="1" t="str">
        <f t="shared" ref="C126:C157" si="21">HYPERLINK("http://geochem.nrcan.gc.ca/cdogs/content/bdl/bdl211143_e.htm", "21:1143")</f>
        <v>21:1143</v>
      </c>
      <c r="D126" s="1" t="str">
        <f t="shared" si="18"/>
        <v>21:0421</v>
      </c>
      <c r="E126" t="s">
        <v>516</v>
      </c>
      <c r="F126" t="s">
        <v>517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5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hidden="1" x14ac:dyDescent="0.3">
      <c r="A127" t="s">
        <v>518</v>
      </c>
      <c r="B127" t="s">
        <v>519</v>
      </c>
      <c r="C127" s="1" t="str">
        <f t="shared" si="21"/>
        <v>21:1143</v>
      </c>
      <c r="D127" s="1" t="str">
        <f t="shared" si="18"/>
        <v>21:0421</v>
      </c>
      <c r="E127" t="s">
        <v>520</v>
      </c>
      <c r="F127" t="s">
        <v>521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2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hidden="1" x14ac:dyDescent="0.3">
      <c r="A128" t="s">
        <v>522</v>
      </c>
      <c r="B128" t="s">
        <v>523</v>
      </c>
      <c r="C128" s="1" t="str">
        <f t="shared" si="21"/>
        <v>21:1143</v>
      </c>
      <c r="D128" s="1" t="str">
        <f t="shared" si="18"/>
        <v>21:0421</v>
      </c>
      <c r="E128" t="s">
        <v>524</v>
      </c>
      <c r="F128" t="s">
        <v>525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hidden="1" x14ac:dyDescent="0.3">
      <c r="A129" t="s">
        <v>526</v>
      </c>
      <c r="B129" t="s">
        <v>527</v>
      </c>
      <c r="C129" s="1" t="str">
        <f t="shared" si="21"/>
        <v>21:1143</v>
      </c>
      <c r="D129" s="1" t="str">
        <f t="shared" ref="D129:D134" si="22">HYPERLINK("http://geochem.nrcan.gc.ca/cdogs/content/svy/svy210421_e.htm", "21:0421")</f>
        <v>21:0421</v>
      </c>
      <c r="E129" t="s">
        <v>528</v>
      </c>
      <c r="F129" t="s">
        <v>529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2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hidden="1" x14ac:dyDescent="0.3">
      <c r="A130" t="s">
        <v>530</v>
      </c>
      <c r="B130" t="s">
        <v>531</v>
      </c>
      <c r="C130" s="1" t="str">
        <f t="shared" si="21"/>
        <v>21:1143</v>
      </c>
      <c r="D130" s="1" t="str">
        <f t="shared" si="22"/>
        <v>21:0421</v>
      </c>
      <c r="E130" t="s">
        <v>532</v>
      </c>
      <c r="F130" t="s">
        <v>533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4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hidden="1" x14ac:dyDescent="0.3">
      <c r="A131" t="s">
        <v>534</v>
      </c>
      <c r="B131" t="s">
        <v>535</v>
      </c>
      <c r="C131" s="1" t="str">
        <f t="shared" si="21"/>
        <v>21:1143</v>
      </c>
      <c r="D131" s="1" t="str">
        <f t="shared" si="22"/>
        <v>21:0421</v>
      </c>
      <c r="E131" t="s">
        <v>536</v>
      </c>
      <c r="F131" t="s">
        <v>537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4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hidden="1" x14ac:dyDescent="0.3">
      <c r="A132" t="s">
        <v>538</v>
      </c>
      <c r="B132" t="s">
        <v>539</v>
      </c>
      <c r="C132" s="1" t="str">
        <f t="shared" si="21"/>
        <v>21:1143</v>
      </c>
      <c r="D132" s="1" t="str">
        <f t="shared" si="22"/>
        <v>21:0421</v>
      </c>
      <c r="E132" t="s">
        <v>540</v>
      </c>
      <c r="F132" t="s">
        <v>541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hidden="1" x14ac:dyDescent="0.3">
      <c r="A133" t="s">
        <v>542</v>
      </c>
      <c r="B133" t="s">
        <v>543</v>
      </c>
      <c r="C133" s="1" t="str">
        <f t="shared" si="21"/>
        <v>21:1143</v>
      </c>
      <c r="D133" s="1" t="str">
        <f t="shared" si="22"/>
        <v>21:0421</v>
      </c>
      <c r="E133" t="s">
        <v>544</v>
      </c>
      <c r="F133" t="s">
        <v>545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7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hidden="1" x14ac:dyDescent="0.3">
      <c r="A134" t="s">
        <v>546</v>
      </c>
      <c r="B134" t="s">
        <v>547</v>
      </c>
      <c r="C134" s="1" t="str">
        <f t="shared" si="21"/>
        <v>21:1143</v>
      </c>
      <c r="D134" s="1" t="str">
        <f t="shared" si="22"/>
        <v>21:0421</v>
      </c>
      <c r="E134" t="s">
        <v>548</v>
      </c>
      <c r="F134" t="s">
        <v>549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hidden="1" x14ac:dyDescent="0.3">
      <c r="A135" t="s">
        <v>550</v>
      </c>
      <c r="B135" t="s">
        <v>551</v>
      </c>
      <c r="C135" s="1" t="str">
        <f t="shared" si="21"/>
        <v>21:1143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86</v>
      </c>
      <c r="K135" t="s">
        <v>87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hidden="1" x14ac:dyDescent="0.3">
      <c r="A136" t="s">
        <v>552</v>
      </c>
      <c r="B136" t="s">
        <v>553</v>
      </c>
      <c r="C136" s="1" t="str">
        <f t="shared" si="21"/>
        <v>21:1143</v>
      </c>
      <c r="D136" s="1" t="str">
        <f t="shared" ref="D136:D164" si="25">HYPERLINK("http://geochem.nrcan.gc.ca/cdogs/content/svy/svy210421_e.htm", "21:0421")</f>
        <v>21:0421</v>
      </c>
      <c r="E136" t="s">
        <v>554</v>
      </c>
      <c r="F136" t="s">
        <v>555</v>
      </c>
      <c r="H136">
        <v>55.680287900000003</v>
      </c>
      <c r="I136">
        <v>-64.178592600000002</v>
      </c>
      <c r="J136" s="1" t="str">
        <f t="shared" ref="J136:J164" si="26">HYPERLINK("http://geochem.nrcan.gc.ca/cdogs/content/kwd/kwd020044_e.htm", "Till")</f>
        <v>Till</v>
      </c>
      <c r="K136" s="1" t="str">
        <f t="shared" ref="K136:K164" si="27">HYPERLINK("http://geochem.nrcan.gc.ca/cdogs/content/kwd/kwd080049_e.htm", "HMC separation (ODM; details not reported)")</f>
        <v>HMC separation (ODM; details not reported)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</v>
      </c>
      <c r="R136">
        <v>1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hidden="1" x14ac:dyDescent="0.3">
      <c r="A137" t="s">
        <v>556</v>
      </c>
      <c r="B137" t="s">
        <v>557</v>
      </c>
      <c r="C137" s="1" t="str">
        <f t="shared" si="21"/>
        <v>21:1143</v>
      </c>
      <c r="D137" s="1" t="str">
        <f t="shared" si="25"/>
        <v>21:0421</v>
      </c>
      <c r="E137" t="s">
        <v>558</v>
      </c>
      <c r="F137" t="s">
        <v>559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3</v>
      </c>
      <c r="R137">
        <v>1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hidden="1" x14ac:dyDescent="0.3">
      <c r="A138" t="s">
        <v>560</v>
      </c>
      <c r="B138" t="s">
        <v>561</v>
      </c>
      <c r="C138" s="1" t="str">
        <f t="shared" si="21"/>
        <v>21:1143</v>
      </c>
      <c r="D138" s="1" t="str">
        <f t="shared" si="25"/>
        <v>21:0421</v>
      </c>
      <c r="E138" t="s">
        <v>562</v>
      </c>
      <c r="F138" t="s">
        <v>563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hidden="1" x14ac:dyDescent="0.3">
      <c r="A139" t="s">
        <v>564</v>
      </c>
      <c r="B139" t="s">
        <v>565</v>
      </c>
      <c r="C139" s="1" t="str">
        <f t="shared" si="21"/>
        <v>21:1143</v>
      </c>
      <c r="D139" s="1" t="str">
        <f t="shared" si="25"/>
        <v>21:0421</v>
      </c>
      <c r="E139" t="s">
        <v>566</v>
      </c>
      <c r="F139" t="s">
        <v>567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3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hidden="1" x14ac:dyDescent="0.3">
      <c r="A140" t="s">
        <v>568</v>
      </c>
      <c r="B140" t="s">
        <v>569</v>
      </c>
      <c r="C140" s="1" t="str">
        <f t="shared" si="21"/>
        <v>21:1143</v>
      </c>
      <c r="D140" s="1" t="str">
        <f t="shared" si="25"/>
        <v>21:0421</v>
      </c>
      <c r="E140" t="s">
        <v>570</v>
      </c>
      <c r="F140" t="s">
        <v>571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4</v>
      </c>
      <c r="R140">
        <v>9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hidden="1" x14ac:dyDescent="0.3">
      <c r="A141" t="s">
        <v>572</v>
      </c>
      <c r="B141" t="s">
        <v>573</v>
      </c>
      <c r="C141" s="1" t="str">
        <f t="shared" si="21"/>
        <v>21:1143</v>
      </c>
      <c r="D141" s="1" t="str">
        <f t="shared" si="25"/>
        <v>21:0421</v>
      </c>
      <c r="E141" t="s">
        <v>574</v>
      </c>
      <c r="F141" t="s">
        <v>575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2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hidden="1" x14ac:dyDescent="0.3">
      <c r="A142" t="s">
        <v>576</v>
      </c>
      <c r="B142" t="s">
        <v>577</v>
      </c>
      <c r="C142" s="1" t="str">
        <f t="shared" si="21"/>
        <v>21:1143</v>
      </c>
      <c r="D142" s="1" t="str">
        <f t="shared" si="25"/>
        <v>21:0421</v>
      </c>
      <c r="E142" t="s">
        <v>578</v>
      </c>
      <c r="F142" t="s">
        <v>579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8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hidden="1" x14ac:dyDescent="0.3">
      <c r="A143" t="s">
        <v>580</v>
      </c>
      <c r="B143" t="s">
        <v>581</v>
      </c>
      <c r="C143" s="1" t="str">
        <f t="shared" si="21"/>
        <v>21:1143</v>
      </c>
      <c r="D143" s="1" t="str">
        <f t="shared" si="25"/>
        <v>21:0421</v>
      </c>
      <c r="E143" t="s">
        <v>582</v>
      </c>
      <c r="F143" t="s">
        <v>583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2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hidden="1" x14ac:dyDescent="0.3">
      <c r="A144" t="s">
        <v>584</v>
      </c>
      <c r="B144" t="s">
        <v>585</v>
      </c>
      <c r="C144" s="1" t="str">
        <f t="shared" si="21"/>
        <v>21:1143</v>
      </c>
      <c r="D144" s="1" t="str">
        <f t="shared" si="25"/>
        <v>21:0421</v>
      </c>
      <c r="E144" t="s">
        <v>586</v>
      </c>
      <c r="F144" t="s">
        <v>587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4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hidden="1" x14ac:dyDescent="0.3">
      <c r="A145" t="s">
        <v>588</v>
      </c>
      <c r="B145" t="s">
        <v>589</v>
      </c>
      <c r="C145" s="1" t="str">
        <f t="shared" si="21"/>
        <v>21:1143</v>
      </c>
      <c r="D145" s="1" t="str">
        <f t="shared" si="25"/>
        <v>21:0421</v>
      </c>
      <c r="E145" t="s">
        <v>590</v>
      </c>
      <c r="F145" t="s">
        <v>591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hidden="1" x14ac:dyDescent="0.3">
      <c r="A146" t="s">
        <v>592</v>
      </c>
      <c r="B146" t="s">
        <v>593</v>
      </c>
      <c r="C146" s="1" t="str">
        <f t="shared" si="21"/>
        <v>21:1143</v>
      </c>
      <c r="D146" s="1" t="str">
        <f t="shared" si="25"/>
        <v>21:0421</v>
      </c>
      <c r="E146" t="s">
        <v>594</v>
      </c>
      <c r="F146" t="s">
        <v>595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hidden="1" x14ac:dyDescent="0.3">
      <c r="A147" t="s">
        <v>596</v>
      </c>
      <c r="B147" t="s">
        <v>597</v>
      </c>
      <c r="C147" s="1" t="str">
        <f t="shared" si="21"/>
        <v>21:1143</v>
      </c>
      <c r="D147" s="1" t="str">
        <f t="shared" si="25"/>
        <v>21:0421</v>
      </c>
      <c r="E147" t="s">
        <v>598</v>
      </c>
      <c r="F147" t="s">
        <v>599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2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</row>
    <row r="148" spans="1:32" hidden="1" x14ac:dyDescent="0.3">
      <c r="A148" t="s">
        <v>600</v>
      </c>
      <c r="B148" t="s">
        <v>601</v>
      </c>
      <c r="C148" s="1" t="str">
        <f t="shared" si="21"/>
        <v>21:1143</v>
      </c>
      <c r="D148" s="1" t="str">
        <f t="shared" si="25"/>
        <v>21:0421</v>
      </c>
      <c r="E148" t="s">
        <v>602</v>
      </c>
      <c r="F148" t="s">
        <v>603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12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hidden="1" x14ac:dyDescent="0.3">
      <c r="A149" t="s">
        <v>604</v>
      </c>
      <c r="B149" t="s">
        <v>605</v>
      </c>
      <c r="C149" s="1" t="str">
        <f t="shared" si="21"/>
        <v>21:1143</v>
      </c>
      <c r="D149" s="1" t="str">
        <f t="shared" si="25"/>
        <v>21:0421</v>
      </c>
      <c r="E149" t="s">
        <v>606</v>
      </c>
      <c r="F149" t="s">
        <v>607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2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hidden="1" x14ac:dyDescent="0.3">
      <c r="A150" t="s">
        <v>608</v>
      </c>
      <c r="B150" t="s">
        <v>609</v>
      </c>
      <c r="C150" s="1" t="str">
        <f t="shared" si="21"/>
        <v>21:1143</v>
      </c>
      <c r="D150" s="1" t="str">
        <f t="shared" si="25"/>
        <v>21:0421</v>
      </c>
      <c r="E150" t="s">
        <v>610</v>
      </c>
      <c r="F150" t="s">
        <v>611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3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hidden="1" x14ac:dyDescent="0.3">
      <c r="A151" t="s">
        <v>612</v>
      </c>
      <c r="B151" t="s">
        <v>613</v>
      </c>
      <c r="C151" s="1" t="str">
        <f t="shared" si="21"/>
        <v>21:1143</v>
      </c>
      <c r="D151" s="1" t="str">
        <f t="shared" si="25"/>
        <v>21:0421</v>
      </c>
      <c r="E151" t="s">
        <v>614</v>
      </c>
      <c r="F151" t="s">
        <v>615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3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hidden="1" x14ac:dyDescent="0.3">
      <c r="A152" t="s">
        <v>616</v>
      </c>
      <c r="B152" t="s">
        <v>617</v>
      </c>
      <c r="C152" s="1" t="str">
        <f t="shared" si="21"/>
        <v>21:1143</v>
      </c>
      <c r="D152" s="1" t="str">
        <f t="shared" si="25"/>
        <v>21:0421</v>
      </c>
      <c r="E152" t="s">
        <v>618</v>
      </c>
      <c r="F152" t="s">
        <v>619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hidden="1" x14ac:dyDescent="0.3">
      <c r="A153" t="s">
        <v>620</v>
      </c>
      <c r="B153" t="s">
        <v>621</v>
      </c>
      <c r="C153" s="1" t="str">
        <f t="shared" si="21"/>
        <v>21:1143</v>
      </c>
      <c r="D153" s="1" t="str">
        <f t="shared" si="25"/>
        <v>21:0421</v>
      </c>
      <c r="E153" t="s">
        <v>622</v>
      </c>
      <c r="F153" t="s">
        <v>623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hidden="1" x14ac:dyDescent="0.3">
      <c r="A154" t="s">
        <v>624</v>
      </c>
      <c r="B154" t="s">
        <v>625</v>
      </c>
      <c r="C154" s="1" t="str">
        <f t="shared" si="21"/>
        <v>21:1143</v>
      </c>
      <c r="D154" s="1" t="str">
        <f t="shared" si="25"/>
        <v>21:0421</v>
      </c>
      <c r="E154" t="s">
        <v>626</v>
      </c>
      <c r="F154" t="s">
        <v>627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2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hidden="1" x14ac:dyDescent="0.3">
      <c r="A155" t="s">
        <v>628</v>
      </c>
      <c r="B155" t="s">
        <v>629</v>
      </c>
      <c r="C155" s="1" t="str">
        <f t="shared" si="21"/>
        <v>21:1143</v>
      </c>
      <c r="D155" s="1" t="str">
        <f t="shared" si="25"/>
        <v>21:0421</v>
      </c>
      <c r="E155" t="s">
        <v>630</v>
      </c>
      <c r="F155" t="s">
        <v>631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3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hidden="1" x14ac:dyDescent="0.3">
      <c r="A156" t="s">
        <v>632</v>
      </c>
      <c r="B156" t="s">
        <v>633</v>
      </c>
      <c r="C156" s="1" t="str">
        <f t="shared" si="21"/>
        <v>21:1143</v>
      </c>
      <c r="D156" s="1" t="str">
        <f t="shared" si="25"/>
        <v>21:0421</v>
      </c>
      <c r="E156" t="s">
        <v>634</v>
      </c>
      <c r="F156" t="s">
        <v>635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5</v>
      </c>
      <c r="R156">
        <v>1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</row>
    <row r="157" spans="1:32" hidden="1" x14ac:dyDescent="0.3">
      <c r="A157" t="s">
        <v>636</v>
      </c>
      <c r="B157" t="s">
        <v>637</v>
      </c>
      <c r="C157" s="1" t="str">
        <f t="shared" si="21"/>
        <v>21:1143</v>
      </c>
      <c r="D157" s="1" t="str">
        <f t="shared" si="25"/>
        <v>21:0421</v>
      </c>
      <c r="E157" t="s">
        <v>638</v>
      </c>
      <c r="F157" t="s">
        <v>639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hidden="1" x14ac:dyDescent="0.3">
      <c r="A158" t="s">
        <v>640</v>
      </c>
      <c r="B158" t="s">
        <v>641</v>
      </c>
      <c r="C158" s="1" t="str">
        <f t="shared" ref="C158:C189" si="28">HYPERLINK("http://geochem.nrcan.gc.ca/cdogs/content/bdl/bdl211143_e.htm", "21:1143")</f>
        <v>21:1143</v>
      </c>
      <c r="D158" s="1" t="str">
        <f t="shared" si="25"/>
        <v>21:0421</v>
      </c>
      <c r="E158" t="s">
        <v>642</v>
      </c>
      <c r="F158" t="s">
        <v>643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hidden="1" x14ac:dyDescent="0.3">
      <c r="A159" t="s">
        <v>644</v>
      </c>
      <c r="B159" t="s">
        <v>645</v>
      </c>
      <c r="C159" s="1" t="str">
        <f t="shared" si="28"/>
        <v>21:1143</v>
      </c>
      <c r="D159" s="1" t="str">
        <f t="shared" si="25"/>
        <v>21:0421</v>
      </c>
      <c r="E159" t="s">
        <v>646</v>
      </c>
      <c r="F159" t="s">
        <v>647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hidden="1" x14ac:dyDescent="0.3">
      <c r="A160" t="s">
        <v>648</v>
      </c>
      <c r="B160" t="s">
        <v>649</v>
      </c>
      <c r="C160" s="1" t="str">
        <f t="shared" si="28"/>
        <v>21:1143</v>
      </c>
      <c r="D160" s="1" t="str">
        <f t="shared" si="25"/>
        <v>21:0421</v>
      </c>
      <c r="E160" t="s">
        <v>650</v>
      </c>
      <c r="F160" t="s">
        <v>651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hidden="1" x14ac:dyDescent="0.3">
      <c r="A161" t="s">
        <v>652</v>
      </c>
      <c r="B161" t="s">
        <v>653</v>
      </c>
      <c r="C161" s="1" t="str">
        <f t="shared" si="28"/>
        <v>21:1143</v>
      </c>
      <c r="D161" s="1" t="str">
        <f t="shared" si="25"/>
        <v>21:0421</v>
      </c>
      <c r="E161" t="s">
        <v>654</v>
      </c>
      <c r="F161" t="s">
        <v>655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3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hidden="1" x14ac:dyDescent="0.3">
      <c r="A162" t="s">
        <v>656</v>
      </c>
      <c r="B162" t="s">
        <v>657</v>
      </c>
      <c r="C162" s="1" t="str">
        <f t="shared" si="28"/>
        <v>21:1143</v>
      </c>
      <c r="D162" s="1" t="str">
        <f t="shared" si="25"/>
        <v>21:0421</v>
      </c>
      <c r="E162" t="s">
        <v>658</v>
      </c>
      <c r="F162" t="s">
        <v>659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9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hidden="1" x14ac:dyDescent="0.3">
      <c r="A163" t="s">
        <v>660</v>
      </c>
      <c r="B163" t="s">
        <v>661</v>
      </c>
      <c r="C163" s="1" t="str">
        <f t="shared" si="28"/>
        <v>21:1143</v>
      </c>
      <c r="D163" s="1" t="str">
        <f t="shared" si="25"/>
        <v>21:0421</v>
      </c>
      <c r="E163" t="s">
        <v>662</v>
      </c>
      <c r="F163" t="s">
        <v>663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8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hidden="1" x14ac:dyDescent="0.3">
      <c r="A164" t="s">
        <v>664</v>
      </c>
      <c r="B164" t="s">
        <v>665</v>
      </c>
      <c r="C164" s="1" t="str">
        <f t="shared" si="28"/>
        <v>21:1143</v>
      </c>
      <c r="D164" s="1" t="str">
        <f t="shared" si="25"/>
        <v>21:0421</v>
      </c>
      <c r="E164" t="s">
        <v>666</v>
      </c>
      <c r="F164" t="s">
        <v>667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11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hidden="1" x14ac:dyDescent="0.3">
      <c r="A165" t="s">
        <v>668</v>
      </c>
      <c r="B165" t="s">
        <v>669</v>
      </c>
      <c r="C165" s="1" t="str">
        <f t="shared" si="28"/>
        <v>21:1143</v>
      </c>
      <c r="D165" s="1" t="str">
        <f>HYPERLINK("http://geochem.nrcan.gc.ca/cdogs/content/svy/svy_e.htm", "")</f>
        <v/>
      </c>
      <c r="J165" s="1" t="str">
        <f>HYPERLINK("http://geochem.nrcan.gc.ca/cdogs/content/kwd/kwd020000_e.htm", "Null")</f>
        <v>Null</v>
      </c>
      <c r="K165" t="s">
        <v>87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</row>
    <row r="166" spans="1:32" hidden="1" x14ac:dyDescent="0.3">
      <c r="A166" t="s">
        <v>670</v>
      </c>
      <c r="B166" t="s">
        <v>671</v>
      </c>
      <c r="C166" s="1" t="str">
        <f t="shared" si="28"/>
        <v>21:1143</v>
      </c>
      <c r="D166" s="1" t="str">
        <f t="shared" ref="D166:D197" si="29">HYPERLINK("http://geochem.nrcan.gc.ca/cdogs/content/svy/svy210421_e.htm", "21:0421")</f>
        <v>21:0421</v>
      </c>
      <c r="E166" t="s">
        <v>672</v>
      </c>
      <c r="F166" t="s">
        <v>673</v>
      </c>
      <c r="H166">
        <v>55.464307300000002</v>
      </c>
      <c r="I166">
        <v>-65.5850808</v>
      </c>
      <c r="J166" s="1" t="str">
        <f t="shared" ref="J166:J197" si="30">HYPERLINK("http://geochem.nrcan.gc.ca/cdogs/content/kwd/kwd020044_e.htm", "Till")</f>
        <v>Till</v>
      </c>
      <c r="K166" s="1" t="str">
        <f t="shared" ref="K166:K197" si="31">HYPERLINK("http://geochem.nrcan.gc.ca/cdogs/content/kwd/kwd080049_e.htm", "HMC separation (ODM; details not reported)")</f>
        <v>HMC separation (ODM; details not reported)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hidden="1" x14ac:dyDescent="0.3">
      <c r="A167" t="s">
        <v>674</v>
      </c>
      <c r="B167" t="s">
        <v>675</v>
      </c>
      <c r="C167" s="1" t="str">
        <f t="shared" si="28"/>
        <v>21:1143</v>
      </c>
      <c r="D167" s="1" t="str">
        <f t="shared" si="29"/>
        <v>21:0421</v>
      </c>
      <c r="E167" t="s">
        <v>676</v>
      </c>
      <c r="F167" t="s">
        <v>677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hidden="1" x14ac:dyDescent="0.3">
      <c r="A168" t="s">
        <v>678</v>
      </c>
      <c r="B168" t="s">
        <v>679</v>
      </c>
      <c r="C168" s="1" t="str">
        <f t="shared" si="28"/>
        <v>21:1143</v>
      </c>
      <c r="D168" s="1" t="str">
        <f t="shared" si="29"/>
        <v>21:0421</v>
      </c>
      <c r="E168" t="s">
        <v>680</v>
      </c>
      <c r="F168" t="s">
        <v>681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1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hidden="1" x14ac:dyDescent="0.3">
      <c r="A169" t="s">
        <v>682</v>
      </c>
      <c r="B169" t="s">
        <v>683</v>
      </c>
      <c r="C169" s="1" t="str">
        <f t="shared" si="28"/>
        <v>21:1143</v>
      </c>
      <c r="D169" s="1" t="str">
        <f t="shared" si="29"/>
        <v>21:0421</v>
      </c>
      <c r="E169" t="s">
        <v>684</v>
      </c>
      <c r="F169" t="s">
        <v>685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2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hidden="1" x14ac:dyDescent="0.3">
      <c r="A170" t="s">
        <v>686</v>
      </c>
      <c r="B170" t="s">
        <v>687</v>
      </c>
      <c r="C170" s="1" t="str">
        <f t="shared" si="28"/>
        <v>21:1143</v>
      </c>
      <c r="D170" s="1" t="str">
        <f t="shared" si="29"/>
        <v>21:0421</v>
      </c>
      <c r="E170" t="s">
        <v>688</v>
      </c>
      <c r="F170" t="s">
        <v>689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hidden="1" x14ac:dyDescent="0.3">
      <c r="A171" t="s">
        <v>690</v>
      </c>
      <c r="B171" t="s">
        <v>691</v>
      </c>
      <c r="C171" s="1" t="str">
        <f t="shared" si="28"/>
        <v>21:1143</v>
      </c>
      <c r="D171" s="1" t="str">
        <f t="shared" si="29"/>
        <v>21:0421</v>
      </c>
      <c r="E171" t="s">
        <v>692</v>
      </c>
      <c r="F171" t="s">
        <v>693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hidden="1" x14ac:dyDescent="0.3">
      <c r="A172" t="s">
        <v>694</v>
      </c>
      <c r="B172" t="s">
        <v>695</v>
      </c>
      <c r="C172" s="1" t="str">
        <f t="shared" si="28"/>
        <v>21:1143</v>
      </c>
      <c r="D172" s="1" t="str">
        <f t="shared" si="29"/>
        <v>21:0421</v>
      </c>
      <c r="E172" t="s">
        <v>696</v>
      </c>
      <c r="F172" t="s">
        <v>697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3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hidden="1" x14ac:dyDescent="0.3">
      <c r="A173" t="s">
        <v>698</v>
      </c>
      <c r="B173" t="s">
        <v>699</v>
      </c>
      <c r="C173" s="1" t="str">
        <f t="shared" si="28"/>
        <v>21:1143</v>
      </c>
      <c r="D173" s="1" t="str">
        <f t="shared" si="29"/>
        <v>21:0421</v>
      </c>
      <c r="E173" t="s">
        <v>700</v>
      </c>
      <c r="F173" t="s">
        <v>701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hidden="1" x14ac:dyDescent="0.3">
      <c r="A174" t="s">
        <v>702</v>
      </c>
      <c r="B174" t="s">
        <v>703</v>
      </c>
      <c r="C174" s="1" t="str">
        <f t="shared" si="28"/>
        <v>21:1143</v>
      </c>
      <c r="D174" s="1" t="str">
        <f t="shared" si="29"/>
        <v>21:0421</v>
      </c>
      <c r="E174" t="s">
        <v>704</v>
      </c>
      <c r="F174" t="s">
        <v>705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2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hidden="1" x14ac:dyDescent="0.3">
      <c r="A175" t="s">
        <v>706</v>
      </c>
      <c r="B175" t="s">
        <v>707</v>
      </c>
      <c r="C175" s="1" t="str">
        <f t="shared" si="28"/>
        <v>21:1143</v>
      </c>
      <c r="D175" s="1" t="str">
        <f t="shared" si="29"/>
        <v>21:0421</v>
      </c>
      <c r="E175" t="s">
        <v>708</v>
      </c>
      <c r="F175" t="s">
        <v>709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4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hidden="1" x14ac:dyDescent="0.3">
      <c r="A176" t="s">
        <v>710</v>
      </c>
      <c r="B176" t="s">
        <v>711</v>
      </c>
      <c r="C176" s="1" t="str">
        <f t="shared" si="28"/>
        <v>21:1143</v>
      </c>
      <c r="D176" s="1" t="str">
        <f t="shared" si="29"/>
        <v>21:0421</v>
      </c>
      <c r="E176" t="s">
        <v>712</v>
      </c>
      <c r="F176" t="s">
        <v>713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2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hidden="1" x14ac:dyDescent="0.3">
      <c r="A177" t="s">
        <v>714</v>
      </c>
      <c r="B177" t="s">
        <v>715</v>
      </c>
      <c r="C177" s="1" t="str">
        <f t="shared" si="28"/>
        <v>21:1143</v>
      </c>
      <c r="D177" s="1" t="str">
        <f t="shared" si="29"/>
        <v>21:0421</v>
      </c>
      <c r="E177" t="s">
        <v>716</v>
      </c>
      <c r="F177" t="s">
        <v>717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hidden="1" x14ac:dyDescent="0.3">
      <c r="A178" t="s">
        <v>718</v>
      </c>
      <c r="B178" t="s">
        <v>719</v>
      </c>
      <c r="C178" s="1" t="str">
        <f t="shared" si="28"/>
        <v>21:1143</v>
      </c>
      <c r="D178" s="1" t="str">
        <f t="shared" si="29"/>
        <v>21:0421</v>
      </c>
      <c r="E178" t="s">
        <v>720</v>
      </c>
      <c r="F178" t="s">
        <v>721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hidden="1" x14ac:dyDescent="0.3">
      <c r="A179" t="s">
        <v>722</v>
      </c>
      <c r="B179" t="s">
        <v>723</v>
      </c>
      <c r="C179" s="1" t="str">
        <f t="shared" si="28"/>
        <v>21:1143</v>
      </c>
      <c r="D179" s="1" t="str">
        <f t="shared" si="29"/>
        <v>21:0421</v>
      </c>
      <c r="E179" t="s">
        <v>724</v>
      </c>
      <c r="F179" t="s">
        <v>725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6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hidden="1" x14ac:dyDescent="0.3">
      <c r="A180" t="s">
        <v>726</v>
      </c>
      <c r="B180" t="s">
        <v>727</v>
      </c>
      <c r="C180" s="1" t="str">
        <f t="shared" si="28"/>
        <v>21:1143</v>
      </c>
      <c r="D180" s="1" t="str">
        <f t="shared" si="29"/>
        <v>21:0421</v>
      </c>
      <c r="E180" t="s">
        <v>728</v>
      </c>
      <c r="F180" t="s">
        <v>729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3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hidden="1" x14ac:dyDescent="0.3">
      <c r="A181" t="s">
        <v>730</v>
      </c>
      <c r="B181" t="s">
        <v>731</v>
      </c>
      <c r="C181" s="1" t="str">
        <f t="shared" si="28"/>
        <v>21:1143</v>
      </c>
      <c r="D181" s="1" t="str">
        <f t="shared" si="29"/>
        <v>21:0421</v>
      </c>
      <c r="E181" t="s">
        <v>732</v>
      </c>
      <c r="F181" t="s">
        <v>733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5</v>
      </c>
      <c r="R181">
        <v>2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hidden="1" x14ac:dyDescent="0.3">
      <c r="A182" t="s">
        <v>734</v>
      </c>
      <c r="B182" t="s">
        <v>735</v>
      </c>
      <c r="C182" s="1" t="str">
        <f t="shared" si="28"/>
        <v>21:1143</v>
      </c>
      <c r="D182" s="1" t="str">
        <f t="shared" si="29"/>
        <v>21:0421</v>
      </c>
      <c r="E182" t="s">
        <v>736</v>
      </c>
      <c r="F182" t="s">
        <v>737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5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hidden="1" x14ac:dyDescent="0.3">
      <c r="A183" t="s">
        <v>738</v>
      </c>
      <c r="B183" t="s">
        <v>739</v>
      </c>
      <c r="C183" s="1" t="str">
        <f t="shared" si="28"/>
        <v>21:1143</v>
      </c>
      <c r="D183" s="1" t="str">
        <f t="shared" si="29"/>
        <v>21:0421</v>
      </c>
      <c r="E183" t="s">
        <v>740</v>
      </c>
      <c r="F183" t="s">
        <v>741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6</v>
      </c>
      <c r="R183">
        <v>2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hidden="1" x14ac:dyDescent="0.3">
      <c r="A184" t="s">
        <v>742</v>
      </c>
      <c r="B184" t="s">
        <v>743</v>
      </c>
      <c r="C184" s="1" t="str">
        <f t="shared" si="28"/>
        <v>21:1143</v>
      </c>
      <c r="D184" s="1" t="str">
        <f t="shared" si="29"/>
        <v>21:0421</v>
      </c>
      <c r="E184" t="s">
        <v>744</v>
      </c>
      <c r="F184" t="s">
        <v>745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</v>
      </c>
      <c r="R184">
        <v>5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hidden="1" x14ac:dyDescent="0.3">
      <c r="A185" t="s">
        <v>746</v>
      </c>
      <c r="B185" t="s">
        <v>747</v>
      </c>
      <c r="C185" s="1" t="str">
        <f t="shared" si="28"/>
        <v>21:1143</v>
      </c>
      <c r="D185" s="1" t="str">
        <f t="shared" si="29"/>
        <v>21:0421</v>
      </c>
      <c r="E185" t="s">
        <v>748</v>
      </c>
      <c r="F185" t="s">
        <v>749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4</v>
      </c>
      <c r="R185">
        <v>11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hidden="1" x14ac:dyDescent="0.3">
      <c r="A186" t="s">
        <v>750</v>
      </c>
      <c r="B186" t="s">
        <v>751</v>
      </c>
      <c r="C186" s="1" t="str">
        <f t="shared" si="28"/>
        <v>21:1143</v>
      </c>
      <c r="D186" s="1" t="str">
        <f t="shared" si="29"/>
        <v>21:0421</v>
      </c>
      <c r="E186" t="s">
        <v>752</v>
      </c>
      <c r="F186" t="s">
        <v>753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3</v>
      </c>
      <c r="R186">
        <v>11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hidden="1" x14ac:dyDescent="0.3">
      <c r="A187" t="s">
        <v>754</v>
      </c>
      <c r="B187" t="s">
        <v>755</v>
      </c>
      <c r="C187" s="1" t="str">
        <f t="shared" si="28"/>
        <v>21:1143</v>
      </c>
      <c r="D187" s="1" t="str">
        <f t="shared" si="29"/>
        <v>21:0421</v>
      </c>
      <c r="E187" t="s">
        <v>756</v>
      </c>
      <c r="F187" t="s">
        <v>757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hidden="1" x14ac:dyDescent="0.3">
      <c r="A188" t="s">
        <v>758</v>
      </c>
      <c r="B188" t="s">
        <v>759</v>
      </c>
      <c r="C188" s="1" t="str">
        <f t="shared" si="28"/>
        <v>21:1143</v>
      </c>
      <c r="D188" s="1" t="str">
        <f t="shared" si="29"/>
        <v>21:0421</v>
      </c>
      <c r="E188" t="s">
        <v>760</v>
      </c>
      <c r="F188" t="s">
        <v>761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</v>
      </c>
      <c r="R188">
        <v>3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hidden="1" x14ac:dyDescent="0.3">
      <c r="A189" t="s">
        <v>762</v>
      </c>
      <c r="B189" t="s">
        <v>763</v>
      </c>
      <c r="C189" s="1" t="str">
        <f t="shared" si="28"/>
        <v>21:1143</v>
      </c>
      <c r="D189" s="1" t="str">
        <f t="shared" si="29"/>
        <v>21:0421</v>
      </c>
      <c r="E189" t="s">
        <v>764</v>
      </c>
      <c r="F189" t="s">
        <v>765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5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hidden="1" x14ac:dyDescent="0.3">
      <c r="A190" t="s">
        <v>766</v>
      </c>
      <c r="B190" t="s">
        <v>767</v>
      </c>
      <c r="C190" s="1" t="str">
        <f t="shared" ref="C190:C211" si="32">HYPERLINK("http://geochem.nrcan.gc.ca/cdogs/content/bdl/bdl211143_e.htm", "21:1143")</f>
        <v>21:1143</v>
      </c>
      <c r="D190" s="1" t="str">
        <f t="shared" si="29"/>
        <v>21:0421</v>
      </c>
      <c r="E190" t="s">
        <v>768</v>
      </c>
      <c r="F190" t="s">
        <v>769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7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3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hidden="1" x14ac:dyDescent="0.3">
      <c r="A191" t="s">
        <v>770</v>
      </c>
      <c r="B191" t="s">
        <v>771</v>
      </c>
      <c r="C191" s="1" t="str">
        <f t="shared" si="32"/>
        <v>21:1143</v>
      </c>
      <c r="D191" s="1" t="str">
        <f t="shared" si="29"/>
        <v>21:0421</v>
      </c>
      <c r="E191" t="s">
        <v>772</v>
      </c>
      <c r="F191" t="s">
        <v>773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hidden="1" x14ac:dyDescent="0.3">
      <c r="A192" t="s">
        <v>774</v>
      </c>
      <c r="B192" t="s">
        <v>775</v>
      </c>
      <c r="C192" s="1" t="str">
        <f t="shared" si="32"/>
        <v>21:1143</v>
      </c>
      <c r="D192" s="1" t="str">
        <f t="shared" si="29"/>
        <v>21:0421</v>
      </c>
      <c r="E192" t="s">
        <v>776</v>
      </c>
      <c r="F192" t="s">
        <v>777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hidden="1" x14ac:dyDescent="0.3">
      <c r="A193" t="s">
        <v>778</v>
      </c>
      <c r="B193" t="s">
        <v>779</v>
      </c>
      <c r="C193" s="1" t="str">
        <f t="shared" si="32"/>
        <v>21:1143</v>
      </c>
      <c r="D193" s="1" t="str">
        <f t="shared" si="29"/>
        <v>21:0421</v>
      </c>
      <c r="E193" t="s">
        <v>780</v>
      </c>
      <c r="F193" t="s">
        <v>781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2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hidden="1" x14ac:dyDescent="0.3">
      <c r="A194" t="s">
        <v>782</v>
      </c>
      <c r="B194" t="s">
        <v>783</v>
      </c>
      <c r="C194" s="1" t="str">
        <f t="shared" si="32"/>
        <v>21:1143</v>
      </c>
      <c r="D194" s="1" t="str">
        <f t="shared" si="29"/>
        <v>21:0421</v>
      </c>
      <c r="E194" t="s">
        <v>784</v>
      </c>
      <c r="F194" t="s">
        <v>785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5</v>
      </c>
      <c r="R194">
        <v>8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hidden="1" x14ac:dyDescent="0.3">
      <c r="A195" t="s">
        <v>786</v>
      </c>
      <c r="B195" t="s">
        <v>787</v>
      </c>
      <c r="C195" s="1" t="str">
        <f t="shared" si="32"/>
        <v>21:1143</v>
      </c>
      <c r="D195" s="1" t="str">
        <f t="shared" si="29"/>
        <v>21:0421</v>
      </c>
      <c r="E195" t="s">
        <v>788</v>
      </c>
      <c r="F195" t="s">
        <v>789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9</v>
      </c>
      <c r="R195">
        <v>2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hidden="1" x14ac:dyDescent="0.3">
      <c r="A196" t="s">
        <v>790</v>
      </c>
      <c r="B196" t="s">
        <v>791</v>
      </c>
      <c r="C196" s="1" t="str">
        <f t="shared" si="32"/>
        <v>21:1143</v>
      </c>
      <c r="D196" s="1" t="str">
        <f t="shared" si="29"/>
        <v>21:0421</v>
      </c>
      <c r="E196" t="s">
        <v>792</v>
      </c>
      <c r="F196" t="s">
        <v>793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7</v>
      </c>
      <c r="R196">
        <v>6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hidden="1" x14ac:dyDescent="0.3">
      <c r="A197" t="s">
        <v>794</v>
      </c>
      <c r="B197" t="s">
        <v>795</v>
      </c>
      <c r="C197" s="1" t="str">
        <f t="shared" si="32"/>
        <v>21:1143</v>
      </c>
      <c r="D197" s="1" t="str">
        <f t="shared" si="29"/>
        <v>21:0421</v>
      </c>
      <c r="E197" t="s">
        <v>796</v>
      </c>
      <c r="F197" t="s">
        <v>797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50</v>
      </c>
      <c r="R197">
        <v>9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hidden="1" x14ac:dyDescent="0.3">
      <c r="A198" t="s">
        <v>798</v>
      </c>
      <c r="B198" t="s">
        <v>799</v>
      </c>
      <c r="C198" s="1" t="str">
        <f t="shared" si="32"/>
        <v>21:1143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86</v>
      </c>
      <c r="K198" t="s">
        <v>87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20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1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hidden="1" x14ac:dyDescent="0.3">
      <c r="A199" t="s">
        <v>800</v>
      </c>
      <c r="B199" t="s">
        <v>801</v>
      </c>
      <c r="C199" s="1" t="str">
        <f t="shared" si="32"/>
        <v>21:1143</v>
      </c>
      <c r="D199" s="1" t="str">
        <f>HYPERLINK("http://geochem.nrcan.gc.ca/cdogs/content/svy/svy210421_e.htm", "21:0421")</f>
        <v>21:0421</v>
      </c>
      <c r="E199" t="s">
        <v>802</v>
      </c>
      <c r="F199" t="s">
        <v>803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3</v>
      </c>
      <c r="R199">
        <v>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hidden="1" x14ac:dyDescent="0.3">
      <c r="A200" t="s">
        <v>804</v>
      </c>
      <c r="B200" t="s">
        <v>805</v>
      </c>
      <c r="C200" s="1" t="str">
        <f t="shared" si="32"/>
        <v>21:1143</v>
      </c>
      <c r="D200" s="1" t="str">
        <f>HYPERLINK("http://geochem.nrcan.gc.ca/cdogs/content/svy/svy210421_e.htm", "21:0421")</f>
        <v>21:0421</v>
      </c>
      <c r="E200" t="s">
        <v>806</v>
      </c>
      <c r="F200" t="s">
        <v>807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10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hidden="1" x14ac:dyDescent="0.3">
      <c r="A201" t="s">
        <v>808</v>
      </c>
      <c r="B201" t="s">
        <v>809</v>
      </c>
      <c r="C201" s="1" t="str">
        <f t="shared" si="32"/>
        <v>21:1143</v>
      </c>
      <c r="D201" s="1" t="str">
        <f>HYPERLINK("http://geochem.nrcan.gc.ca/cdogs/content/svy/svy210421_e.htm", "21:0421")</f>
        <v>21:0421</v>
      </c>
      <c r="E201" t="s">
        <v>810</v>
      </c>
      <c r="F201" t="s">
        <v>811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2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hidden="1" x14ac:dyDescent="0.3">
      <c r="A202" t="s">
        <v>812</v>
      </c>
      <c r="B202" t="s">
        <v>813</v>
      </c>
      <c r="C202" s="1" t="str">
        <f t="shared" si="32"/>
        <v>21:1143</v>
      </c>
      <c r="D202" s="1" t="str">
        <f>HYPERLINK("http://geochem.nrcan.gc.ca/cdogs/content/svy/svy210421_e.htm", "21:0421")</f>
        <v>21:0421</v>
      </c>
      <c r="E202" t="s">
        <v>814</v>
      </c>
      <c r="F202" t="s">
        <v>815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2</v>
      </c>
      <c r="R202">
        <v>4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hidden="1" x14ac:dyDescent="0.3">
      <c r="A203" t="s">
        <v>816</v>
      </c>
      <c r="B203" t="s">
        <v>817</v>
      </c>
      <c r="C203" s="1" t="str">
        <f t="shared" si="32"/>
        <v>21:1143</v>
      </c>
      <c r="D203" s="1" t="str">
        <f t="shared" ref="D203:D208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86</v>
      </c>
      <c r="K203" t="s">
        <v>87</v>
      </c>
      <c r="L203">
        <v>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hidden="1" x14ac:dyDescent="0.3">
      <c r="A204" t="s">
        <v>818</v>
      </c>
      <c r="B204" t="s">
        <v>819</v>
      </c>
      <c r="C204" s="1" t="str">
        <f t="shared" si="32"/>
        <v>21:1143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86</v>
      </c>
      <c r="K204" t="s">
        <v>87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hidden="1" x14ac:dyDescent="0.3">
      <c r="A205" t="s">
        <v>820</v>
      </c>
      <c r="B205" t="s">
        <v>821</v>
      </c>
      <c r="C205" s="1" t="str">
        <f t="shared" si="32"/>
        <v>21:1143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86</v>
      </c>
      <c r="K205" t="s">
        <v>87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8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3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hidden="1" x14ac:dyDescent="0.3">
      <c r="A206" t="s">
        <v>822</v>
      </c>
      <c r="B206" t="s">
        <v>823</v>
      </c>
      <c r="C206" s="1" t="str">
        <f t="shared" si="32"/>
        <v>21:1143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86</v>
      </c>
      <c r="K206" t="s">
        <v>87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hidden="1" x14ac:dyDescent="0.3">
      <c r="A207" t="s">
        <v>824</v>
      </c>
      <c r="B207" t="s">
        <v>825</v>
      </c>
      <c r="C207" s="1" t="str">
        <f t="shared" si="32"/>
        <v>21:1143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86</v>
      </c>
      <c r="K207" t="s">
        <v>87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hidden="1" x14ac:dyDescent="0.3">
      <c r="A208" t="s">
        <v>826</v>
      </c>
      <c r="B208" t="s">
        <v>827</v>
      </c>
      <c r="C208" s="1" t="str">
        <f t="shared" si="32"/>
        <v>21:1143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86</v>
      </c>
      <c r="K208" t="s">
        <v>87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11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hidden="1" x14ac:dyDescent="0.3">
      <c r="A209" t="s">
        <v>828</v>
      </c>
      <c r="B209" t="s">
        <v>829</v>
      </c>
      <c r="C209" s="1" t="str">
        <f t="shared" si="32"/>
        <v>21:1143</v>
      </c>
      <c r="D209" s="1" t="str">
        <f>HYPERLINK("http://geochem.nrcan.gc.ca/cdogs/content/svy/svy210421_e.htm", "21:0421")</f>
        <v>21:0421</v>
      </c>
      <c r="E209" t="s">
        <v>830</v>
      </c>
      <c r="F209" t="s">
        <v>831</v>
      </c>
      <c r="H209">
        <v>55.558754899999997</v>
      </c>
      <c r="I209">
        <v>-65.137867700000001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hidden="1" x14ac:dyDescent="0.3">
      <c r="A210" t="s">
        <v>832</v>
      </c>
      <c r="B210" t="s">
        <v>833</v>
      </c>
      <c r="C210" s="1" t="str">
        <f t="shared" si="32"/>
        <v>21:1143</v>
      </c>
      <c r="D210" s="1" t="str">
        <f>HYPERLINK("http://geochem.nrcan.gc.ca/cdogs/content/svy/svy210421_e.htm", "21:0421")</f>
        <v>21:0421</v>
      </c>
      <c r="E210" t="s">
        <v>834</v>
      </c>
      <c r="F210" t="s">
        <v>835</v>
      </c>
      <c r="H210">
        <v>55.499285700000001</v>
      </c>
      <c r="I210">
        <v>-65.367248500000002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hidden="1" x14ac:dyDescent="0.3">
      <c r="A211" t="s">
        <v>794</v>
      </c>
      <c r="B211" t="s">
        <v>836</v>
      </c>
      <c r="C211" s="1" t="str">
        <f t="shared" si="32"/>
        <v>21:1143</v>
      </c>
      <c r="D211" s="1" t="str">
        <f>HYPERLINK("http://geochem.nrcan.gc.ca/cdogs/content/svy/svy210421_e.htm", "21:0421")</f>
        <v>21:0421</v>
      </c>
      <c r="E211" t="s">
        <v>796</v>
      </c>
      <c r="F211" t="s">
        <v>797</v>
      </c>
      <c r="H211">
        <v>55.511920699999997</v>
      </c>
      <c r="I211">
        <v>-64.852010699999994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</row>
    <row r="212" spans="1:32" hidden="1" x14ac:dyDescent="0.3">
      <c r="A212" t="s">
        <v>837</v>
      </c>
      <c r="B212" t="s">
        <v>838</v>
      </c>
      <c r="C212" s="1" t="str">
        <f t="shared" ref="C212:C243" si="34">HYPERLINK("http://geochem.nrcan.gc.ca/cdogs/content/bdl/bdl211148_e.htm", "21:1148")</f>
        <v>21:1148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86</v>
      </c>
      <c r="K212" t="s">
        <v>87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hidden="1" x14ac:dyDescent="0.3">
      <c r="A213" t="s">
        <v>839</v>
      </c>
      <c r="B213" t="s">
        <v>840</v>
      </c>
      <c r="C213" s="1" t="str">
        <f t="shared" si="34"/>
        <v>21:1148</v>
      </c>
      <c r="D213" s="1" t="str">
        <f t="shared" ref="D213:D244" si="35">HYPERLINK("http://geochem.nrcan.gc.ca/cdogs/content/svy/svy210421_e.htm", "21:0421")</f>
        <v>21:0421</v>
      </c>
      <c r="E213" t="s">
        <v>841</v>
      </c>
      <c r="F213" t="s">
        <v>842</v>
      </c>
      <c r="H213">
        <v>55.047881699999998</v>
      </c>
      <c r="I213">
        <v>-65.050317899999996</v>
      </c>
      <c r="J213" s="1" t="str">
        <f t="shared" ref="J213:J244" si="36">HYPERLINK("http://geochem.nrcan.gc.ca/cdogs/content/kwd/kwd020044_e.htm", "Till")</f>
        <v>Till</v>
      </c>
      <c r="K213" s="1" t="str">
        <f t="shared" ref="K213:K244" si="37">HYPERLINK("http://geochem.nrcan.gc.ca/cdogs/content/kwd/kwd080049_e.htm", "HMC separation (ODM; details not reported)")</f>
        <v>HMC separation (ODM; details not reported)</v>
      </c>
      <c r="L213">
        <v>0</v>
      </c>
      <c r="M213">
        <v>0</v>
      </c>
      <c r="N213">
        <v>0</v>
      </c>
      <c r="O213">
        <v>0</v>
      </c>
      <c r="P213">
        <v>1</v>
      </c>
      <c r="Q213">
        <v>1</v>
      </c>
      <c r="R213">
        <v>7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hidden="1" x14ac:dyDescent="0.3">
      <c r="A214" t="s">
        <v>843</v>
      </c>
      <c r="B214" t="s">
        <v>844</v>
      </c>
      <c r="C214" s="1" t="str">
        <f t="shared" si="34"/>
        <v>21:1148</v>
      </c>
      <c r="D214" s="1" t="str">
        <f t="shared" si="35"/>
        <v>21:0421</v>
      </c>
      <c r="E214" t="s">
        <v>845</v>
      </c>
      <c r="F214" t="s">
        <v>846</v>
      </c>
      <c r="H214">
        <v>55.136413599999997</v>
      </c>
      <c r="I214">
        <v>-65.022503400000005</v>
      </c>
      <c r="J214" s="1" t="str">
        <f t="shared" si="36"/>
        <v>Till</v>
      </c>
      <c r="K214" s="1" t="str">
        <f t="shared" si="37"/>
        <v>HMC separation (ODM; details not reported)</v>
      </c>
      <c r="L214">
        <v>0</v>
      </c>
      <c r="M214">
        <v>0</v>
      </c>
      <c r="N214">
        <v>0</v>
      </c>
      <c r="O214">
        <v>0</v>
      </c>
      <c r="P214">
        <v>1</v>
      </c>
      <c r="Q214">
        <v>9</v>
      </c>
      <c r="R214">
        <v>9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2</v>
      </c>
      <c r="Y214">
        <v>2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2</v>
      </c>
      <c r="AF214">
        <v>0</v>
      </c>
    </row>
    <row r="215" spans="1:32" hidden="1" x14ac:dyDescent="0.3">
      <c r="A215" t="s">
        <v>847</v>
      </c>
      <c r="B215" t="s">
        <v>848</v>
      </c>
      <c r="C215" s="1" t="str">
        <f t="shared" si="34"/>
        <v>21:1148</v>
      </c>
      <c r="D215" s="1" t="str">
        <f t="shared" si="35"/>
        <v>21:0421</v>
      </c>
      <c r="E215" t="s">
        <v>845</v>
      </c>
      <c r="F215" t="s">
        <v>849</v>
      </c>
      <c r="H215">
        <v>55.136413599999997</v>
      </c>
      <c r="I215">
        <v>-65.022503400000005</v>
      </c>
      <c r="J215" s="1" t="str">
        <f t="shared" si="36"/>
        <v>Till</v>
      </c>
      <c r="K215" s="1" t="str">
        <f t="shared" si="37"/>
        <v>HMC separation (ODM; details not reported)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hidden="1" x14ac:dyDescent="0.3">
      <c r="A216" t="s">
        <v>850</v>
      </c>
      <c r="B216" t="s">
        <v>851</v>
      </c>
      <c r="C216" s="1" t="str">
        <f t="shared" si="34"/>
        <v>21:1148</v>
      </c>
      <c r="D216" s="1" t="str">
        <f t="shared" si="35"/>
        <v>21:0421</v>
      </c>
      <c r="E216" t="s">
        <v>852</v>
      </c>
      <c r="F216" t="s">
        <v>853</v>
      </c>
      <c r="H216">
        <v>55.225836700000002</v>
      </c>
      <c r="I216">
        <v>-65.2228767</v>
      </c>
      <c r="J216" s="1" t="str">
        <f t="shared" si="36"/>
        <v>Till</v>
      </c>
      <c r="K216" s="1" t="str">
        <f t="shared" si="37"/>
        <v>HMC separation (ODM; details not reported)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5</v>
      </c>
      <c r="R216">
        <v>5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hidden="1" x14ac:dyDescent="0.3">
      <c r="A217" t="s">
        <v>854</v>
      </c>
      <c r="B217" t="s">
        <v>855</v>
      </c>
      <c r="C217" s="1" t="str">
        <f t="shared" si="34"/>
        <v>21:1148</v>
      </c>
      <c r="D217" s="1" t="str">
        <f t="shared" si="35"/>
        <v>21:0421</v>
      </c>
      <c r="E217" t="s">
        <v>856</v>
      </c>
      <c r="F217" t="s">
        <v>857</v>
      </c>
      <c r="H217">
        <v>55.365044400000002</v>
      </c>
      <c r="I217">
        <v>-65.231480500000004</v>
      </c>
      <c r="J217" s="1" t="str">
        <f t="shared" si="36"/>
        <v>Till</v>
      </c>
      <c r="K217" s="1" t="str">
        <f t="shared" si="37"/>
        <v>HMC separation (ODM; details not reported)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13</v>
      </c>
      <c r="R217">
        <v>3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hidden="1" x14ac:dyDescent="0.3">
      <c r="A218" t="s">
        <v>858</v>
      </c>
      <c r="B218" t="s">
        <v>859</v>
      </c>
      <c r="C218" s="1" t="str">
        <f t="shared" si="34"/>
        <v>21:1148</v>
      </c>
      <c r="D218" s="1" t="str">
        <f t="shared" si="35"/>
        <v>21:0421</v>
      </c>
      <c r="E218" t="s">
        <v>860</v>
      </c>
      <c r="F218" t="s">
        <v>861</v>
      </c>
      <c r="H218">
        <v>55.273715699999997</v>
      </c>
      <c r="I218">
        <v>-65.355269800000002</v>
      </c>
      <c r="J218" s="1" t="str">
        <f t="shared" si="36"/>
        <v>Till</v>
      </c>
      <c r="K218" s="1" t="str">
        <f t="shared" si="37"/>
        <v>HMC separation (ODM; details not reported)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hidden="1" x14ac:dyDescent="0.3">
      <c r="A219" t="s">
        <v>862</v>
      </c>
      <c r="B219" t="s">
        <v>863</v>
      </c>
      <c r="C219" s="1" t="str">
        <f t="shared" si="34"/>
        <v>21:1148</v>
      </c>
      <c r="D219" s="1" t="str">
        <f t="shared" si="35"/>
        <v>21:0421</v>
      </c>
      <c r="E219" t="s">
        <v>864</v>
      </c>
      <c r="F219" t="s">
        <v>865</v>
      </c>
      <c r="H219">
        <v>55.291549400000001</v>
      </c>
      <c r="I219">
        <v>-65.5857575</v>
      </c>
      <c r="J219" s="1" t="str">
        <f t="shared" si="36"/>
        <v>Till</v>
      </c>
      <c r="K219" s="1" t="str">
        <f t="shared" si="37"/>
        <v>HMC separation (ODM; details not reported)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hidden="1" x14ac:dyDescent="0.3">
      <c r="A220" t="s">
        <v>866</v>
      </c>
      <c r="B220" t="s">
        <v>867</v>
      </c>
      <c r="C220" s="1" t="str">
        <f t="shared" si="34"/>
        <v>21:1148</v>
      </c>
      <c r="D220" s="1" t="str">
        <f t="shared" si="35"/>
        <v>21:0421</v>
      </c>
      <c r="E220" t="s">
        <v>868</v>
      </c>
      <c r="F220" t="s">
        <v>869</v>
      </c>
      <c r="H220">
        <v>55.166436500000003</v>
      </c>
      <c r="I220">
        <v>-65.320517699999996</v>
      </c>
      <c r="J220" s="1" t="str">
        <f t="shared" si="36"/>
        <v>Till</v>
      </c>
      <c r="K220" s="1" t="str">
        <f t="shared" si="37"/>
        <v>HMC separation (ODM; details not reported)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5</v>
      </c>
      <c r="R220">
        <v>4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hidden="1" x14ac:dyDescent="0.3">
      <c r="A221" t="s">
        <v>870</v>
      </c>
      <c r="B221" t="s">
        <v>871</v>
      </c>
      <c r="C221" s="1" t="str">
        <f t="shared" si="34"/>
        <v>21:1148</v>
      </c>
      <c r="D221" s="1" t="str">
        <f t="shared" si="35"/>
        <v>21:0421</v>
      </c>
      <c r="E221" t="s">
        <v>872</v>
      </c>
      <c r="F221" t="s">
        <v>873</v>
      </c>
      <c r="H221">
        <v>55.060556200000001</v>
      </c>
      <c r="I221">
        <v>-65.243396700000005</v>
      </c>
      <c r="J221" s="1" t="str">
        <f t="shared" si="36"/>
        <v>Till</v>
      </c>
      <c r="K221" s="1" t="str">
        <f t="shared" si="37"/>
        <v>HMC separation (ODM; details not reported)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hidden="1" x14ac:dyDescent="0.3">
      <c r="A222" t="s">
        <v>874</v>
      </c>
      <c r="B222" t="s">
        <v>875</v>
      </c>
      <c r="C222" s="1" t="str">
        <f t="shared" si="34"/>
        <v>21:1148</v>
      </c>
      <c r="D222" s="1" t="str">
        <f t="shared" si="35"/>
        <v>21:0421</v>
      </c>
      <c r="E222" t="s">
        <v>876</v>
      </c>
      <c r="F222" t="s">
        <v>877</v>
      </c>
      <c r="H222">
        <v>55.141366400000003</v>
      </c>
      <c r="I222">
        <v>-65.740314799999993</v>
      </c>
      <c r="J222" s="1" t="str">
        <f t="shared" si="36"/>
        <v>Till</v>
      </c>
      <c r="K222" s="1" t="str">
        <f t="shared" si="37"/>
        <v>HMC separation (ODM; details not reported)</v>
      </c>
      <c r="L222">
        <v>0</v>
      </c>
      <c r="M222">
        <v>0</v>
      </c>
      <c r="N222">
        <v>0</v>
      </c>
      <c r="O222">
        <v>0</v>
      </c>
      <c r="P222">
        <v>1</v>
      </c>
      <c r="Q222">
        <v>0</v>
      </c>
      <c r="R222">
        <v>5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hidden="1" x14ac:dyDescent="0.3">
      <c r="A223" t="s">
        <v>878</v>
      </c>
      <c r="B223" t="s">
        <v>879</v>
      </c>
      <c r="C223" s="1" t="str">
        <f t="shared" si="34"/>
        <v>21:1148</v>
      </c>
      <c r="D223" s="1" t="str">
        <f t="shared" si="35"/>
        <v>21:0421</v>
      </c>
      <c r="E223" t="s">
        <v>880</v>
      </c>
      <c r="F223" t="s">
        <v>881</v>
      </c>
      <c r="H223">
        <v>55.152479200000002</v>
      </c>
      <c r="I223">
        <v>-65.8518787</v>
      </c>
      <c r="J223" s="1" t="str">
        <f t="shared" si="36"/>
        <v>Till</v>
      </c>
      <c r="K223" s="1" t="str">
        <f t="shared" si="37"/>
        <v>HMC separation (ODM; details not reported)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hidden="1" x14ac:dyDescent="0.3">
      <c r="A224" t="s">
        <v>882</v>
      </c>
      <c r="B224" t="s">
        <v>883</v>
      </c>
      <c r="C224" s="1" t="str">
        <f t="shared" si="34"/>
        <v>21:1148</v>
      </c>
      <c r="D224" s="1" t="str">
        <f t="shared" si="35"/>
        <v>21:0421</v>
      </c>
      <c r="E224" t="s">
        <v>884</v>
      </c>
      <c r="F224" t="s">
        <v>885</v>
      </c>
      <c r="H224">
        <v>55.086060099999997</v>
      </c>
      <c r="I224">
        <v>-65.874057199999996</v>
      </c>
      <c r="J224" s="1" t="str">
        <f t="shared" si="36"/>
        <v>Till</v>
      </c>
      <c r="K224" s="1" t="str">
        <f t="shared" si="37"/>
        <v>HMC separation (ODM; details not reported)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1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hidden="1" x14ac:dyDescent="0.3">
      <c r="A225" t="s">
        <v>886</v>
      </c>
      <c r="B225" t="s">
        <v>887</v>
      </c>
      <c r="C225" s="1" t="str">
        <f t="shared" si="34"/>
        <v>21:1148</v>
      </c>
      <c r="D225" s="1" t="str">
        <f t="shared" si="35"/>
        <v>21:0421</v>
      </c>
      <c r="E225" t="s">
        <v>888</v>
      </c>
      <c r="F225" t="s">
        <v>889</v>
      </c>
      <c r="H225">
        <v>54.999158000000001</v>
      </c>
      <c r="I225">
        <v>-65.974325199999996</v>
      </c>
      <c r="J225" s="1" t="str">
        <f t="shared" si="36"/>
        <v>Till</v>
      </c>
      <c r="K225" s="1" t="str">
        <f t="shared" si="37"/>
        <v>HMC separation (ODM; details not reported)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hidden="1" x14ac:dyDescent="0.3">
      <c r="A226" t="s">
        <v>890</v>
      </c>
      <c r="B226" t="s">
        <v>891</v>
      </c>
      <c r="C226" s="1" t="str">
        <f t="shared" si="34"/>
        <v>21:1148</v>
      </c>
      <c r="D226" s="1" t="str">
        <f t="shared" si="35"/>
        <v>21:0421</v>
      </c>
      <c r="E226" t="s">
        <v>892</v>
      </c>
      <c r="F226" t="s">
        <v>893</v>
      </c>
      <c r="H226">
        <v>54.910072</v>
      </c>
      <c r="I226">
        <v>-65.819348199999993</v>
      </c>
      <c r="J226" s="1" t="str">
        <f t="shared" si="36"/>
        <v>Till</v>
      </c>
      <c r="K226" s="1" t="str">
        <f t="shared" si="37"/>
        <v>HMC separation (ODM; details not reported)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hidden="1" x14ac:dyDescent="0.3">
      <c r="A227" t="s">
        <v>894</v>
      </c>
      <c r="B227" t="s">
        <v>895</v>
      </c>
      <c r="C227" s="1" t="str">
        <f t="shared" si="34"/>
        <v>21:1148</v>
      </c>
      <c r="D227" s="1" t="str">
        <f t="shared" si="35"/>
        <v>21:0421</v>
      </c>
      <c r="E227" t="s">
        <v>896</v>
      </c>
      <c r="F227" t="s">
        <v>897</v>
      </c>
      <c r="H227">
        <v>54.965233099999999</v>
      </c>
      <c r="I227">
        <v>-65.545352899999997</v>
      </c>
      <c r="J227" s="1" t="str">
        <f t="shared" si="36"/>
        <v>Till</v>
      </c>
      <c r="K227" s="1" t="str">
        <f t="shared" si="37"/>
        <v>HMC separation (ODM; details not reported)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9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1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hidden="1" x14ac:dyDescent="0.3">
      <c r="A228" t="s">
        <v>898</v>
      </c>
      <c r="B228" t="s">
        <v>899</v>
      </c>
      <c r="C228" s="1" t="str">
        <f t="shared" si="34"/>
        <v>21:1148</v>
      </c>
      <c r="D228" s="1" t="str">
        <f t="shared" si="35"/>
        <v>21:0421</v>
      </c>
      <c r="E228" t="s">
        <v>900</v>
      </c>
      <c r="F228" t="s">
        <v>901</v>
      </c>
      <c r="H228">
        <v>54.923748699999997</v>
      </c>
      <c r="I228">
        <v>-65.228158500000006</v>
      </c>
      <c r="J228" s="1" t="str">
        <f t="shared" si="36"/>
        <v>Till</v>
      </c>
      <c r="K228" s="1" t="str">
        <f t="shared" si="37"/>
        <v>HMC separation (ODM; details not reported)</v>
      </c>
      <c r="L228">
        <v>0</v>
      </c>
      <c r="M228">
        <v>0</v>
      </c>
      <c r="N228">
        <v>0</v>
      </c>
      <c r="O228">
        <v>0</v>
      </c>
      <c r="P228">
        <v>4</v>
      </c>
      <c r="Q228">
        <v>5</v>
      </c>
      <c r="R228">
        <v>3</v>
      </c>
      <c r="S228">
        <v>0</v>
      </c>
      <c r="T228">
        <v>0</v>
      </c>
      <c r="U228">
        <v>0</v>
      </c>
      <c r="V228">
        <v>0</v>
      </c>
      <c r="W228">
        <v>1</v>
      </c>
      <c r="X228">
        <v>1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hidden="1" x14ac:dyDescent="0.3">
      <c r="A229" t="s">
        <v>902</v>
      </c>
      <c r="B229" t="s">
        <v>903</v>
      </c>
      <c r="C229" s="1" t="str">
        <f t="shared" si="34"/>
        <v>21:1148</v>
      </c>
      <c r="D229" s="1" t="str">
        <f t="shared" si="35"/>
        <v>21:0421</v>
      </c>
      <c r="E229" t="s">
        <v>904</v>
      </c>
      <c r="F229" t="s">
        <v>905</v>
      </c>
      <c r="H229">
        <v>54.854649500000001</v>
      </c>
      <c r="I229">
        <v>-65.506189500000005</v>
      </c>
      <c r="J229" s="1" t="str">
        <f t="shared" si="36"/>
        <v>Till</v>
      </c>
      <c r="K229" s="1" t="str">
        <f t="shared" si="37"/>
        <v>HMC separation (ODM; details not reported)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hidden="1" x14ac:dyDescent="0.3">
      <c r="A230" t="s">
        <v>906</v>
      </c>
      <c r="B230" t="s">
        <v>907</v>
      </c>
      <c r="C230" s="1" t="str">
        <f t="shared" si="34"/>
        <v>21:1148</v>
      </c>
      <c r="D230" s="1" t="str">
        <f t="shared" si="35"/>
        <v>21:0421</v>
      </c>
      <c r="E230" t="s">
        <v>908</v>
      </c>
      <c r="F230" t="s">
        <v>909</v>
      </c>
      <c r="H230">
        <v>55.359686199999999</v>
      </c>
      <c r="I230">
        <v>-65.990304600000002</v>
      </c>
      <c r="J230" s="1" t="str">
        <f t="shared" si="36"/>
        <v>Till</v>
      </c>
      <c r="K230" s="1" t="str">
        <f t="shared" si="37"/>
        <v>HMC separation (ODM; details not reported)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hidden="1" x14ac:dyDescent="0.3">
      <c r="A231" t="s">
        <v>910</v>
      </c>
      <c r="B231" t="s">
        <v>911</v>
      </c>
      <c r="C231" s="1" t="str">
        <f t="shared" si="34"/>
        <v>21:1148</v>
      </c>
      <c r="D231" s="1" t="str">
        <f t="shared" si="35"/>
        <v>21:0421</v>
      </c>
      <c r="E231" t="s">
        <v>912</v>
      </c>
      <c r="F231" t="s">
        <v>913</v>
      </c>
      <c r="H231">
        <v>55.239960699999997</v>
      </c>
      <c r="I231">
        <v>-65.959797199999997</v>
      </c>
      <c r="J231" s="1" t="str">
        <f t="shared" si="36"/>
        <v>Till</v>
      </c>
      <c r="K231" s="1" t="str">
        <f t="shared" si="37"/>
        <v>HMC separation (ODM; details not reported)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hidden="1" x14ac:dyDescent="0.3">
      <c r="A232" t="s">
        <v>914</v>
      </c>
      <c r="B232" t="s">
        <v>915</v>
      </c>
      <c r="C232" s="1" t="str">
        <f t="shared" si="34"/>
        <v>21:1148</v>
      </c>
      <c r="D232" s="1" t="str">
        <f t="shared" si="35"/>
        <v>21:0421</v>
      </c>
      <c r="E232" t="s">
        <v>916</v>
      </c>
      <c r="F232" t="s">
        <v>917</v>
      </c>
      <c r="H232">
        <v>55.3708581</v>
      </c>
      <c r="I232">
        <v>-65.529198199999996</v>
      </c>
      <c r="J232" s="1" t="str">
        <f t="shared" si="36"/>
        <v>Till</v>
      </c>
      <c r="K232" s="1" t="str">
        <f t="shared" si="37"/>
        <v>HMC separation (ODM; details not reported)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hidden="1" x14ac:dyDescent="0.3">
      <c r="A233" t="s">
        <v>918</v>
      </c>
      <c r="B233" t="s">
        <v>919</v>
      </c>
      <c r="C233" s="1" t="str">
        <f t="shared" si="34"/>
        <v>21:1148</v>
      </c>
      <c r="D233" s="1" t="str">
        <f t="shared" si="35"/>
        <v>21:0421</v>
      </c>
      <c r="E233" t="s">
        <v>920</v>
      </c>
      <c r="F233" t="s">
        <v>921</v>
      </c>
      <c r="H233">
        <v>55.137428800000002</v>
      </c>
      <c r="I233">
        <v>-65.632301400000003</v>
      </c>
      <c r="J233" s="1" t="str">
        <f t="shared" si="36"/>
        <v>Till</v>
      </c>
      <c r="K233" s="1" t="str">
        <f t="shared" si="37"/>
        <v>HMC separation (ODM; details not reported)</v>
      </c>
      <c r="L23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3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hidden="1" x14ac:dyDescent="0.3">
      <c r="A234" t="s">
        <v>922</v>
      </c>
      <c r="B234" t="s">
        <v>923</v>
      </c>
      <c r="C234" s="1" t="str">
        <f t="shared" si="34"/>
        <v>21:1148</v>
      </c>
      <c r="D234" s="1" t="str">
        <f t="shared" si="35"/>
        <v>21:0421</v>
      </c>
      <c r="E234" t="s">
        <v>924</v>
      </c>
      <c r="F234" t="s">
        <v>925</v>
      </c>
      <c r="H234">
        <v>55.024211000000001</v>
      </c>
      <c r="I234">
        <v>-65.647358100000005</v>
      </c>
      <c r="J234" s="1" t="str">
        <f t="shared" si="36"/>
        <v>Till</v>
      </c>
      <c r="K234" s="1" t="str">
        <f t="shared" si="37"/>
        <v>HMC separation (ODM; details not reported)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hidden="1" x14ac:dyDescent="0.3">
      <c r="A235" t="s">
        <v>926</v>
      </c>
      <c r="B235" t="s">
        <v>927</v>
      </c>
      <c r="C235" s="1" t="str">
        <f t="shared" si="34"/>
        <v>21:1148</v>
      </c>
      <c r="D235" s="1" t="str">
        <f t="shared" si="35"/>
        <v>21:0421</v>
      </c>
      <c r="E235" t="s">
        <v>928</v>
      </c>
      <c r="F235" t="s">
        <v>929</v>
      </c>
      <c r="H235">
        <v>55.013333600000003</v>
      </c>
      <c r="I235">
        <v>-65.865485899999996</v>
      </c>
      <c r="J235" s="1" t="str">
        <f t="shared" si="36"/>
        <v>Till</v>
      </c>
      <c r="K235" s="1" t="str">
        <f t="shared" si="37"/>
        <v>HMC separation (ODM; details not reported)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hidden="1" x14ac:dyDescent="0.3">
      <c r="A236" t="s">
        <v>930</v>
      </c>
      <c r="B236" t="s">
        <v>931</v>
      </c>
      <c r="C236" s="1" t="str">
        <f t="shared" si="34"/>
        <v>21:1148</v>
      </c>
      <c r="D236" s="1" t="str">
        <f t="shared" si="35"/>
        <v>21:0421</v>
      </c>
      <c r="E236" t="s">
        <v>932</v>
      </c>
      <c r="F236" t="s">
        <v>933</v>
      </c>
      <c r="H236">
        <v>55.140601400000001</v>
      </c>
      <c r="I236">
        <v>-65.971173300000004</v>
      </c>
      <c r="J236" s="1" t="str">
        <f t="shared" si="36"/>
        <v>Till</v>
      </c>
      <c r="K236" s="1" t="str">
        <f t="shared" si="37"/>
        <v>HMC separation (ODM; details not reported)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hidden="1" x14ac:dyDescent="0.3">
      <c r="A237" t="s">
        <v>934</v>
      </c>
      <c r="B237" t="s">
        <v>935</v>
      </c>
      <c r="C237" s="1" t="str">
        <f t="shared" si="34"/>
        <v>21:1148</v>
      </c>
      <c r="D237" s="1" t="str">
        <f t="shared" si="35"/>
        <v>21:0421</v>
      </c>
      <c r="E237" t="s">
        <v>936</v>
      </c>
      <c r="F237" t="s">
        <v>937</v>
      </c>
      <c r="H237">
        <v>55.044593599999999</v>
      </c>
      <c r="I237">
        <v>-65.990564199999994</v>
      </c>
      <c r="J237" s="1" t="str">
        <f t="shared" si="36"/>
        <v>Till</v>
      </c>
      <c r="K237" s="1" t="str">
        <f t="shared" si="37"/>
        <v>HMC separation (ODM; details not reported)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1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hidden="1" x14ac:dyDescent="0.3">
      <c r="A238" t="s">
        <v>938</v>
      </c>
      <c r="B238" t="s">
        <v>939</v>
      </c>
      <c r="C238" s="1" t="str">
        <f t="shared" si="34"/>
        <v>21:1148</v>
      </c>
      <c r="D238" s="1" t="str">
        <f t="shared" si="35"/>
        <v>21:0421</v>
      </c>
      <c r="E238" t="s">
        <v>940</v>
      </c>
      <c r="F238" t="s">
        <v>941</v>
      </c>
      <c r="H238">
        <v>54.960969599999999</v>
      </c>
      <c r="I238">
        <v>-65.899034599999993</v>
      </c>
      <c r="J238" s="1" t="str">
        <f t="shared" si="36"/>
        <v>Till</v>
      </c>
      <c r="K238" s="1" t="str">
        <f t="shared" si="37"/>
        <v>HMC separation (ODM; details not reported)</v>
      </c>
      <c r="L238">
        <v>0</v>
      </c>
      <c r="M238">
        <v>0</v>
      </c>
      <c r="N238">
        <v>0</v>
      </c>
      <c r="O238">
        <v>0</v>
      </c>
      <c r="P238">
        <v>1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hidden="1" x14ac:dyDescent="0.3">
      <c r="A239" t="s">
        <v>942</v>
      </c>
      <c r="B239" t="s">
        <v>943</v>
      </c>
      <c r="C239" s="1" t="str">
        <f t="shared" si="34"/>
        <v>21:1148</v>
      </c>
      <c r="D239" s="1" t="str">
        <f t="shared" si="35"/>
        <v>21:0421</v>
      </c>
      <c r="E239" t="s">
        <v>944</v>
      </c>
      <c r="F239" t="s">
        <v>945</v>
      </c>
      <c r="H239">
        <v>54.822282800000004</v>
      </c>
      <c r="I239">
        <v>-65.701976900000005</v>
      </c>
      <c r="J239" s="1" t="str">
        <f t="shared" si="36"/>
        <v>Till</v>
      </c>
      <c r="K239" s="1" t="str">
        <f t="shared" si="37"/>
        <v>HMC separation (ODM; details not reported)</v>
      </c>
      <c r="L239">
        <v>0</v>
      </c>
      <c r="M239">
        <v>0</v>
      </c>
      <c r="N239">
        <v>0</v>
      </c>
      <c r="O239">
        <v>0</v>
      </c>
      <c r="P239">
        <v>1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hidden="1" x14ac:dyDescent="0.3">
      <c r="A240" t="s">
        <v>946</v>
      </c>
      <c r="B240" t="s">
        <v>947</v>
      </c>
      <c r="C240" s="1" t="str">
        <f t="shared" si="34"/>
        <v>21:1148</v>
      </c>
      <c r="D240" s="1" t="str">
        <f t="shared" si="35"/>
        <v>21:0421</v>
      </c>
      <c r="E240" t="s">
        <v>948</v>
      </c>
      <c r="F240" t="s">
        <v>949</v>
      </c>
      <c r="H240">
        <v>54.8964535</v>
      </c>
      <c r="I240">
        <v>-65.445647500000007</v>
      </c>
      <c r="J240" s="1" t="str">
        <f t="shared" si="36"/>
        <v>Till</v>
      </c>
      <c r="K240" s="1" t="str">
        <f t="shared" si="37"/>
        <v>HMC separation (ODM; details not reported)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3</v>
      </c>
      <c r="R240">
        <v>3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</row>
    <row r="241" spans="1:32" hidden="1" x14ac:dyDescent="0.3">
      <c r="A241" t="s">
        <v>950</v>
      </c>
      <c r="B241" t="s">
        <v>951</v>
      </c>
      <c r="C241" s="1" t="str">
        <f t="shared" si="34"/>
        <v>21:1148</v>
      </c>
      <c r="D241" s="1" t="str">
        <f t="shared" si="35"/>
        <v>21:0421</v>
      </c>
      <c r="E241" t="s">
        <v>952</v>
      </c>
      <c r="F241" t="s">
        <v>953</v>
      </c>
      <c r="H241">
        <v>54.832686600000002</v>
      </c>
      <c r="I241">
        <v>-65.2840092</v>
      </c>
      <c r="J241" s="1" t="str">
        <f t="shared" si="36"/>
        <v>Till</v>
      </c>
      <c r="K241" s="1" t="str">
        <f t="shared" si="37"/>
        <v>HMC separation (ODM; details not reported)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hidden="1" x14ac:dyDescent="0.3">
      <c r="A242" t="s">
        <v>954</v>
      </c>
      <c r="B242" t="s">
        <v>955</v>
      </c>
      <c r="C242" s="1" t="str">
        <f t="shared" si="34"/>
        <v>21:1148</v>
      </c>
      <c r="D242" s="1" t="str">
        <f t="shared" si="35"/>
        <v>21:0421</v>
      </c>
      <c r="E242" t="s">
        <v>956</v>
      </c>
      <c r="F242" t="s">
        <v>957</v>
      </c>
      <c r="H242">
        <v>54.760821399999998</v>
      </c>
      <c r="I242">
        <v>-65.247782099999995</v>
      </c>
      <c r="J242" s="1" t="str">
        <f t="shared" si="36"/>
        <v>Till</v>
      </c>
      <c r="K242" s="1" t="str">
        <f t="shared" si="37"/>
        <v>HMC separation (ODM; details not reported)</v>
      </c>
      <c r="L242">
        <v>0</v>
      </c>
      <c r="M242">
        <v>0</v>
      </c>
      <c r="N242">
        <v>0</v>
      </c>
      <c r="O242">
        <v>0</v>
      </c>
      <c r="P242">
        <v>1</v>
      </c>
      <c r="Q242">
        <v>1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hidden="1" x14ac:dyDescent="0.3">
      <c r="A243" t="s">
        <v>958</v>
      </c>
      <c r="B243" t="s">
        <v>959</v>
      </c>
      <c r="C243" s="1" t="str">
        <f t="shared" si="34"/>
        <v>21:1148</v>
      </c>
      <c r="D243" s="1" t="str">
        <f t="shared" si="35"/>
        <v>21:0421</v>
      </c>
      <c r="E243" t="s">
        <v>960</v>
      </c>
      <c r="F243" t="s">
        <v>961</v>
      </c>
      <c r="H243">
        <v>54.713470100000002</v>
      </c>
      <c r="I243">
        <v>-65.429709700000004</v>
      </c>
      <c r="J243" s="1" t="str">
        <f t="shared" si="36"/>
        <v>Till</v>
      </c>
      <c r="K243" s="1" t="str">
        <f t="shared" si="37"/>
        <v>HMC separation (ODM; details not reported)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1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hidden="1" x14ac:dyDescent="0.3">
      <c r="A244" t="s">
        <v>962</v>
      </c>
      <c r="B244" t="s">
        <v>963</v>
      </c>
      <c r="C244" s="1" t="str">
        <f t="shared" ref="C244:C275" si="38">HYPERLINK("http://geochem.nrcan.gc.ca/cdogs/content/bdl/bdl211148_e.htm", "21:1148")</f>
        <v>21:1148</v>
      </c>
      <c r="D244" s="1" t="str">
        <f t="shared" si="35"/>
        <v>21:0421</v>
      </c>
      <c r="E244" t="s">
        <v>964</v>
      </c>
      <c r="F244" t="s">
        <v>965</v>
      </c>
      <c r="H244">
        <v>54.743197199999997</v>
      </c>
      <c r="I244">
        <v>-65.569689699999998</v>
      </c>
      <c r="J244" s="1" t="str">
        <f t="shared" si="36"/>
        <v>Till</v>
      </c>
      <c r="K244" s="1" t="str">
        <f t="shared" si="37"/>
        <v>HMC separation (ODM; details not reported)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hidden="1" x14ac:dyDescent="0.3">
      <c r="A245" t="s">
        <v>966</v>
      </c>
      <c r="B245" t="s">
        <v>967</v>
      </c>
      <c r="C245" s="1" t="str">
        <f t="shared" si="38"/>
        <v>21:1148</v>
      </c>
      <c r="D245" s="1" t="str">
        <f t="shared" ref="D245:D273" si="39">HYPERLINK("http://geochem.nrcan.gc.ca/cdogs/content/svy/svy210421_e.htm", "21:0421")</f>
        <v>21:0421</v>
      </c>
      <c r="E245" t="s">
        <v>968</v>
      </c>
      <c r="F245" t="s">
        <v>969</v>
      </c>
      <c r="H245">
        <v>54.7869052</v>
      </c>
      <c r="I245">
        <v>-65.797978999999998</v>
      </c>
      <c r="J245" s="1" t="str">
        <f t="shared" ref="J245:J273" si="40">HYPERLINK("http://geochem.nrcan.gc.ca/cdogs/content/kwd/kwd020044_e.htm", "Till")</f>
        <v>Till</v>
      </c>
      <c r="K245" s="1" t="str">
        <f t="shared" ref="K245:K273" si="41">HYPERLINK("http://geochem.nrcan.gc.ca/cdogs/content/kwd/kwd080049_e.htm", "HMC separation (ODM; details not reported)")</f>
        <v>HMC separation (ODM; details not reported)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hidden="1" x14ac:dyDescent="0.3">
      <c r="A246" t="s">
        <v>970</v>
      </c>
      <c r="B246" t="s">
        <v>971</v>
      </c>
      <c r="C246" s="1" t="str">
        <f t="shared" si="38"/>
        <v>21:1148</v>
      </c>
      <c r="D246" s="1" t="str">
        <f t="shared" si="39"/>
        <v>21:0421</v>
      </c>
      <c r="E246" t="s">
        <v>972</v>
      </c>
      <c r="F246" t="s">
        <v>973</v>
      </c>
      <c r="H246">
        <v>54.782870099999997</v>
      </c>
      <c r="I246">
        <v>-65.905700600000003</v>
      </c>
      <c r="J246" s="1" t="str">
        <f t="shared" si="40"/>
        <v>Till</v>
      </c>
      <c r="K246" s="1" t="str">
        <f t="shared" si="41"/>
        <v>HMC separation (ODM; details not reported)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hidden="1" x14ac:dyDescent="0.3">
      <c r="A247" t="s">
        <v>974</v>
      </c>
      <c r="B247" t="s">
        <v>975</v>
      </c>
      <c r="C247" s="1" t="str">
        <f t="shared" si="38"/>
        <v>21:1148</v>
      </c>
      <c r="D247" s="1" t="str">
        <f t="shared" si="39"/>
        <v>21:0421</v>
      </c>
      <c r="E247" t="s">
        <v>976</v>
      </c>
      <c r="F247" t="s">
        <v>977</v>
      </c>
      <c r="H247">
        <v>54.877668300000003</v>
      </c>
      <c r="I247">
        <v>-65.944797899999998</v>
      </c>
      <c r="J247" s="1" t="str">
        <f t="shared" si="40"/>
        <v>Till</v>
      </c>
      <c r="K247" s="1" t="str">
        <f t="shared" si="41"/>
        <v>HMC separation (ODM; details not reported)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hidden="1" x14ac:dyDescent="0.3">
      <c r="A248" t="s">
        <v>978</v>
      </c>
      <c r="B248" t="s">
        <v>979</v>
      </c>
      <c r="C248" s="1" t="str">
        <f t="shared" si="38"/>
        <v>21:1148</v>
      </c>
      <c r="D248" s="1" t="str">
        <f t="shared" si="39"/>
        <v>21:0421</v>
      </c>
      <c r="E248" t="s">
        <v>980</v>
      </c>
      <c r="F248" t="s">
        <v>981</v>
      </c>
      <c r="H248">
        <v>54.922474999999999</v>
      </c>
      <c r="I248">
        <v>-65.952302299999999</v>
      </c>
      <c r="J248" s="1" t="str">
        <f t="shared" si="40"/>
        <v>Till</v>
      </c>
      <c r="K248" s="1" t="str">
        <f t="shared" si="41"/>
        <v>HMC separation (ODM; details not reported)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hidden="1" x14ac:dyDescent="0.3">
      <c r="A249" t="s">
        <v>982</v>
      </c>
      <c r="B249" t="s">
        <v>983</v>
      </c>
      <c r="C249" s="1" t="str">
        <f t="shared" si="38"/>
        <v>21:1148</v>
      </c>
      <c r="D249" s="1" t="str">
        <f t="shared" si="39"/>
        <v>21:0421</v>
      </c>
      <c r="E249" t="s">
        <v>984</v>
      </c>
      <c r="F249" t="s">
        <v>985</v>
      </c>
      <c r="H249">
        <v>54.584554099999998</v>
      </c>
      <c r="I249">
        <v>-65.959035499999999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hidden="1" x14ac:dyDescent="0.3">
      <c r="A250" t="s">
        <v>986</v>
      </c>
      <c r="B250" t="s">
        <v>987</v>
      </c>
      <c r="C250" s="1" t="str">
        <f t="shared" si="38"/>
        <v>21:1148</v>
      </c>
      <c r="D250" s="1" t="str">
        <f t="shared" si="39"/>
        <v>21:0421</v>
      </c>
      <c r="E250" t="s">
        <v>988</v>
      </c>
      <c r="F250" t="s">
        <v>989</v>
      </c>
      <c r="H250">
        <v>54.427330300000001</v>
      </c>
      <c r="I250">
        <v>-65.930909400000004</v>
      </c>
      <c r="J250" s="1" t="str">
        <f t="shared" si="40"/>
        <v>Till</v>
      </c>
      <c r="K250" s="1" t="str">
        <f t="shared" si="41"/>
        <v>HMC separation (ODM; details not reported)</v>
      </c>
      <c r="L250">
        <v>0</v>
      </c>
      <c r="M250">
        <v>0</v>
      </c>
      <c r="N250">
        <v>0</v>
      </c>
      <c r="O250">
        <v>0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hidden="1" x14ac:dyDescent="0.3">
      <c r="A251" t="s">
        <v>990</v>
      </c>
      <c r="B251" t="s">
        <v>991</v>
      </c>
      <c r="C251" s="1" t="str">
        <f t="shared" si="38"/>
        <v>21:1148</v>
      </c>
      <c r="D251" s="1" t="str">
        <f t="shared" si="39"/>
        <v>21:0421</v>
      </c>
      <c r="E251" t="s">
        <v>992</v>
      </c>
      <c r="F251" t="s">
        <v>993</v>
      </c>
      <c r="H251">
        <v>54.499665</v>
      </c>
      <c r="I251">
        <v>-65.297532799999999</v>
      </c>
      <c r="J251" s="1" t="str">
        <f t="shared" si="40"/>
        <v>Till</v>
      </c>
      <c r="K251" s="1" t="str">
        <f t="shared" si="41"/>
        <v>HMC separation (ODM; details not reported)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hidden="1" x14ac:dyDescent="0.3">
      <c r="A252" t="s">
        <v>994</v>
      </c>
      <c r="B252" t="s">
        <v>995</v>
      </c>
      <c r="C252" s="1" t="str">
        <f t="shared" si="38"/>
        <v>21:1148</v>
      </c>
      <c r="D252" s="1" t="str">
        <f t="shared" si="39"/>
        <v>21:0421</v>
      </c>
      <c r="E252" t="s">
        <v>992</v>
      </c>
      <c r="F252" t="s">
        <v>996</v>
      </c>
      <c r="H252">
        <v>54.499665</v>
      </c>
      <c r="I252">
        <v>-65.297532799999999</v>
      </c>
      <c r="J252" s="1" t="str">
        <f t="shared" si="40"/>
        <v>Till</v>
      </c>
      <c r="K252" s="1" t="str">
        <f t="shared" si="41"/>
        <v>HMC separation (ODM; details not reported)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</row>
    <row r="253" spans="1:32" hidden="1" x14ac:dyDescent="0.3">
      <c r="A253" t="s">
        <v>997</v>
      </c>
      <c r="B253" t="s">
        <v>998</v>
      </c>
      <c r="C253" s="1" t="str">
        <f t="shared" si="38"/>
        <v>21:1148</v>
      </c>
      <c r="D253" s="1" t="str">
        <f t="shared" si="39"/>
        <v>21:0421</v>
      </c>
      <c r="E253" t="s">
        <v>999</v>
      </c>
      <c r="F253" t="s">
        <v>1000</v>
      </c>
      <c r="H253">
        <v>54.508467400000001</v>
      </c>
      <c r="I253">
        <v>-65.015806999999995</v>
      </c>
      <c r="J253" s="1" t="str">
        <f t="shared" si="40"/>
        <v>Till</v>
      </c>
      <c r="K253" s="1" t="str">
        <f t="shared" si="41"/>
        <v>HMC separation (ODM; details not reported)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3</v>
      </c>
      <c r="R253">
        <v>6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hidden="1" x14ac:dyDescent="0.3">
      <c r="A254" t="s">
        <v>1001</v>
      </c>
      <c r="B254" t="s">
        <v>1002</v>
      </c>
      <c r="C254" s="1" t="str">
        <f t="shared" si="38"/>
        <v>21:1148</v>
      </c>
      <c r="D254" s="1" t="str">
        <f t="shared" si="39"/>
        <v>21:0421</v>
      </c>
      <c r="E254" t="s">
        <v>1003</v>
      </c>
      <c r="F254" t="s">
        <v>1004</v>
      </c>
      <c r="H254">
        <v>54.346187</v>
      </c>
      <c r="I254">
        <v>-64.971788700000005</v>
      </c>
      <c r="J254" s="1" t="str">
        <f t="shared" si="40"/>
        <v>Till</v>
      </c>
      <c r="K254" s="1" t="str">
        <f t="shared" si="41"/>
        <v>HMC separation (ODM; details not reported)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4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hidden="1" x14ac:dyDescent="0.3">
      <c r="A255" t="s">
        <v>1005</v>
      </c>
      <c r="B255" t="s">
        <v>1006</v>
      </c>
      <c r="C255" s="1" t="str">
        <f t="shared" si="38"/>
        <v>21:1148</v>
      </c>
      <c r="D255" s="1" t="str">
        <f t="shared" si="39"/>
        <v>21:0421</v>
      </c>
      <c r="E255" t="s">
        <v>1007</v>
      </c>
      <c r="F255" t="s">
        <v>1008</v>
      </c>
      <c r="H255">
        <v>55.277454900000002</v>
      </c>
      <c r="I255">
        <v>-65.911766600000007</v>
      </c>
      <c r="J255" s="1" t="str">
        <f t="shared" si="40"/>
        <v>Till</v>
      </c>
      <c r="K255" s="1" t="str">
        <f t="shared" si="41"/>
        <v>HMC separation (ODM; details not reported)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</row>
    <row r="256" spans="1:32" hidden="1" x14ac:dyDescent="0.3">
      <c r="A256" t="s">
        <v>1009</v>
      </c>
      <c r="B256" t="s">
        <v>1010</v>
      </c>
      <c r="C256" s="1" t="str">
        <f t="shared" si="38"/>
        <v>21:1148</v>
      </c>
      <c r="D256" s="1" t="str">
        <f t="shared" si="39"/>
        <v>21:0421</v>
      </c>
      <c r="E256" t="s">
        <v>1011</v>
      </c>
      <c r="F256" t="s">
        <v>1012</v>
      </c>
      <c r="H256">
        <v>54.643846799999999</v>
      </c>
      <c r="I256">
        <v>-65.452400100000006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hidden="1" x14ac:dyDescent="0.3">
      <c r="A257" t="s">
        <v>1013</v>
      </c>
      <c r="B257" t="s">
        <v>1014</v>
      </c>
      <c r="C257" s="1" t="str">
        <f t="shared" si="38"/>
        <v>21:1148</v>
      </c>
      <c r="D257" s="1" t="str">
        <f t="shared" si="39"/>
        <v>21:0421</v>
      </c>
      <c r="E257" t="s">
        <v>1015</v>
      </c>
      <c r="F257" t="s">
        <v>1016</v>
      </c>
      <c r="H257">
        <v>54.644561899999999</v>
      </c>
      <c r="I257">
        <v>-65.292510100000001</v>
      </c>
      <c r="J257" s="1" t="str">
        <f t="shared" si="40"/>
        <v>Till</v>
      </c>
      <c r="K257" s="1" t="str">
        <f t="shared" si="41"/>
        <v>HMC separation (ODM; details not reported)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2</v>
      </c>
      <c r="R257">
        <v>3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hidden="1" x14ac:dyDescent="0.3">
      <c r="A258" t="s">
        <v>1017</v>
      </c>
      <c r="B258" t="s">
        <v>1018</v>
      </c>
      <c r="C258" s="1" t="str">
        <f t="shared" si="38"/>
        <v>21:1148</v>
      </c>
      <c r="D258" s="1" t="str">
        <f t="shared" si="39"/>
        <v>21:0421</v>
      </c>
      <c r="E258" t="s">
        <v>1019</v>
      </c>
      <c r="F258" t="s">
        <v>1020</v>
      </c>
      <c r="H258">
        <v>54.562705000000001</v>
      </c>
      <c r="I258">
        <v>-65.146513600000006</v>
      </c>
      <c r="J258" s="1" t="str">
        <f t="shared" si="40"/>
        <v>Till</v>
      </c>
      <c r="K258" s="1" t="str">
        <f t="shared" si="41"/>
        <v>HMC separation (ODM; details not reported)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6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hidden="1" x14ac:dyDescent="0.3">
      <c r="A259" t="s">
        <v>1021</v>
      </c>
      <c r="B259" t="s">
        <v>1022</v>
      </c>
      <c r="C259" s="1" t="str">
        <f t="shared" si="38"/>
        <v>21:1148</v>
      </c>
      <c r="D259" s="1" t="str">
        <f t="shared" si="39"/>
        <v>21:0421</v>
      </c>
      <c r="E259" t="s">
        <v>1023</v>
      </c>
      <c r="F259" t="s">
        <v>1024</v>
      </c>
      <c r="H259">
        <v>54.6602253</v>
      </c>
      <c r="I259">
        <v>-65.089585299999996</v>
      </c>
      <c r="J259" s="1" t="str">
        <f t="shared" si="40"/>
        <v>Till</v>
      </c>
      <c r="K259" s="1" t="str">
        <f t="shared" si="41"/>
        <v>HMC separation (ODM; details not reported)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hidden="1" x14ac:dyDescent="0.3">
      <c r="A260" t="s">
        <v>1025</v>
      </c>
      <c r="B260" t="s">
        <v>1026</v>
      </c>
      <c r="C260" s="1" t="str">
        <f t="shared" si="38"/>
        <v>21:1148</v>
      </c>
      <c r="D260" s="1" t="str">
        <f t="shared" si="39"/>
        <v>21:0421</v>
      </c>
      <c r="E260" t="s">
        <v>1027</v>
      </c>
      <c r="F260" t="s">
        <v>1028</v>
      </c>
      <c r="H260">
        <v>54.7739701</v>
      </c>
      <c r="I260">
        <v>-65.0286945</v>
      </c>
      <c r="J260" s="1" t="str">
        <f t="shared" si="40"/>
        <v>Till</v>
      </c>
      <c r="K260" s="1" t="str">
        <f t="shared" si="41"/>
        <v>HMC separation (ODM; details not reported)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2</v>
      </c>
      <c r="R260">
        <v>4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hidden="1" x14ac:dyDescent="0.3">
      <c r="A261" t="s">
        <v>1029</v>
      </c>
      <c r="B261" t="s">
        <v>1030</v>
      </c>
      <c r="C261" s="1" t="str">
        <f t="shared" si="38"/>
        <v>21:1148</v>
      </c>
      <c r="D261" s="1" t="str">
        <f t="shared" si="39"/>
        <v>21:0421</v>
      </c>
      <c r="E261" t="s">
        <v>1031</v>
      </c>
      <c r="F261" t="s">
        <v>1032</v>
      </c>
      <c r="H261">
        <v>54.026953300000002</v>
      </c>
      <c r="I261">
        <v>-65.426538100000002</v>
      </c>
      <c r="J261" s="1" t="str">
        <f t="shared" si="40"/>
        <v>Till</v>
      </c>
      <c r="K261" s="1" t="str">
        <f t="shared" si="41"/>
        <v>HMC separation (ODM; details not reported)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hidden="1" x14ac:dyDescent="0.3">
      <c r="A262" t="s">
        <v>1033</v>
      </c>
      <c r="B262" t="s">
        <v>1034</v>
      </c>
      <c r="C262" s="1" t="str">
        <f t="shared" si="38"/>
        <v>21:1148</v>
      </c>
      <c r="D262" s="1" t="str">
        <f t="shared" si="39"/>
        <v>21:0421</v>
      </c>
      <c r="E262" t="s">
        <v>1035</v>
      </c>
      <c r="F262" t="s">
        <v>1036</v>
      </c>
      <c r="H262">
        <v>54.028749400000002</v>
      </c>
      <c r="I262">
        <v>-65.168458299999998</v>
      </c>
      <c r="J262" s="1" t="str">
        <f t="shared" si="40"/>
        <v>Till</v>
      </c>
      <c r="K262" s="1" t="str">
        <f t="shared" si="41"/>
        <v>HMC separation (ODM; details not reported)</v>
      </c>
      <c r="L262">
        <v>0</v>
      </c>
      <c r="M262">
        <v>0</v>
      </c>
      <c r="N262">
        <v>0</v>
      </c>
      <c r="O262">
        <v>0</v>
      </c>
      <c r="P262">
        <v>1</v>
      </c>
      <c r="Q262">
        <v>0</v>
      </c>
      <c r="R262">
        <v>1</v>
      </c>
      <c r="S262">
        <v>0</v>
      </c>
      <c r="T262">
        <v>0</v>
      </c>
      <c r="U262">
        <v>0</v>
      </c>
      <c r="V262">
        <v>0</v>
      </c>
      <c r="W262">
        <v>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</row>
    <row r="263" spans="1:32" hidden="1" x14ac:dyDescent="0.3">
      <c r="A263" t="s">
        <v>1037</v>
      </c>
      <c r="B263" t="s">
        <v>1038</v>
      </c>
      <c r="C263" s="1" t="str">
        <f t="shared" si="38"/>
        <v>21:1148</v>
      </c>
      <c r="D263" s="1" t="str">
        <f t="shared" si="39"/>
        <v>21:0421</v>
      </c>
      <c r="E263" t="s">
        <v>1039</v>
      </c>
      <c r="F263" t="s">
        <v>1040</v>
      </c>
      <c r="H263">
        <v>54.045940899999998</v>
      </c>
      <c r="I263">
        <v>-65.635321500000003</v>
      </c>
      <c r="J263" s="1" t="str">
        <f t="shared" si="40"/>
        <v>Till</v>
      </c>
      <c r="K263" s="1" t="str">
        <f t="shared" si="41"/>
        <v>HMC separation (ODM; details not reported)</v>
      </c>
      <c r="L263">
        <v>0</v>
      </c>
      <c r="M263">
        <v>0</v>
      </c>
      <c r="N263">
        <v>0</v>
      </c>
      <c r="O263">
        <v>0</v>
      </c>
      <c r="P263">
        <v>3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hidden="1" x14ac:dyDescent="0.3">
      <c r="A264" t="s">
        <v>1041</v>
      </c>
      <c r="B264" t="s">
        <v>1042</v>
      </c>
      <c r="C264" s="1" t="str">
        <f t="shared" si="38"/>
        <v>21:1148</v>
      </c>
      <c r="D264" s="1" t="str">
        <f t="shared" si="39"/>
        <v>21:0421</v>
      </c>
      <c r="E264" t="s">
        <v>1043</v>
      </c>
      <c r="F264" t="s">
        <v>1044</v>
      </c>
      <c r="H264">
        <v>54.019394599999998</v>
      </c>
      <c r="I264">
        <v>-65.795483300000001</v>
      </c>
      <c r="J264" s="1" t="str">
        <f t="shared" si="40"/>
        <v>Till</v>
      </c>
      <c r="K264" s="1" t="str">
        <f t="shared" si="41"/>
        <v>HMC separation (ODM; details not reported)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hidden="1" x14ac:dyDescent="0.3">
      <c r="A265" t="s">
        <v>1045</v>
      </c>
      <c r="B265" t="s">
        <v>1046</v>
      </c>
      <c r="C265" s="1" t="str">
        <f t="shared" si="38"/>
        <v>21:1148</v>
      </c>
      <c r="D265" s="1" t="str">
        <f t="shared" si="39"/>
        <v>21:0421</v>
      </c>
      <c r="E265" t="s">
        <v>1047</v>
      </c>
      <c r="F265" t="s">
        <v>1048</v>
      </c>
      <c r="H265">
        <v>54.035497399999997</v>
      </c>
      <c r="I265">
        <v>-65.958841800000002</v>
      </c>
      <c r="J265" s="1" t="str">
        <f t="shared" si="40"/>
        <v>Till</v>
      </c>
      <c r="K265" s="1" t="str">
        <f t="shared" si="41"/>
        <v>HMC separation (ODM; details not reported)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hidden="1" x14ac:dyDescent="0.3">
      <c r="A266" t="s">
        <v>1049</v>
      </c>
      <c r="B266" t="s">
        <v>1050</v>
      </c>
      <c r="C266" s="1" t="str">
        <f t="shared" si="38"/>
        <v>21:1148</v>
      </c>
      <c r="D266" s="1" t="str">
        <f t="shared" si="39"/>
        <v>21:0421</v>
      </c>
      <c r="E266" t="s">
        <v>1051</v>
      </c>
      <c r="F266" t="s">
        <v>1052</v>
      </c>
      <c r="H266">
        <v>54.112227400000002</v>
      </c>
      <c r="I266">
        <v>-65.898076000000003</v>
      </c>
      <c r="J266" s="1" t="str">
        <f t="shared" si="40"/>
        <v>Till</v>
      </c>
      <c r="K266" s="1" t="str">
        <f t="shared" si="41"/>
        <v>HMC separation (ODM; details not reported)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hidden="1" x14ac:dyDescent="0.3">
      <c r="A267" t="s">
        <v>1053</v>
      </c>
      <c r="B267" t="s">
        <v>1054</v>
      </c>
      <c r="C267" s="1" t="str">
        <f t="shared" si="38"/>
        <v>21:1148</v>
      </c>
      <c r="D267" s="1" t="str">
        <f t="shared" si="39"/>
        <v>21:0421</v>
      </c>
      <c r="E267" t="s">
        <v>1055</v>
      </c>
      <c r="F267" t="s">
        <v>1056</v>
      </c>
      <c r="H267">
        <v>54.783023900000003</v>
      </c>
      <c r="I267">
        <v>-65.946265299999993</v>
      </c>
      <c r="J267" s="1" t="str">
        <f t="shared" si="40"/>
        <v>Till</v>
      </c>
      <c r="K267" s="1" t="str">
        <f t="shared" si="41"/>
        <v>HMC separation (ODM; details not reported)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hidden="1" x14ac:dyDescent="0.3">
      <c r="A268" t="s">
        <v>1057</v>
      </c>
      <c r="B268" t="s">
        <v>1058</v>
      </c>
      <c r="C268" s="1" t="str">
        <f t="shared" si="38"/>
        <v>21:1148</v>
      </c>
      <c r="D268" s="1" t="str">
        <f t="shared" si="39"/>
        <v>21:0421</v>
      </c>
      <c r="E268" t="s">
        <v>1059</v>
      </c>
      <c r="F268" t="s">
        <v>1060</v>
      </c>
      <c r="H268">
        <v>54.665985399999997</v>
      </c>
      <c r="I268">
        <v>-65.961590700000002</v>
      </c>
      <c r="J268" s="1" t="str">
        <f t="shared" si="40"/>
        <v>Till</v>
      </c>
      <c r="K268" s="1" t="str">
        <f t="shared" si="41"/>
        <v>HMC separation (ODM; details not reported)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hidden="1" x14ac:dyDescent="0.3">
      <c r="A269" t="s">
        <v>1061</v>
      </c>
      <c r="B269" t="s">
        <v>1062</v>
      </c>
      <c r="C269" s="1" t="str">
        <f t="shared" si="38"/>
        <v>21:1148</v>
      </c>
      <c r="D269" s="1" t="str">
        <f t="shared" si="39"/>
        <v>21:0421</v>
      </c>
      <c r="E269" t="s">
        <v>1063</v>
      </c>
      <c r="F269" t="s">
        <v>1064</v>
      </c>
      <c r="H269">
        <v>54.509619100000002</v>
      </c>
      <c r="I269">
        <v>-65.927082600000006</v>
      </c>
      <c r="J269" s="1" t="str">
        <f t="shared" si="40"/>
        <v>Till</v>
      </c>
      <c r="K269" s="1" t="str">
        <f t="shared" si="41"/>
        <v>HMC separation (ODM; details not reported)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hidden="1" x14ac:dyDescent="0.3">
      <c r="A270" t="s">
        <v>1065</v>
      </c>
      <c r="B270" t="s">
        <v>1066</v>
      </c>
      <c r="C270" s="1" t="str">
        <f t="shared" si="38"/>
        <v>21:1148</v>
      </c>
      <c r="D270" s="1" t="str">
        <f t="shared" si="39"/>
        <v>21:0421</v>
      </c>
      <c r="E270" t="s">
        <v>1067</v>
      </c>
      <c r="F270" t="s">
        <v>1068</v>
      </c>
      <c r="H270">
        <v>54.5318471</v>
      </c>
      <c r="I270">
        <v>-65.847572499999998</v>
      </c>
      <c r="J270" s="1" t="str">
        <f t="shared" si="40"/>
        <v>Till</v>
      </c>
      <c r="K270" s="1" t="str">
        <f t="shared" si="41"/>
        <v>HMC separation (ODM; details not reported)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</row>
    <row r="271" spans="1:32" hidden="1" x14ac:dyDescent="0.3">
      <c r="A271" t="s">
        <v>1069</v>
      </c>
      <c r="B271" t="s">
        <v>1070</v>
      </c>
      <c r="C271" s="1" t="str">
        <f t="shared" si="38"/>
        <v>21:1148</v>
      </c>
      <c r="D271" s="1" t="str">
        <f t="shared" si="39"/>
        <v>21:0421</v>
      </c>
      <c r="E271" t="s">
        <v>1071</v>
      </c>
      <c r="F271" t="s">
        <v>1072</v>
      </c>
      <c r="H271">
        <v>54.576225899999997</v>
      </c>
      <c r="I271">
        <v>-65.549371500000007</v>
      </c>
      <c r="J271" s="1" t="str">
        <f t="shared" si="40"/>
        <v>Till</v>
      </c>
      <c r="K271" s="1" t="str">
        <f t="shared" si="41"/>
        <v>HMC separation (ODM; details not reported)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hidden="1" x14ac:dyDescent="0.3">
      <c r="A272" t="s">
        <v>1073</v>
      </c>
      <c r="B272" t="s">
        <v>1074</v>
      </c>
      <c r="C272" s="1" t="str">
        <f t="shared" si="38"/>
        <v>21:1148</v>
      </c>
      <c r="D272" s="1" t="str">
        <f t="shared" si="39"/>
        <v>21:0421</v>
      </c>
      <c r="E272" t="s">
        <v>1075</v>
      </c>
      <c r="F272" t="s">
        <v>1076</v>
      </c>
      <c r="H272">
        <v>54.516651400000001</v>
      </c>
      <c r="I272">
        <v>-65.567105699999999</v>
      </c>
      <c r="J272" s="1" t="str">
        <f t="shared" si="40"/>
        <v>Till</v>
      </c>
      <c r="K272" s="1" t="str">
        <f t="shared" si="41"/>
        <v>HMC separation (ODM; details not reported)</v>
      </c>
      <c r="L272">
        <v>0</v>
      </c>
      <c r="M272">
        <v>0</v>
      </c>
      <c r="N272">
        <v>0</v>
      </c>
      <c r="O272">
        <v>0</v>
      </c>
      <c r="P272">
        <v>2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</row>
    <row r="273" spans="1:32" hidden="1" x14ac:dyDescent="0.3">
      <c r="A273" t="s">
        <v>1077</v>
      </c>
      <c r="B273" t="s">
        <v>1078</v>
      </c>
      <c r="C273" s="1" t="str">
        <f t="shared" si="38"/>
        <v>21:1148</v>
      </c>
      <c r="D273" s="1" t="str">
        <f t="shared" si="39"/>
        <v>21:0421</v>
      </c>
      <c r="E273" t="s">
        <v>1079</v>
      </c>
      <c r="F273" t="s">
        <v>1080</v>
      </c>
      <c r="H273">
        <v>54.638331899999997</v>
      </c>
      <c r="I273">
        <v>-65.720988599999998</v>
      </c>
      <c r="J273" s="1" t="str">
        <f t="shared" si="40"/>
        <v>Till</v>
      </c>
      <c r="K273" s="1" t="str">
        <f t="shared" si="41"/>
        <v>HMC separation (ODM; details not reported)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hidden="1" x14ac:dyDescent="0.3">
      <c r="A274" t="s">
        <v>1081</v>
      </c>
      <c r="B274" t="s">
        <v>1082</v>
      </c>
      <c r="C274" s="1" t="str">
        <f t="shared" si="38"/>
        <v>21:1148</v>
      </c>
      <c r="D274" s="1" t="str">
        <f>HYPERLINK("http://geochem.nrcan.gc.ca/cdogs/content/svy/svy_e.htm", "")</f>
        <v/>
      </c>
      <c r="G274" s="1" t="str">
        <f>HYPERLINK("http://geochem.nrcan.gc.ca/cdogs/content/cr_/cr_00241_e.htm", "241")</f>
        <v>241</v>
      </c>
      <c r="J274" t="s">
        <v>86</v>
      </c>
      <c r="K274" t="s">
        <v>87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7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</row>
    <row r="275" spans="1:32" hidden="1" x14ac:dyDescent="0.3">
      <c r="A275" t="s">
        <v>1083</v>
      </c>
      <c r="B275" t="s">
        <v>1084</v>
      </c>
      <c r="C275" s="1" t="str">
        <f t="shared" si="38"/>
        <v>21:1148</v>
      </c>
      <c r="D275" s="1" t="str">
        <f t="shared" ref="D275:D282" si="42">HYPERLINK("http://geochem.nrcan.gc.ca/cdogs/content/svy/svy210421_e.htm", "21:0421")</f>
        <v>21:0421</v>
      </c>
      <c r="E275" t="s">
        <v>1085</v>
      </c>
      <c r="F275" t="s">
        <v>1086</v>
      </c>
      <c r="H275">
        <v>54.571914599999999</v>
      </c>
      <c r="I275">
        <v>-65.392529499999995</v>
      </c>
      <c r="J275" s="1" t="str">
        <f t="shared" ref="J275:J282" si="43">HYPERLINK("http://geochem.nrcan.gc.ca/cdogs/content/kwd/kwd020044_e.htm", "Till")</f>
        <v>Till</v>
      </c>
      <c r="K275" s="1" t="str">
        <f t="shared" ref="K275:K282" si="44">HYPERLINK("http://geochem.nrcan.gc.ca/cdogs/content/kwd/kwd080049_e.htm", "HMC separation (ODM; details not reported)")</f>
        <v>HMC separation (ODM; details not reported)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hidden="1" x14ac:dyDescent="0.3">
      <c r="A276" t="s">
        <v>1087</v>
      </c>
      <c r="B276" t="s">
        <v>1088</v>
      </c>
      <c r="C276" s="1" t="str">
        <f t="shared" ref="C276:C303" si="45">HYPERLINK("http://geochem.nrcan.gc.ca/cdogs/content/bdl/bdl211148_e.htm", "21:1148")</f>
        <v>21:1148</v>
      </c>
      <c r="D276" s="1" t="str">
        <f t="shared" si="42"/>
        <v>21:0421</v>
      </c>
      <c r="E276" t="s">
        <v>1085</v>
      </c>
      <c r="F276" t="s">
        <v>1089</v>
      </c>
      <c r="H276">
        <v>54.571914599999999</v>
      </c>
      <c r="I276">
        <v>-65.392529499999995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hidden="1" x14ac:dyDescent="0.3">
      <c r="A277" t="s">
        <v>1090</v>
      </c>
      <c r="B277" t="s">
        <v>1091</v>
      </c>
      <c r="C277" s="1" t="str">
        <f t="shared" si="45"/>
        <v>21:1148</v>
      </c>
      <c r="D277" s="1" t="str">
        <f t="shared" si="42"/>
        <v>21:0421</v>
      </c>
      <c r="E277" t="s">
        <v>1092</v>
      </c>
      <c r="F277" t="s">
        <v>1093</v>
      </c>
      <c r="H277">
        <v>54.299481999999998</v>
      </c>
      <c r="I277">
        <v>-65.968146899999994</v>
      </c>
      <c r="J277" s="1" t="str">
        <f t="shared" si="43"/>
        <v>Till</v>
      </c>
      <c r="K277" s="1" t="str">
        <f t="shared" si="44"/>
        <v>HMC separation (ODM; details not reported)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hidden="1" x14ac:dyDescent="0.3">
      <c r="A278" t="s">
        <v>1094</v>
      </c>
      <c r="B278" t="s">
        <v>1095</v>
      </c>
      <c r="C278" s="1" t="str">
        <f t="shared" si="45"/>
        <v>21:1148</v>
      </c>
      <c r="D278" s="1" t="str">
        <f t="shared" si="42"/>
        <v>21:0421</v>
      </c>
      <c r="E278" t="s">
        <v>1096</v>
      </c>
      <c r="F278" t="s">
        <v>1097</v>
      </c>
      <c r="H278">
        <v>54.445637900000001</v>
      </c>
      <c r="I278">
        <v>-65.769339599999995</v>
      </c>
      <c r="J278" s="1" t="str">
        <f t="shared" si="43"/>
        <v>Till</v>
      </c>
      <c r="K278" s="1" t="str">
        <f t="shared" si="44"/>
        <v>HMC separation (ODM; details not reported)</v>
      </c>
      <c r="L278">
        <v>0</v>
      </c>
      <c r="M278">
        <v>0</v>
      </c>
      <c r="N278">
        <v>0</v>
      </c>
      <c r="O278">
        <v>0</v>
      </c>
      <c r="P278">
        <v>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</row>
    <row r="279" spans="1:32" hidden="1" x14ac:dyDescent="0.3">
      <c r="A279" t="s">
        <v>1098</v>
      </c>
      <c r="B279" t="s">
        <v>1099</v>
      </c>
      <c r="C279" s="1" t="str">
        <f t="shared" si="45"/>
        <v>21:1148</v>
      </c>
      <c r="D279" s="1" t="str">
        <f t="shared" si="42"/>
        <v>21:0421</v>
      </c>
      <c r="E279" t="s">
        <v>1100</v>
      </c>
      <c r="F279" t="s">
        <v>1101</v>
      </c>
      <c r="H279">
        <v>54.229846199999997</v>
      </c>
      <c r="I279">
        <v>-65.686161400000003</v>
      </c>
      <c r="J279" s="1" t="str">
        <f t="shared" si="43"/>
        <v>Till</v>
      </c>
      <c r="K279" s="1" t="str">
        <f t="shared" si="44"/>
        <v>HMC separation (ODM; details not reported)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</row>
    <row r="280" spans="1:32" hidden="1" x14ac:dyDescent="0.3">
      <c r="A280" t="s">
        <v>1102</v>
      </c>
      <c r="B280" t="s">
        <v>1103</v>
      </c>
      <c r="C280" s="1" t="str">
        <f t="shared" si="45"/>
        <v>21:1148</v>
      </c>
      <c r="D280" s="1" t="str">
        <f t="shared" si="42"/>
        <v>21:0421</v>
      </c>
      <c r="E280" t="s">
        <v>1104</v>
      </c>
      <c r="F280" t="s">
        <v>1105</v>
      </c>
      <c r="H280">
        <v>54.1947969</v>
      </c>
      <c r="I280">
        <v>-65.801888000000005</v>
      </c>
      <c r="J280" s="1" t="str">
        <f t="shared" si="43"/>
        <v>Till</v>
      </c>
      <c r="K280" s="1" t="str">
        <f t="shared" si="44"/>
        <v>HMC separation (ODM; details not reported)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1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</row>
    <row r="281" spans="1:32" hidden="1" x14ac:dyDescent="0.3">
      <c r="A281" t="s">
        <v>1106</v>
      </c>
      <c r="B281" t="s">
        <v>1107</v>
      </c>
      <c r="C281" s="1" t="str">
        <f t="shared" si="45"/>
        <v>21:1148</v>
      </c>
      <c r="D281" s="1" t="str">
        <f t="shared" si="42"/>
        <v>21:0421</v>
      </c>
      <c r="E281" t="s">
        <v>1108</v>
      </c>
      <c r="F281" t="s">
        <v>1109</v>
      </c>
      <c r="H281">
        <v>54.194186199999997</v>
      </c>
      <c r="I281">
        <v>-65.940948800000001</v>
      </c>
      <c r="J281" s="1" t="str">
        <f t="shared" si="43"/>
        <v>Till</v>
      </c>
      <c r="K281" s="1" t="str">
        <f t="shared" si="44"/>
        <v>HMC separation (ODM; details not reported)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</row>
    <row r="282" spans="1:32" hidden="1" x14ac:dyDescent="0.3">
      <c r="A282" t="s">
        <v>1110</v>
      </c>
      <c r="B282" t="s">
        <v>1111</v>
      </c>
      <c r="C282" s="1" t="str">
        <f t="shared" si="45"/>
        <v>21:1148</v>
      </c>
      <c r="D282" s="1" t="str">
        <f t="shared" si="42"/>
        <v>21:0421</v>
      </c>
      <c r="E282" t="s">
        <v>1112</v>
      </c>
      <c r="F282" t="s">
        <v>1113</v>
      </c>
      <c r="H282">
        <v>54.461818600000001</v>
      </c>
      <c r="I282">
        <v>-65.845251399999995</v>
      </c>
      <c r="J282" s="1" t="str">
        <f t="shared" si="43"/>
        <v>Till</v>
      </c>
      <c r="K282" s="1" t="str">
        <f t="shared" si="44"/>
        <v>HMC separation (ODM; details not reported)</v>
      </c>
      <c r="L282">
        <v>0</v>
      </c>
      <c r="M282">
        <v>0</v>
      </c>
      <c r="N282">
        <v>0</v>
      </c>
      <c r="O282">
        <v>0</v>
      </c>
      <c r="P282">
        <v>2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</row>
    <row r="283" spans="1:32" hidden="1" x14ac:dyDescent="0.3">
      <c r="A283" t="s">
        <v>1114</v>
      </c>
      <c r="B283" t="s">
        <v>1115</v>
      </c>
      <c r="C283" s="1" t="str">
        <f t="shared" si="45"/>
        <v>21:1148</v>
      </c>
      <c r="D283" s="1" t="str">
        <f>HYPERLINK("http://geochem.nrcan.gc.ca/cdogs/content/svy/svy_e.htm", "")</f>
        <v/>
      </c>
      <c r="G283" s="1" t="str">
        <f>HYPERLINK("http://geochem.nrcan.gc.ca/cdogs/content/cr_/cr_00241_e.htm", "241")</f>
        <v>241</v>
      </c>
      <c r="J283" t="s">
        <v>86</v>
      </c>
      <c r="K283" t="s">
        <v>87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</v>
      </c>
      <c r="R283">
        <v>5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hidden="1" x14ac:dyDescent="0.3">
      <c r="A284" t="s">
        <v>1116</v>
      </c>
      <c r="B284" t="s">
        <v>1117</v>
      </c>
      <c r="C284" s="1" t="str">
        <f t="shared" si="45"/>
        <v>21:1148</v>
      </c>
      <c r="D284" s="1" t="str">
        <f t="shared" ref="D284:D300" si="46">HYPERLINK("http://geochem.nrcan.gc.ca/cdogs/content/svy/svy210421_e.htm", "21:0421")</f>
        <v>21:0421</v>
      </c>
      <c r="E284" t="s">
        <v>1118</v>
      </c>
      <c r="F284" t="s">
        <v>1119</v>
      </c>
      <c r="H284">
        <v>54.396163299999998</v>
      </c>
      <c r="I284">
        <v>-65.384905200000006</v>
      </c>
      <c r="J284" s="1" t="str">
        <f t="shared" ref="J284:J300" si="47">HYPERLINK("http://geochem.nrcan.gc.ca/cdogs/content/kwd/kwd020044_e.htm", "Till")</f>
        <v>Till</v>
      </c>
      <c r="K284" s="1" t="str">
        <f t="shared" ref="K284:K300" si="48">HYPERLINK("http://geochem.nrcan.gc.ca/cdogs/content/kwd/kwd080049_e.htm", "HMC separation (ODM; details not reported)")</f>
        <v>HMC separation (ODM; details not reported)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</row>
    <row r="285" spans="1:32" hidden="1" x14ac:dyDescent="0.3">
      <c r="A285" t="s">
        <v>1120</v>
      </c>
      <c r="B285" t="s">
        <v>1121</v>
      </c>
      <c r="C285" s="1" t="str">
        <f t="shared" si="45"/>
        <v>21:1148</v>
      </c>
      <c r="D285" s="1" t="str">
        <f t="shared" si="46"/>
        <v>21:0421</v>
      </c>
      <c r="E285" t="s">
        <v>1122</v>
      </c>
      <c r="F285" t="s">
        <v>1123</v>
      </c>
      <c r="H285">
        <v>54.258825899999998</v>
      </c>
      <c r="I285">
        <v>-65.336645899999994</v>
      </c>
      <c r="J285" s="1" t="str">
        <f t="shared" si="47"/>
        <v>Till</v>
      </c>
      <c r="K285" s="1" t="str">
        <f t="shared" si="48"/>
        <v>HMC separation (ODM; details not reported)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1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</row>
    <row r="286" spans="1:32" hidden="1" x14ac:dyDescent="0.3">
      <c r="A286" t="s">
        <v>1124</v>
      </c>
      <c r="B286" t="s">
        <v>1125</v>
      </c>
      <c r="C286" s="1" t="str">
        <f t="shared" si="45"/>
        <v>21:1148</v>
      </c>
      <c r="D286" s="1" t="str">
        <f t="shared" si="46"/>
        <v>21:0421</v>
      </c>
      <c r="E286" t="s">
        <v>1126</v>
      </c>
      <c r="F286" t="s">
        <v>1127</v>
      </c>
      <c r="H286">
        <v>54.181352400000002</v>
      </c>
      <c r="I286">
        <v>-65.289758599999999</v>
      </c>
      <c r="J286" s="1" t="str">
        <f t="shared" si="47"/>
        <v>Till</v>
      </c>
      <c r="K286" s="1" t="str">
        <f t="shared" si="48"/>
        <v>HMC separation (ODM; details not reported)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hidden="1" x14ac:dyDescent="0.3">
      <c r="A287" t="s">
        <v>1128</v>
      </c>
      <c r="B287" t="s">
        <v>1129</v>
      </c>
      <c r="C287" s="1" t="str">
        <f t="shared" si="45"/>
        <v>21:1148</v>
      </c>
      <c r="D287" s="1" t="str">
        <f t="shared" si="46"/>
        <v>21:0421</v>
      </c>
      <c r="E287" t="s">
        <v>1130</v>
      </c>
      <c r="F287" t="s">
        <v>1131</v>
      </c>
      <c r="H287">
        <v>54.0741601</v>
      </c>
      <c r="I287">
        <v>-65.388444899999996</v>
      </c>
      <c r="J287" s="1" t="str">
        <f t="shared" si="47"/>
        <v>Till</v>
      </c>
      <c r="K287" s="1" t="str">
        <f t="shared" si="48"/>
        <v>HMC separation (ODM; details not reported)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hidden="1" x14ac:dyDescent="0.3">
      <c r="A288" t="s">
        <v>1132</v>
      </c>
      <c r="B288" t="s">
        <v>1133</v>
      </c>
      <c r="C288" s="1" t="str">
        <f t="shared" si="45"/>
        <v>21:1148</v>
      </c>
      <c r="D288" s="1" t="str">
        <f t="shared" si="46"/>
        <v>21:0421</v>
      </c>
      <c r="E288" t="s">
        <v>1134</v>
      </c>
      <c r="F288" t="s">
        <v>1135</v>
      </c>
      <c r="H288">
        <v>54.1167491</v>
      </c>
      <c r="I288">
        <v>-65.555033300000005</v>
      </c>
      <c r="J288" s="1" t="str">
        <f t="shared" si="47"/>
        <v>Till</v>
      </c>
      <c r="K288" s="1" t="str">
        <f t="shared" si="48"/>
        <v>HMC separation (ODM; details not reported)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hidden="1" x14ac:dyDescent="0.3">
      <c r="A289" t="s">
        <v>1136</v>
      </c>
      <c r="B289" t="s">
        <v>1137</v>
      </c>
      <c r="C289" s="1" t="str">
        <f t="shared" si="45"/>
        <v>21:1148</v>
      </c>
      <c r="D289" s="1" t="str">
        <f t="shared" si="46"/>
        <v>21:0421</v>
      </c>
      <c r="E289" t="s">
        <v>1138</v>
      </c>
      <c r="F289" t="s">
        <v>1139</v>
      </c>
      <c r="H289">
        <v>54.400038299999999</v>
      </c>
      <c r="I289">
        <v>-65.567610999999999</v>
      </c>
      <c r="J289" s="1" t="str">
        <f t="shared" si="47"/>
        <v>Till</v>
      </c>
      <c r="K289" s="1" t="str">
        <f t="shared" si="48"/>
        <v>HMC separation (ODM; details not reported)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hidden="1" x14ac:dyDescent="0.3">
      <c r="A290" t="s">
        <v>1140</v>
      </c>
      <c r="B290" t="s">
        <v>1141</v>
      </c>
      <c r="C290" s="1" t="str">
        <f t="shared" si="45"/>
        <v>21:1148</v>
      </c>
      <c r="D290" s="1" t="str">
        <f t="shared" si="46"/>
        <v>21:0421</v>
      </c>
      <c r="E290" t="s">
        <v>1142</v>
      </c>
      <c r="F290" t="s">
        <v>1143</v>
      </c>
      <c r="H290">
        <v>54.190284499999997</v>
      </c>
      <c r="I290">
        <v>-65.640759700000004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hidden="1" x14ac:dyDescent="0.3">
      <c r="A291" t="s">
        <v>1144</v>
      </c>
      <c r="B291" t="s">
        <v>1145</v>
      </c>
      <c r="C291" s="1" t="str">
        <f t="shared" si="45"/>
        <v>21:1148</v>
      </c>
      <c r="D291" s="1" t="str">
        <f t="shared" si="46"/>
        <v>21:0421</v>
      </c>
      <c r="E291" t="s">
        <v>1146</v>
      </c>
      <c r="F291" t="s">
        <v>1147</v>
      </c>
      <c r="H291">
        <v>54.0797466</v>
      </c>
      <c r="I291">
        <v>-65.008620300000004</v>
      </c>
      <c r="J291" s="1" t="str">
        <f t="shared" si="47"/>
        <v>Till</v>
      </c>
      <c r="K291" s="1" t="str">
        <f t="shared" si="48"/>
        <v>HMC separation (ODM; details not reported)</v>
      </c>
      <c r="L291">
        <v>0</v>
      </c>
      <c r="M291">
        <v>0</v>
      </c>
      <c r="N291">
        <v>0</v>
      </c>
      <c r="O291">
        <v>0</v>
      </c>
      <c r="P291">
        <v>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hidden="1" x14ac:dyDescent="0.3">
      <c r="A292" t="s">
        <v>1148</v>
      </c>
      <c r="B292" t="s">
        <v>1149</v>
      </c>
      <c r="C292" s="1" t="str">
        <f t="shared" si="45"/>
        <v>21:1148</v>
      </c>
      <c r="D292" s="1" t="str">
        <f t="shared" si="46"/>
        <v>21:0421</v>
      </c>
      <c r="E292" t="s">
        <v>1150</v>
      </c>
      <c r="F292" t="s">
        <v>1151</v>
      </c>
      <c r="H292">
        <v>54.1963352</v>
      </c>
      <c r="I292">
        <v>-65.380784500000004</v>
      </c>
      <c r="J292" s="1" t="str">
        <f t="shared" si="47"/>
        <v>Till</v>
      </c>
      <c r="K292" s="1" t="str">
        <f t="shared" si="48"/>
        <v>HMC separation (ODM; details not reported)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</row>
    <row r="293" spans="1:32" hidden="1" x14ac:dyDescent="0.3">
      <c r="A293" t="s">
        <v>1152</v>
      </c>
      <c r="B293" t="s">
        <v>1153</v>
      </c>
      <c r="C293" s="1" t="str">
        <f t="shared" si="45"/>
        <v>21:1148</v>
      </c>
      <c r="D293" s="1" t="str">
        <f t="shared" si="46"/>
        <v>21:0421</v>
      </c>
      <c r="E293" t="s">
        <v>1154</v>
      </c>
      <c r="F293" t="s">
        <v>1155</v>
      </c>
      <c r="H293">
        <v>54.411977100000001</v>
      </c>
      <c r="I293">
        <v>-65.049566499999997</v>
      </c>
      <c r="J293" s="1" t="str">
        <f t="shared" si="47"/>
        <v>Till</v>
      </c>
      <c r="K293" s="1" t="str">
        <f t="shared" si="48"/>
        <v>HMC separation (ODM; details not reported)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1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hidden="1" x14ac:dyDescent="0.3">
      <c r="A294" t="s">
        <v>1156</v>
      </c>
      <c r="B294" t="s">
        <v>1157</v>
      </c>
      <c r="C294" s="1" t="str">
        <f t="shared" si="45"/>
        <v>21:1148</v>
      </c>
      <c r="D294" s="1" t="str">
        <f t="shared" si="46"/>
        <v>21:0421</v>
      </c>
      <c r="E294" t="s">
        <v>1158</v>
      </c>
      <c r="F294" t="s">
        <v>1159</v>
      </c>
      <c r="H294">
        <v>54.511292099999999</v>
      </c>
      <c r="I294">
        <v>-65.089265900000001</v>
      </c>
      <c r="J294" s="1" t="str">
        <f t="shared" si="47"/>
        <v>Till</v>
      </c>
      <c r="K294" s="1" t="str">
        <f t="shared" si="48"/>
        <v>HMC separation (ODM; details not reported)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1</v>
      </c>
      <c r="R294">
        <v>3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hidden="1" x14ac:dyDescent="0.3">
      <c r="A295" t="s">
        <v>1160</v>
      </c>
      <c r="B295" t="s">
        <v>1161</v>
      </c>
      <c r="C295" s="1" t="str">
        <f t="shared" si="45"/>
        <v>21:1148</v>
      </c>
      <c r="D295" s="1" t="str">
        <f t="shared" si="46"/>
        <v>21:0421</v>
      </c>
      <c r="E295" t="s">
        <v>1162</v>
      </c>
      <c r="F295" t="s">
        <v>1163</v>
      </c>
      <c r="H295">
        <v>54.426676700000002</v>
      </c>
      <c r="I295">
        <v>-65.406551500000006</v>
      </c>
      <c r="J295" s="1" t="str">
        <f t="shared" si="47"/>
        <v>Till</v>
      </c>
      <c r="K295" s="1" t="str">
        <f t="shared" si="48"/>
        <v>HMC separation (ODM; details not reported)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4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hidden="1" x14ac:dyDescent="0.3">
      <c r="A296" t="s">
        <v>1164</v>
      </c>
      <c r="B296" t="s">
        <v>1165</v>
      </c>
      <c r="C296" s="1" t="str">
        <f t="shared" si="45"/>
        <v>21:1148</v>
      </c>
      <c r="D296" s="1" t="str">
        <f t="shared" si="46"/>
        <v>21:0421</v>
      </c>
      <c r="E296" t="s">
        <v>1166</v>
      </c>
      <c r="F296" t="s">
        <v>1167</v>
      </c>
      <c r="H296">
        <v>54.364382599999999</v>
      </c>
      <c r="I296">
        <v>-65.955999599999998</v>
      </c>
      <c r="J296" s="1" t="str">
        <f t="shared" si="47"/>
        <v>Till</v>
      </c>
      <c r="K296" s="1" t="str">
        <f t="shared" si="48"/>
        <v>HMC separation (ODM; details not reported)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1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hidden="1" x14ac:dyDescent="0.3">
      <c r="A297" t="s">
        <v>1168</v>
      </c>
      <c r="B297" t="s">
        <v>1169</v>
      </c>
      <c r="C297" s="1" t="str">
        <f t="shared" si="45"/>
        <v>21:1148</v>
      </c>
      <c r="D297" s="1" t="str">
        <f t="shared" si="46"/>
        <v>21:0421</v>
      </c>
      <c r="E297" t="s">
        <v>1170</v>
      </c>
      <c r="F297" t="s">
        <v>1171</v>
      </c>
      <c r="H297">
        <v>54.883377799999998</v>
      </c>
      <c r="I297">
        <v>-64.921547000000004</v>
      </c>
      <c r="J297" s="1" t="str">
        <f t="shared" si="47"/>
        <v>Till</v>
      </c>
      <c r="K297" s="1" t="str">
        <f t="shared" si="48"/>
        <v>HMC separation (ODM; details not reported)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2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hidden="1" x14ac:dyDescent="0.3">
      <c r="A298" t="s">
        <v>1172</v>
      </c>
      <c r="B298" t="s">
        <v>1173</v>
      </c>
      <c r="C298" s="1" t="str">
        <f t="shared" si="45"/>
        <v>21:1148</v>
      </c>
      <c r="D298" s="1" t="str">
        <f t="shared" si="46"/>
        <v>21:0421</v>
      </c>
      <c r="E298" t="s">
        <v>1174</v>
      </c>
      <c r="F298" t="s">
        <v>1175</v>
      </c>
      <c r="H298">
        <v>55.0965037</v>
      </c>
      <c r="I298">
        <v>-65.369992699999997</v>
      </c>
      <c r="J298" s="1" t="str">
        <f t="shared" si="47"/>
        <v>Till</v>
      </c>
      <c r="K298" s="1" t="str">
        <f t="shared" si="48"/>
        <v>HMC separation (ODM; details not reported)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hidden="1" x14ac:dyDescent="0.3">
      <c r="A299" t="s">
        <v>1176</v>
      </c>
      <c r="B299" t="s">
        <v>1177</v>
      </c>
      <c r="C299" s="1" t="str">
        <f t="shared" si="45"/>
        <v>21:1148</v>
      </c>
      <c r="D299" s="1" t="str">
        <f t="shared" si="46"/>
        <v>21:0421</v>
      </c>
      <c r="E299" t="s">
        <v>1178</v>
      </c>
      <c r="F299" t="s">
        <v>1179</v>
      </c>
      <c r="H299">
        <v>54.108804800000001</v>
      </c>
      <c r="I299">
        <v>-64.922533799999997</v>
      </c>
      <c r="J299" s="1" t="str">
        <f t="shared" si="47"/>
        <v>Till</v>
      </c>
      <c r="K299" s="1" t="str">
        <f t="shared" si="48"/>
        <v>HMC separation (ODM; details not reported)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2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hidden="1" x14ac:dyDescent="0.3">
      <c r="A300" t="s">
        <v>1180</v>
      </c>
      <c r="B300" t="s">
        <v>1181</v>
      </c>
      <c r="C300" s="1" t="str">
        <f t="shared" si="45"/>
        <v>21:1148</v>
      </c>
      <c r="D300" s="1" t="str">
        <f t="shared" si="46"/>
        <v>21:0421</v>
      </c>
      <c r="E300" t="s">
        <v>1182</v>
      </c>
      <c r="F300" t="s">
        <v>1183</v>
      </c>
      <c r="H300">
        <v>54.161056700000003</v>
      </c>
      <c r="I300">
        <v>-64.297628200000005</v>
      </c>
      <c r="J300" s="1" t="str">
        <f t="shared" si="47"/>
        <v>Till</v>
      </c>
      <c r="K300" s="1" t="str">
        <f t="shared" si="48"/>
        <v>HMC separation (ODM; details not reported)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5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hidden="1" x14ac:dyDescent="0.3">
      <c r="A301" t="s">
        <v>1184</v>
      </c>
      <c r="B301" t="s">
        <v>1185</v>
      </c>
      <c r="C301" s="1" t="str">
        <f t="shared" si="45"/>
        <v>21:1148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86</v>
      </c>
      <c r="K301" t="s">
        <v>87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hidden="1" x14ac:dyDescent="0.3">
      <c r="A302" t="s">
        <v>1186</v>
      </c>
      <c r="B302" t="s">
        <v>1187</v>
      </c>
      <c r="C302" s="1" t="str">
        <f t="shared" si="45"/>
        <v>21:1148</v>
      </c>
      <c r="D302" s="1" t="str">
        <f>HYPERLINK("http://geochem.nrcan.gc.ca/cdogs/content/svy/svy_e.htm", "")</f>
        <v/>
      </c>
      <c r="G302" s="1" t="str">
        <f>HYPERLINK("http://geochem.nrcan.gc.ca/cdogs/content/cr_/cr_00241_e.htm", "241")</f>
        <v>241</v>
      </c>
      <c r="J302" t="s">
        <v>86</v>
      </c>
      <c r="K302" t="s">
        <v>87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hidden="1" x14ac:dyDescent="0.3">
      <c r="A303" t="s">
        <v>1188</v>
      </c>
      <c r="B303" t="s">
        <v>1189</v>
      </c>
      <c r="C303" s="1" t="str">
        <f t="shared" si="45"/>
        <v>21:1148</v>
      </c>
      <c r="D303" s="1" t="str">
        <f>HYPERLINK("http://geochem.nrcan.gc.ca/cdogs/content/svy/svy_e.htm", "")</f>
        <v/>
      </c>
      <c r="G303" s="1" t="str">
        <f>HYPERLINK("http://geochem.nrcan.gc.ca/cdogs/content/cr_/cr_00241_e.htm", "241")</f>
        <v>241</v>
      </c>
      <c r="J303" t="s">
        <v>86</v>
      </c>
      <c r="K303" t="s">
        <v>87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2</v>
      </c>
      <c r="R303">
        <v>1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hidden="1" x14ac:dyDescent="0.3">
      <c r="A304" t="s">
        <v>1190</v>
      </c>
      <c r="B304" t="s">
        <v>1191</v>
      </c>
      <c r="C304" s="1" t="str">
        <f t="shared" ref="C304:C335" si="49">HYPERLINK("http://geochem.nrcan.gc.ca/cdogs/content/bdl/bdl270005_e.htm", "27:0005")</f>
        <v>27:0005</v>
      </c>
      <c r="D304" s="1" t="str">
        <f t="shared" ref="D304:D335" si="50">HYPERLINK("http://geochem.nrcan.gc.ca/cdogs/content/svy/svy270003_e.htm", "27:0003")</f>
        <v>27:0003</v>
      </c>
      <c r="E304" t="s">
        <v>1192</v>
      </c>
      <c r="F304" t="s">
        <v>1193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ref="K304:K367" si="51">HYPERLINK("http://geochem.nrcan.gc.ca/cdogs/content/kwd/kwd080035_e.htm", "HMC separation (ODM standard)")</f>
        <v>HMC separation (ODM standard)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2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hidden="1" x14ac:dyDescent="0.3">
      <c r="A305" t="s">
        <v>1194</v>
      </c>
      <c r="B305" t="s">
        <v>1195</v>
      </c>
      <c r="C305" s="1" t="str">
        <f t="shared" si="49"/>
        <v>27:0005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2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hidden="1" x14ac:dyDescent="0.3">
      <c r="A306" t="s">
        <v>1198</v>
      </c>
      <c r="B306" t="s">
        <v>1199</v>
      </c>
      <c r="C306" s="1" t="str">
        <f t="shared" si="49"/>
        <v>27:0005</v>
      </c>
      <c r="D306" s="1" t="str">
        <f t="shared" si="50"/>
        <v>27:0003</v>
      </c>
      <c r="E306" t="s">
        <v>1200</v>
      </c>
      <c r="F306" t="s">
        <v>1201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3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hidden="1" x14ac:dyDescent="0.3">
      <c r="A307" t="s">
        <v>1202</v>
      </c>
      <c r="B307" t="s">
        <v>1203</v>
      </c>
      <c r="C307" s="1" t="str">
        <f t="shared" si="49"/>
        <v>27:0005</v>
      </c>
      <c r="D307" s="1" t="str">
        <f t="shared" si="50"/>
        <v>27:0003</v>
      </c>
      <c r="E307" t="s">
        <v>1204</v>
      </c>
      <c r="F307" t="s">
        <v>1205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hidden="1" x14ac:dyDescent="0.3">
      <c r="A308" t="s">
        <v>1206</v>
      </c>
      <c r="B308" t="s">
        <v>1207</v>
      </c>
      <c r="C308" s="1" t="str">
        <f t="shared" si="49"/>
        <v>27:0005</v>
      </c>
      <c r="D308" s="1" t="str">
        <f t="shared" si="50"/>
        <v>27:0003</v>
      </c>
      <c r="E308" t="s">
        <v>1208</v>
      </c>
      <c r="F308" t="s">
        <v>1209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hidden="1" x14ac:dyDescent="0.3">
      <c r="A309" t="s">
        <v>1210</v>
      </c>
      <c r="B309" t="s">
        <v>1211</v>
      </c>
      <c r="C309" s="1" t="str">
        <f t="shared" si="49"/>
        <v>27:0005</v>
      </c>
      <c r="D309" s="1" t="str">
        <f t="shared" si="50"/>
        <v>27:0003</v>
      </c>
      <c r="E309" t="s">
        <v>1212</v>
      </c>
      <c r="F309" t="s">
        <v>1213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1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hidden="1" x14ac:dyDescent="0.3">
      <c r="A310" t="s">
        <v>1214</v>
      </c>
      <c r="B310" t="s">
        <v>1215</v>
      </c>
      <c r="C310" s="1" t="str">
        <f t="shared" si="49"/>
        <v>27:0005</v>
      </c>
      <c r="D310" s="1" t="str">
        <f t="shared" si="50"/>
        <v>27:0003</v>
      </c>
      <c r="E310" t="s">
        <v>1216</v>
      </c>
      <c r="F310" t="s">
        <v>1217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1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hidden="1" x14ac:dyDescent="0.3">
      <c r="A311" t="s">
        <v>1218</v>
      </c>
      <c r="B311" t="s">
        <v>1219</v>
      </c>
      <c r="C311" s="1" t="str">
        <f t="shared" si="49"/>
        <v>27:0005</v>
      </c>
      <c r="D311" s="1" t="str">
        <f t="shared" si="50"/>
        <v>27:0003</v>
      </c>
      <c r="E311" t="s">
        <v>1220</v>
      </c>
      <c r="F311" t="s">
        <v>1221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1</v>
      </c>
      <c r="M311">
        <v>0</v>
      </c>
      <c r="N311">
        <v>0</v>
      </c>
      <c r="O311">
        <v>0</v>
      </c>
      <c r="P311">
        <v>1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hidden="1" x14ac:dyDescent="0.3">
      <c r="A312" t="s">
        <v>1222</v>
      </c>
      <c r="B312" t="s">
        <v>1223</v>
      </c>
      <c r="C312" s="1" t="str">
        <f t="shared" si="49"/>
        <v>27:0005</v>
      </c>
      <c r="D312" s="1" t="str">
        <f t="shared" si="50"/>
        <v>27:0003</v>
      </c>
      <c r="E312" t="s">
        <v>1224</v>
      </c>
      <c r="F312" t="s">
        <v>1225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2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hidden="1" x14ac:dyDescent="0.3">
      <c r="A313" t="s">
        <v>1226</v>
      </c>
      <c r="B313" t="s">
        <v>1227</v>
      </c>
      <c r="C313" s="1" t="str">
        <f t="shared" si="49"/>
        <v>27:0005</v>
      </c>
      <c r="D313" s="1" t="str">
        <f t="shared" si="50"/>
        <v>27:0003</v>
      </c>
      <c r="E313" t="s">
        <v>1228</v>
      </c>
      <c r="F313" t="s">
        <v>1229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4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hidden="1" x14ac:dyDescent="0.3">
      <c r="A314" t="s">
        <v>1230</v>
      </c>
      <c r="B314" t="s">
        <v>1231</v>
      </c>
      <c r="C314" s="1" t="str">
        <f t="shared" si="49"/>
        <v>27:0005</v>
      </c>
      <c r="D314" s="1" t="str">
        <f t="shared" si="50"/>
        <v>27:0003</v>
      </c>
      <c r="E314" t="s">
        <v>1232</v>
      </c>
      <c r="F314" t="s">
        <v>1233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4</v>
      </c>
      <c r="R314">
        <v>1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hidden="1" x14ac:dyDescent="0.3">
      <c r="A315" t="s">
        <v>1234</v>
      </c>
      <c r="B315" t="s">
        <v>1235</v>
      </c>
      <c r="C315" s="1" t="str">
        <f t="shared" si="49"/>
        <v>27:0005</v>
      </c>
      <c r="D315" s="1" t="str">
        <f t="shared" si="50"/>
        <v>27:0003</v>
      </c>
      <c r="E315" t="s">
        <v>1236</v>
      </c>
      <c r="F315" t="s">
        <v>1237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1</v>
      </c>
      <c r="R315">
        <v>2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hidden="1" x14ac:dyDescent="0.3">
      <c r="A316" t="s">
        <v>1238</v>
      </c>
      <c r="B316" t="s">
        <v>1239</v>
      </c>
      <c r="C316" s="1" t="str">
        <f t="shared" si="49"/>
        <v>27:0005</v>
      </c>
      <c r="D316" s="1" t="str">
        <f t="shared" si="50"/>
        <v>27:0003</v>
      </c>
      <c r="E316" t="s">
        <v>1240</v>
      </c>
      <c r="F316" t="s">
        <v>1241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hidden="1" x14ac:dyDescent="0.3">
      <c r="A317" t="s">
        <v>1242</v>
      </c>
      <c r="B317" t="s">
        <v>1243</v>
      </c>
      <c r="C317" s="1" t="str">
        <f t="shared" si="49"/>
        <v>27:0005</v>
      </c>
      <c r="D317" s="1" t="str">
        <f t="shared" si="50"/>
        <v>27:0003</v>
      </c>
      <c r="E317" t="s">
        <v>1244</v>
      </c>
      <c r="F317" t="s">
        <v>1245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1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hidden="1" x14ac:dyDescent="0.3">
      <c r="A318" t="s">
        <v>1246</v>
      </c>
      <c r="B318" t="s">
        <v>1247</v>
      </c>
      <c r="C318" s="1" t="str">
        <f t="shared" si="49"/>
        <v>27:0005</v>
      </c>
      <c r="D318" s="1" t="str">
        <f t="shared" si="50"/>
        <v>27:0003</v>
      </c>
      <c r="E318" t="s">
        <v>1248</v>
      </c>
      <c r="F318" t="s">
        <v>1249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hidden="1" x14ac:dyDescent="0.3">
      <c r="A319" t="s">
        <v>1250</v>
      </c>
      <c r="B319" t="s">
        <v>1251</v>
      </c>
      <c r="C319" s="1" t="str">
        <f t="shared" si="49"/>
        <v>27:0005</v>
      </c>
      <c r="D319" s="1" t="str">
        <f t="shared" si="50"/>
        <v>27:0003</v>
      </c>
      <c r="E319" t="s">
        <v>1252</v>
      </c>
      <c r="F319" t="s">
        <v>1253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hidden="1" x14ac:dyDescent="0.3">
      <c r="A320" t="s">
        <v>1254</v>
      </c>
      <c r="B320" t="s">
        <v>1255</v>
      </c>
      <c r="C320" s="1" t="str">
        <f t="shared" si="49"/>
        <v>27:0005</v>
      </c>
      <c r="D320" s="1" t="str">
        <f t="shared" si="50"/>
        <v>27:0003</v>
      </c>
      <c r="E320" t="s">
        <v>1256</v>
      </c>
      <c r="F320" t="s">
        <v>1257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1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hidden="1" x14ac:dyDescent="0.3">
      <c r="A321" t="s">
        <v>1258</v>
      </c>
      <c r="B321" t="s">
        <v>1259</v>
      </c>
      <c r="C321" s="1" t="str">
        <f t="shared" si="49"/>
        <v>27:0005</v>
      </c>
      <c r="D321" s="1" t="str">
        <f t="shared" si="50"/>
        <v>27:0003</v>
      </c>
      <c r="E321" t="s">
        <v>1260</v>
      </c>
      <c r="F321" t="s">
        <v>1261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0</v>
      </c>
      <c r="M321">
        <v>0</v>
      </c>
      <c r="N321">
        <v>0</v>
      </c>
      <c r="O321">
        <v>0</v>
      </c>
      <c r="P321">
        <v>1</v>
      </c>
      <c r="Q321">
        <v>0</v>
      </c>
      <c r="R321">
        <v>1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hidden="1" x14ac:dyDescent="0.3">
      <c r="A322" t="s">
        <v>1262</v>
      </c>
      <c r="B322" t="s">
        <v>1263</v>
      </c>
      <c r="C322" s="1" t="str">
        <f t="shared" si="49"/>
        <v>27:0005</v>
      </c>
      <c r="D322" s="1" t="str">
        <f t="shared" si="50"/>
        <v>27:0003</v>
      </c>
      <c r="E322" t="s">
        <v>1264</v>
      </c>
      <c r="F322" t="s">
        <v>1265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hidden="1" x14ac:dyDescent="0.3">
      <c r="A323" t="s">
        <v>1266</v>
      </c>
      <c r="B323" t="s">
        <v>1267</v>
      </c>
      <c r="C323" s="1" t="str">
        <f t="shared" si="49"/>
        <v>27:0005</v>
      </c>
      <c r="D323" s="1" t="str">
        <f t="shared" si="50"/>
        <v>27:0003</v>
      </c>
      <c r="E323" t="s">
        <v>1268</v>
      </c>
      <c r="F323" t="s">
        <v>1269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hidden="1" x14ac:dyDescent="0.3">
      <c r="A324" t="s">
        <v>1270</v>
      </c>
      <c r="B324" t="s">
        <v>1271</v>
      </c>
      <c r="C324" s="1" t="str">
        <f t="shared" si="49"/>
        <v>27:0005</v>
      </c>
      <c r="D324" s="1" t="str">
        <f t="shared" si="50"/>
        <v>27:0003</v>
      </c>
      <c r="E324" t="s">
        <v>1272</v>
      </c>
      <c r="F324" t="s">
        <v>1273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hidden="1" x14ac:dyDescent="0.3">
      <c r="A325" t="s">
        <v>1274</v>
      </c>
      <c r="B325" t="s">
        <v>1275</v>
      </c>
      <c r="C325" s="1" t="str">
        <f t="shared" si="49"/>
        <v>27:0005</v>
      </c>
      <c r="D325" s="1" t="str">
        <f t="shared" si="50"/>
        <v>27:0003</v>
      </c>
      <c r="E325" t="s">
        <v>1276</v>
      </c>
      <c r="F325" t="s">
        <v>1277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hidden="1" x14ac:dyDescent="0.3">
      <c r="A326" t="s">
        <v>1278</v>
      </c>
      <c r="B326" t="s">
        <v>1279</v>
      </c>
      <c r="C326" s="1" t="str">
        <f t="shared" si="49"/>
        <v>27:0005</v>
      </c>
      <c r="D326" s="1" t="str">
        <f t="shared" si="50"/>
        <v>27:0003</v>
      </c>
      <c r="E326" t="s">
        <v>1280</v>
      </c>
      <c r="F326" t="s">
        <v>1281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1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hidden="1" x14ac:dyDescent="0.3">
      <c r="A327" t="s">
        <v>1282</v>
      </c>
      <c r="B327" t="s">
        <v>1283</v>
      </c>
      <c r="C327" s="1" t="str">
        <f t="shared" si="49"/>
        <v>27:0005</v>
      </c>
      <c r="D327" s="1" t="str">
        <f t="shared" si="50"/>
        <v>27:0003</v>
      </c>
      <c r="E327" t="s">
        <v>1284</v>
      </c>
      <c r="F327" t="s">
        <v>1285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1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hidden="1" x14ac:dyDescent="0.3">
      <c r="A328" t="s">
        <v>1286</v>
      </c>
      <c r="B328" t="s">
        <v>1287</v>
      </c>
      <c r="C328" s="1" t="str">
        <f t="shared" si="49"/>
        <v>27:0005</v>
      </c>
      <c r="D328" s="1" t="str">
        <f t="shared" si="50"/>
        <v>27:0003</v>
      </c>
      <c r="E328" t="s">
        <v>1288</v>
      </c>
      <c r="F328" t="s">
        <v>1289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hidden="1" x14ac:dyDescent="0.3">
      <c r="A329" t="s">
        <v>1290</v>
      </c>
      <c r="B329" t="s">
        <v>1291</v>
      </c>
      <c r="C329" s="1" t="str">
        <f t="shared" si="49"/>
        <v>27:0005</v>
      </c>
      <c r="D329" s="1" t="str">
        <f t="shared" si="50"/>
        <v>27:0003</v>
      </c>
      <c r="E329" t="s">
        <v>1292</v>
      </c>
      <c r="F329" t="s">
        <v>1293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2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1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hidden="1" x14ac:dyDescent="0.3">
      <c r="A330" t="s">
        <v>1294</v>
      </c>
      <c r="B330" t="s">
        <v>1295</v>
      </c>
      <c r="C330" s="1" t="str">
        <f t="shared" si="49"/>
        <v>27:0005</v>
      </c>
      <c r="D330" s="1" t="str">
        <f t="shared" si="50"/>
        <v>27:0003</v>
      </c>
      <c r="E330" t="s">
        <v>1296</v>
      </c>
      <c r="F330" t="s">
        <v>1297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1</v>
      </c>
      <c r="M330">
        <v>0</v>
      </c>
      <c r="N330">
        <v>0</v>
      </c>
      <c r="O330">
        <v>0</v>
      </c>
      <c r="P330">
        <v>0</v>
      </c>
      <c r="Q330">
        <v>1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hidden="1" x14ac:dyDescent="0.3">
      <c r="A331" t="s">
        <v>1298</v>
      </c>
      <c r="B331" t="s">
        <v>1299</v>
      </c>
      <c r="C331" s="1" t="str">
        <f t="shared" si="49"/>
        <v>27:0005</v>
      </c>
      <c r="D331" s="1" t="str">
        <f t="shared" si="50"/>
        <v>27:0003</v>
      </c>
      <c r="E331" t="s">
        <v>1300</v>
      </c>
      <c r="F331" t="s">
        <v>1301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hidden="1" x14ac:dyDescent="0.3">
      <c r="A332" t="s">
        <v>1302</v>
      </c>
      <c r="B332" t="s">
        <v>1303</v>
      </c>
      <c r="C332" s="1" t="str">
        <f t="shared" si="49"/>
        <v>27:0005</v>
      </c>
      <c r="D332" s="1" t="str">
        <f t="shared" si="50"/>
        <v>27:0003</v>
      </c>
      <c r="E332" t="s">
        <v>1304</v>
      </c>
      <c r="F332" t="s">
        <v>1305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hidden="1" x14ac:dyDescent="0.3">
      <c r="A333" t="s">
        <v>1306</v>
      </c>
      <c r="B333" t="s">
        <v>1307</v>
      </c>
      <c r="C333" s="1" t="str">
        <f t="shared" si="49"/>
        <v>27:0005</v>
      </c>
      <c r="D333" s="1" t="str">
        <f t="shared" si="50"/>
        <v>27:0003</v>
      </c>
      <c r="E333" t="s">
        <v>1308</v>
      </c>
      <c r="F333" t="s">
        <v>1309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hidden="1" x14ac:dyDescent="0.3">
      <c r="A334" t="s">
        <v>1310</v>
      </c>
      <c r="B334" t="s">
        <v>1311</v>
      </c>
      <c r="C334" s="1" t="str">
        <f t="shared" si="49"/>
        <v>27:0005</v>
      </c>
      <c r="D334" s="1" t="str">
        <f t="shared" si="50"/>
        <v>27:0003</v>
      </c>
      <c r="E334" t="s">
        <v>1312</v>
      </c>
      <c r="F334" t="s">
        <v>1313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hidden="1" x14ac:dyDescent="0.3">
      <c r="A335" t="s">
        <v>1314</v>
      </c>
      <c r="B335" t="s">
        <v>1315</v>
      </c>
      <c r="C335" s="1" t="str">
        <f t="shared" si="49"/>
        <v>27:0005</v>
      </c>
      <c r="D335" s="1" t="str">
        <f t="shared" si="50"/>
        <v>27:0003</v>
      </c>
      <c r="E335" t="s">
        <v>1316</v>
      </c>
      <c r="F335" t="s">
        <v>1317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3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</row>
    <row r="336" spans="1:32" hidden="1" x14ac:dyDescent="0.3">
      <c r="A336" t="s">
        <v>1318</v>
      </c>
      <c r="B336" t="s">
        <v>1319</v>
      </c>
      <c r="C336" s="1" t="str">
        <f t="shared" ref="C336:C367" si="53">HYPERLINK("http://geochem.nrcan.gc.ca/cdogs/content/bdl/bdl270005_e.htm", "27:0005")</f>
        <v>27:0005</v>
      </c>
      <c r="D336" s="1" t="str">
        <f t="shared" ref="D336:D367" si="54">HYPERLINK("http://geochem.nrcan.gc.ca/cdogs/content/svy/svy270003_e.htm", "27:0003")</f>
        <v>27:0003</v>
      </c>
      <c r="E336" t="s">
        <v>1320</v>
      </c>
      <c r="F336" t="s">
        <v>1321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2</v>
      </c>
      <c r="S336">
        <v>1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hidden="1" x14ac:dyDescent="0.3">
      <c r="A337" t="s">
        <v>1322</v>
      </c>
      <c r="B337" t="s">
        <v>1323</v>
      </c>
      <c r="C337" s="1" t="str">
        <f t="shared" si="53"/>
        <v>27:0005</v>
      </c>
      <c r="D337" s="1" t="str">
        <f t="shared" si="54"/>
        <v>27:0003</v>
      </c>
      <c r="E337" t="s">
        <v>1324</v>
      </c>
      <c r="F337" t="s">
        <v>1325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hidden="1" x14ac:dyDescent="0.3">
      <c r="A338" t="s">
        <v>1326</v>
      </c>
      <c r="B338" t="s">
        <v>1327</v>
      </c>
      <c r="C338" s="1" t="str">
        <f t="shared" si="53"/>
        <v>27:0005</v>
      </c>
      <c r="D338" s="1" t="str">
        <f t="shared" si="54"/>
        <v>27:0003</v>
      </c>
      <c r="E338" t="s">
        <v>1328</v>
      </c>
      <c r="F338" t="s">
        <v>1329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hidden="1" x14ac:dyDescent="0.3">
      <c r="A339" t="s">
        <v>1330</v>
      </c>
      <c r="B339" t="s">
        <v>1331</v>
      </c>
      <c r="C339" s="1" t="str">
        <f t="shared" si="53"/>
        <v>27:0005</v>
      </c>
      <c r="D339" s="1" t="str">
        <f t="shared" si="54"/>
        <v>27:0003</v>
      </c>
      <c r="E339" t="s">
        <v>1332</v>
      </c>
      <c r="F339" t="s">
        <v>1333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1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1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hidden="1" x14ac:dyDescent="0.3">
      <c r="A340" t="s">
        <v>1334</v>
      </c>
      <c r="B340" t="s">
        <v>1335</v>
      </c>
      <c r="C340" s="1" t="str">
        <f t="shared" si="53"/>
        <v>27:0005</v>
      </c>
      <c r="D340" s="1" t="str">
        <f t="shared" si="54"/>
        <v>27:0003</v>
      </c>
      <c r="E340" t="s">
        <v>1336</v>
      </c>
      <c r="F340" t="s">
        <v>1337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1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hidden="1" x14ac:dyDescent="0.3">
      <c r="A341" t="s">
        <v>1338</v>
      </c>
      <c r="B341" t="s">
        <v>1339</v>
      </c>
      <c r="C341" s="1" t="str">
        <f t="shared" si="53"/>
        <v>27:0005</v>
      </c>
      <c r="D341" s="1" t="str">
        <f t="shared" si="54"/>
        <v>27:0003</v>
      </c>
      <c r="E341" t="s">
        <v>1340</v>
      </c>
      <c r="F341" t="s">
        <v>1341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0</v>
      </c>
      <c r="M341">
        <v>0</v>
      </c>
      <c r="N341">
        <v>0</v>
      </c>
      <c r="O341">
        <v>0</v>
      </c>
      <c r="P341">
        <v>1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hidden="1" x14ac:dyDescent="0.3">
      <c r="A342" t="s">
        <v>1342</v>
      </c>
      <c r="B342" t="s">
        <v>1343</v>
      </c>
      <c r="C342" s="1" t="str">
        <f t="shared" si="53"/>
        <v>27:0005</v>
      </c>
      <c r="D342" s="1" t="str">
        <f t="shared" si="54"/>
        <v>27:0003</v>
      </c>
      <c r="E342" t="s">
        <v>1344</v>
      </c>
      <c r="F342" t="s">
        <v>1345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hidden="1" x14ac:dyDescent="0.3">
      <c r="A343" t="s">
        <v>1346</v>
      </c>
      <c r="B343" t="s">
        <v>1347</v>
      </c>
      <c r="C343" s="1" t="str">
        <f t="shared" si="53"/>
        <v>27:0005</v>
      </c>
      <c r="D343" s="1" t="str">
        <f t="shared" si="54"/>
        <v>27:0003</v>
      </c>
      <c r="E343" t="s">
        <v>1348</v>
      </c>
      <c r="F343" t="s">
        <v>1349</v>
      </c>
      <c r="H343">
        <v>60.956479799999997</v>
      </c>
      <c r="I343">
        <v>-120.717343</v>
      </c>
      <c r="J343" s="1" t="str">
        <f>HYPERLINK("http://geochem.nrcan.gc.ca/cdogs/content/kwd/kwd020045_e.htm", "Basal till")</f>
        <v>Basal till</v>
      </c>
      <c r="K343" s="1" t="str">
        <f t="shared" si="51"/>
        <v>HMC separation (ODM standard)</v>
      </c>
      <c r="L343">
        <v>1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1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hidden="1" x14ac:dyDescent="0.3">
      <c r="A344" t="s">
        <v>1350</v>
      </c>
      <c r="B344" t="s">
        <v>1351</v>
      </c>
      <c r="C344" s="1" t="str">
        <f t="shared" si="53"/>
        <v>27:0005</v>
      </c>
      <c r="D344" s="1" t="str">
        <f t="shared" si="54"/>
        <v>27:0003</v>
      </c>
      <c r="E344" t="s">
        <v>1352</v>
      </c>
      <c r="F344" t="s">
        <v>1353</v>
      </c>
      <c r="H344">
        <v>60.911652099999998</v>
      </c>
      <c r="I344">
        <v>-120.8611581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1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1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hidden="1" x14ac:dyDescent="0.3">
      <c r="A345" t="s">
        <v>1354</v>
      </c>
      <c r="B345" t="s">
        <v>1355</v>
      </c>
      <c r="C345" s="1" t="str">
        <f t="shared" si="53"/>
        <v>27:0005</v>
      </c>
      <c r="D345" s="1" t="str">
        <f t="shared" si="54"/>
        <v>27:0003</v>
      </c>
      <c r="E345" t="s">
        <v>1356</v>
      </c>
      <c r="F345" t="s">
        <v>1357</v>
      </c>
      <c r="H345">
        <v>60.836063799999998</v>
      </c>
      <c r="I345">
        <v>-120.96340360000001</v>
      </c>
      <c r="J345" s="1" t="str">
        <f>HYPERLINK("http://geochem.nrcan.gc.ca/cdogs/content/kwd/kwd020081_e.htm", "Colluviated till")</f>
        <v>Colluviated till</v>
      </c>
      <c r="K345" s="1" t="str">
        <f t="shared" si="51"/>
        <v>HMC separation (ODM standard)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1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hidden="1" x14ac:dyDescent="0.3">
      <c r="A346" t="s">
        <v>1358</v>
      </c>
      <c r="B346" t="s">
        <v>1359</v>
      </c>
      <c r="C346" s="1" t="str">
        <f t="shared" si="53"/>
        <v>27:0005</v>
      </c>
      <c r="D346" s="1" t="str">
        <f t="shared" si="54"/>
        <v>27:0003</v>
      </c>
      <c r="E346" t="s">
        <v>1360</v>
      </c>
      <c r="F346" t="s">
        <v>1361</v>
      </c>
      <c r="H346">
        <v>60.775056200000002</v>
      </c>
      <c r="I346">
        <v>-121.1000377</v>
      </c>
      <c r="J346" s="1" t="str">
        <f>HYPERLINK("http://geochem.nrcan.gc.ca/cdogs/content/kwd/kwd020045_e.htm", "Basal till")</f>
        <v>Basal till</v>
      </c>
      <c r="K346" s="1" t="str">
        <f t="shared" si="51"/>
        <v>HMC separation (ODM standard)</v>
      </c>
      <c r="L346">
        <v>1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hidden="1" x14ac:dyDescent="0.3">
      <c r="A347" t="s">
        <v>1362</v>
      </c>
      <c r="B347" t="s">
        <v>1363</v>
      </c>
      <c r="C347" s="1" t="str">
        <f t="shared" si="53"/>
        <v>27:0005</v>
      </c>
      <c r="D347" s="1" t="str">
        <f t="shared" si="54"/>
        <v>27:0003</v>
      </c>
      <c r="E347" t="s">
        <v>1364</v>
      </c>
      <c r="F347" t="s">
        <v>1365</v>
      </c>
      <c r="H347">
        <v>60.2596858</v>
      </c>
      <c r="I347">
        <v>-121.05423620000001</v>
      </c>
      <c r="J347" s="1" t="str">
        <f>HYPERLINK("http://geochem.nrcan.gc.ca/cdogs/content/kwd/kwd020044_e.htm", "Till")</f>
        <v>Till</v>
      </c>
      <c r="K347" s="1" t="str">
        <f t="shared" si="51"/>
        <v>HMC separation (ODM standard)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hidden="1" x14ac:dyDescent="0.3">
      <c r="A348" t="s">
        <v>1366</v>
      </c>
      <c r="B348" t="s">
        <v>1367</v>
      </c>
      <c r="C348" s="1" t="str">
        <f t="shared" si="53"/>
        <v>27:0005</v>
      </c>
      <c r="D348" s="1" t="str">
        <f t="shared" si="54"/>
        <v>27:0003</v>
      </c>
      <c r="E348" t="s">
        <v>1368</v>
      </c>
      <c r="F348" t="s">
        <v>1369</v>
      </c>
      <c r="H348">
        <v>60.192634300000002</v>
      </c>
      <c r="I348">
        <v>-121.1377561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0</v>
      </c>
      <c r="M348">
        <v>0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hidden="1" x14ac:dyDescent="0.3">
      <c r="A349" t="s">
        <v>1370</v>
      </c>
      <c r="B349" t="s">
        <v>1371</v>
      </c>
      <c r="C349" s="1" t="str">
        <f t="shared" si="53"/>
        <v>27:0005</v>
      </c>
      <c r="D349" s="1" t="str">
        <f t="shared" si="54"/>
        <v>27:0003</v>
      </c>
      <c r="E349" t="s">
        <v>1372</v>
      </c>
      <c r="F349" t="s">
        <v>1373</v>
      </c>
      <c r="H349">
        <v>60.110251699999999</v>
      </c>
      <c r="I349">
        <v>-121.1355011</v>
      </c>
      <c r="J349" s="1" t="str">
        <f>HYPERLINK("http://geochem.nrcan.gc.ca/cdogs/content/kwd/kwd020045_e.htm", "Basal till")</f>
        <v>Basal till</v>
      </c>
      <c r="K349" s="1" t="str">
        <f t="shared" si="51"/>
        <v>HMC separation (ODM standard)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2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hidden="1" x14ac:dyDescent="0.3">
      <c r="A350" t="s">
        <v>1374</v>
      </c>
      <c r="B350" t="s">
        <v>1375</v>
      </c>
      <c r="C350" s="1" t="str">
        <f t="shared" si="53"/>
        <v>27:0005</v>
      </c>
      <c r="D350" s="1" t="str">
        <f t="shared" si="54"/>
        <v>27:0003</v>
      </c>
      <c r="E350" t="s">
        <v>1376</v>
      </c>
      <c r="F350" t="s">
        <v>1377</v>
      </c>
      <c r="H350">
        <v>60.039373099999999</v>
      </c>
      <c r="I350">
        <v>-121.13386079999999</v>
      </c>
      <c r="J350" s="1" t="str">
        <f>HYPERLINK("http://geochem.nrcan.gc.ca/cdogs/content/kwd/kwd020044_e.htm", "Till")</f>
        <v>Till</v>
      </c>
      <c r="K350" s="1" t="str">
        <f t="shared" si="51"/>
        <v>HMC separation (ODM standard)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1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hidden="1" x14ac:dyDescent="0.3">
      <c r="A351" t="s">
        <v>1378</v>
      </c>
      <c r="B351" t="s">
        <v>1379</v>
      </c>
      <c r="C351" s="1" t="str">
        <f t="shared" si="53"/>
        <v>27:0005</v>
      </c>
      <c r="D351" s="1" t="str">
        <f t="shared" si="54"/>
        <v>27:0003</v>
      </c>
      <c r="E351" t="s">
        <v>1380</v>
      </c>
      <c r="F351" t="s">
        <v>1381</v>
      </c>
      <c r="H351">
        <v>60.035076500000002</v>
      </c>
      <c r="I351">
        <v>-120.9650802</v>
      </c>
      <c r="J351" s="1" t="str">
        <f>HYPERLINK("http://geochem.nrcan.gc.ca/cdogs/content/kwd/kwd020044_e.htm", "Till")</f>
        <v>Till</v>
      </c>
      <c r="K351" s="1" t="str">
        <f t="shared" si="51"/>
        <v>HMC separation (ODM standard)</v>
      </c>
      <c r="L351">
        <v>1</v>
      </c>
      <c r="M351">
        <v>1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</row>
    <row r="352" spans="1:32" hidden="1" x14ac:dyDescent="0.3">
      <c r="A352" t="s">
        <v>1382</v>
      </c>
      <c r="B352" t="s">
        <v>1383</v>
      </c>
      <c r="C352" s="1" t="str">
        <f t="shared" si="53"/>
        <v>27:0005</v>
      </c>
      <c r="D352" s="1" t="str">
        <f t="shared" si="54"/>
        <v>27:0003</v>
      </c>
      <c r="E352" t="s">
        <v>1384</v>
      </c>
      <c r="F352" t="s">
        <v>1385</v>
      </c>
      <c r="H352">
        <v>60.156275200000003</v>
      </c>
      <c r="I352">
        <v>-120.8372753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hidden="1" x14ac:dyDescent="0.3">
      <c r="A353" t="s">
        <v>1386</v>
      </c>
      <c r="B353" t="s">
        <v>1387</v>
      </c>
      <c r="C353" s="1" t="str">
        <f t="shared" si="53"/>
        <v>27:0005</v>
      </c>
      <c r="D353" s="1" t="str">
        <f t="shared" si="54"/>
        <v>27:0003</v>
      </c>
      <c r="E353" t="s">
        <v>1388</v>
      </c>
      <c r="F353" t="s">
        <v>1389</v>
      </c>
      <c r="H353">
        <v>60.339092299999997</v>
      </c>
      <c r="I353">
        <v>-121.1740047</v>
      </c>
      <c r="J353" s="1" t="str">
        <f>HYPERLINK("http://geochem.nrcan.gc.ca/cdogs/content/kwd/kwd020045_e.htm", "Basal till")</f>
        <v>Basal till</v>
      </c>
      <c r="K353" s="1" t="str">
        <f t="shared" si="51"/>
        <v>HMC separation (ODM standard)</v>
      </c>
      <c r="L353">
        <v>1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hidden="1" x14ac:dyDescent="0.3">
      <c r="A354" t="s">
        <v>1390</v>
      </c>
      <c r="B354" t="s">
        <v>1391</v>
      </c>
      <c r="C354" s="1" t="str">
        <f t="shared" si="53"/>
        <v>27:0005</v>
      </c>
      <c r="D354" s="1" t="str">
        <f t="shared" si="54"/>
        <v>27:0003</v>
      </c>
      <c r="E354" t="s">
        <v>1392</v>
      </c>
      <c r="F354" t="s">
        <v>1393</v>
      </c>
      <c r="H354">
        <v>60.2425742</v>
      </c>
      <c r="I354">
        <v>-121.5043436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hidden="1" x14ac:dyDescent="0.3">
      <c r="A355" t="s">
        <v>1394</v>
      </c>
      <c r="B355" t="s">
        <v>1395</v>
      </c>
      <c r="C355" s="1" t="str">
        <f t="shared" si="53"/>
        <v>27:0005</v>
      </c>
      <c r="D355" s="1" t="str">
        <f t="shared" si="54"/>
        <v>27:0003</v>
      </c>
      <c r="E355" t="s">
        <v>1396</v>
      </c>
      <c r="F355" t="s">
        <v>1397</v>
      </c>
      <c r="H355">
        <v>60.164763499999999</v>
      </c>
      <c r="I355">
        <v>-121.3375068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hidden="1" x14ac:dyDescent="0.3">
      <c r="A356" t="s">
        <v>1398</v>
      </c>
      <c r="B356" t="s">
        <v>1399</v>
      </c>
      <c r="C356" s="1" t="str">
        <f t="shared" si="53"/>
        <v>27:0005</v>
      </c>
      <c r="D356" s="1" t="str">
        <f t="shared" si="54"/>
        <v>27:0003</v>
      </c>
      <c r="E356" t="s">
        <v>1400</v>
      </c>
      <c r="F356" t="s">
        <v>1401</v>
      </c>
      <c r="H356">
        <v>60.016814199999999</v>
      </c>
      <c r="I356">
        <v>-121.31727720000001</v>
      </c>
      <c r="J356" s="1" t="str">
        <f>HYPERLINK("http://geochem.nrcan.gc.ca/cdogs/content/kwd/kwd020045_e.htm", "Basal till")</f>
        <v>Basal till</v>
      </c>
      <c r="K356" s="1" t="str">
        <f t="shared" si="51"/>
        <v>HMC separation (ODM standard)</v>
      </c>
      <c r="L356">
        <v>0</v>
      </c>
      <c r="M356">
        <v>0</v>
      </c>
      <c r="N356">
        <v>0</v>
      </c>
      <c r="O356">
        <v>0</v>
      </c>
      <c r="P356">
        <v>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hidden="1" x14ac:dyDescent="0.3">
      <c r="A357" t="s">
        <v>1402</v>
      </c>
      <c r="B357" t="s">
        <v>1403</v>
      </c>
      <c r="C357" s="1" t="str">
        <f t="shared" si="53"/>
        <v>27:0005</v>
      </c>
      <c r="D357" s="1" t="str">
        <f t="shared" si="54"/>
        <v>27:0003</v>
      </c>
      <c r="E357" t="s">
        <v>1404</v>
      </c>
      <c r="F357" t="s">
        <v>1405</v>
      </c>
      <c r="H357">
        <v>60.074162100000002</v>
      </c>
      <c r="I357">
        <v>-121.37573159999999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</row>
    <row r="358" spans="1:32" hidden="1" x14ac:dyDescent="0.3">
      <c r="A358" t="s">
        <v>1406</v>
      </c>
      <c r="B358" t="s">
        <v>1407</v>
      </c>
      <c r="C358" s="1" t="str">
        <f t="shared" si="53"/>
        <v>27:0005</v>
      </c>
      <c r="D358" s="1" t="str">
        <f t="shared" si="54"/>
        <v>27:0003</v>
      </c>
      <c r="E358" t="s">
        <v>1408</v>
      </c>
      <c r="F358" t="s">
        <v>1409</v>
      </c>
      <c r="H358">
        <v>60.081234299999998</v>
      </c>
      <c r="I358">
        <v>-121.5873337</v>
      </c>
      <c r="J358" s="1" t="str">
        <f>HYPERLINK("http://geochem.nrcan.gc.ca/cdogs/content/kwd/kwd020044_e.htm", "Till")</f>
        <v>Till</v>
      </c>
      <c r="K358" s="1" t="str">
        <f t="shared" si="51"/>
        <v>HMC separation (ODM standard)</v>
      </c>
      <c r="L358">
        <v>1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1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hidden="1" x14ac:dyDescent="0.3">
      <c r="A359" t="s">
        <v>1410</v>
      </c>
      <c r="B359" t="s">
        <v>1411</v>
      </c>
      <c r="C359" s="1" t="str">
        <f t="shared" si="53"/>
        <v>27:0005</v>
      </c>
      <c r="D359" s="1" t="str">
        <f t="shared" si="54"/>
        <v>27:0003</v>
      </c>
      <c r="E359" t="s">
        <v>1412</v>
      </c>
      <c r="F359" t="s">
        <v>1413</v>
      </c>
      <c r="H359">
        <v>60.1331104</v>
      </c>
      <c r="I359">
        <v>-121.46279319999999</v>
      </c>
      <c r="J359" s="1" t="str">
        <f t="shared" ref="J359:J364" si="55"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hidden="1" x14ac:dyDescent="0.3">
      <c r="A360" t="s">
        <v>1414</v>
      </c>
      <c r="B360" t="s">
        <v>1415</v>
      </c>
      <c r="C360" s="1" t="str">
        <f t="shared" si="53"/>
        <v>27:0005</v>
      </c>
      <c r="D360" s="1" t="str">
        <f t="shared" si="54"/>
        <v>27:0003</v>
      </c>
      <c r="E360" t="s">
        <v>1416</v>
      </c>
      <c r="F360" t="s">
        <v>1417</v>
      </c>
      <c r="H360">
        <v>60.615351799999999</v>
      </c>
      <c r="I360">
        <v>-120.9759451</v>
      </c>
      <c r="J360" s="1" t="str">
        <f t="shared" si="55"/>
        <v>Basal till</v>
      </c>
      <c r="K360" s="1" t="str">
        <f t="shared" si="51"/>
        <v>HMC separation (ODM standard)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hidden="1" x14ac:dyDescent="0.3">
      <c r="A361" t="s">
        <v>1418</v>
      </c>
      <c r="B361" t="s">
        <v>1419</v>
      </c>
      <c r="C361" s="1" t="str">
        <f t="shared" si="53"/>
        <v>27:0005</v>
      </c>
      <c r="D361" s="1" t="str">
        <f t="shared" si="54"/>
        <v>27:0003</v>
      </c>
      <c r="E361" t="s">
        <v>1420</v>
      </c>
      <c r="F361" t="s">
        <v>1421</v>
      </c>
      <c r="H361">
        <v>60.691789200000002</v>
      </c>
      <c r="I361">
        <v>-120.9028158</v>
      </c>
      <c r="J361" s="1" t="str">
        <f t="shared" si="55"/>
        <v>Basal till</v>
      </c>
      <c r="K361" s="1" t="str">
        <f t="shared" si="51"/>
        <v>HMC separation (ODM standard)</v>
      </c>
      <c r="L361">
        <v>1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hidden="1" x14ac:dyDescent="0.3">
      <c r="A362" t="s">
        <v>1422</v>
      </c>
      <c r="B362" t="s">
        <v>1423</v>
      </c>
      <c r="C362" s="1" t="str">
        <f t="shared" si="53"/>
        <v>27:0005</v>
      </c>
      <c r="D362" s="1" t="str">
        <f t="shared" si="54"/>
        <v>27:0003</v>
      </c>
      <c r="E362" t="s">
        <v>1424</v>
      </c>
      <c r="F362" t="s">
        <v>1425</v>
      </c>
      <c r="H362">
        <v>60.807909100000003</v>
      </c>
      <c r="I362">
        <v>-120.73363329999999</v>
      </c>
      <c r="J362" s="1" t="str">
        <f t="shared" si="55"/>
        <v>Basal till</v>
      </c>
      <c r="K362" s="1" t="str">
        <f t="shared" si="51"/>
        <v>HMC separation (ODM standard)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hidden="1" x14ac:dyDescent="0.3">
      <c r="A363" t="s">
        <v>1426</v>
      </c>
      <c r="B363" t="s">
        <v>1427</v>
      </c>
      <c r="C363" s="1" t="str">
        <f t="shared" si="53"/>
        <v>27:0005</v>
      </c>
      <c r="D363" s="1" t="str">
        <f t="shared" si="54"/>
        <v>27:0003</v>
      </c>
      <c r="E363" t="s">
        <v>1428</v>
      </c>
      <c r="F363" t="s">
        <v>1429</v>
      </c>
      <c r="H363">
        <v>60.772299099999998</v>
      </c>
      <c r="I363">
        <v>-120.98072809999999</v>
      </c>
      <c r="J363" s="1" t="str">
        <f t="shared" si="55"/>
        <v>Basal till</v>
      </c>
      <c r="K363" s="1" t="str">
        <f t="shared" si="51"/>
        <v>HMC separation (ODM standard)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</row>
    <row r="364" spans="1:32" hidden="1" x14ac:dyDescent="0.3">
      <c r="A364" t="s">
        <v>1430</v>
      </c>
      <c r="B364" t="s">
        <v>1431</v>
      </c>
      <c r="C364" s="1" t="str">
        <f t="shared" si="53"/>
        <v>27:0005</v>
      </c>
      <c r="D364" s="1" t="str">
        <f t="shared" si="54"/>
        <v>27:0003</v>
      </c>
      <c r="E364" t="s">
        <v>1432</v>
      </c>
      <c r="F364" t="s">
        <v>1433</v>
      </c>
      <c r="H364">
        <v>60.222765000000003</v>
      </c>
      <c r="I364">
        <v>-120.9552791</v>
      </c>
      <c r="J364" s="1" t="str">
        <f t="shared" si="55"/>
        <v>Basal till</v>
      </c>
      <c r="K364" s="1" t="str">
        <f t="shared" si="51"/>
        <v>HMC separation (ODM standard)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hidden="1" x14ac:dyDescent="0.3">
      <c r="A365" t="s">
        <v>1434</v>
      </c>
      <c r="B365" t="s">
        <v>1435</v>
      </c>
      <c r="C365" s="1" t="str">
        <f t="shared" si="53"/>
        <v>27:0005</v>
      </c>
      <c r="D365" s="1" t="str">
        <f t="shared" si="54"/>
        <v>27:0003</v>
      </c>
      <c r="E365" t="s">
        <v>1436</v>
      </c>
      <c r="F365" t="s">
        <v>1437</v>
      </c>
      <c r="H365">
        <v>60.194826399999997</v>
      </c>
      <c r="I365">
        <v>-120.7261298</v>
      </c>
      <c r="J365" s="1" t="str">
        <f>HYPERLINK("http://geochem.nrcan.gc.ca/cdogs/content/kwd/kwd020044_e.htm", "Till")</f>
        <v>Till</v>
      </c>
      <c r="K365" s="1" t="str">
        <f t="shared" si="51"/>
        <v>HMC separation (ODM standard)</v>
      </c>
      <c r="L365">
        <v>1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2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</row>
    <row r="366" spans="1:32" hidden="1" x14ac:dyDescent="0.3">
      <c r="A366" t="s">
        <v>1438</v>
      </c>
      <c r="B366" t="s">
        <v>1439</v>
      </c>
      <c r="C366" s="1" t="str">
        <f t="shared" si="53"/>
        <v>27:0005</v>
      </c>
      <c r="D366" s="1" t="str">
        <f t="shared" si="54"/>
        <v>27:0003</v>
      </c>
      <c r="E366" t="s">
        <v>1440</v>
      </c>
      <c r="F366" t="s">
        <v>1441</v>
      </c>
      <c r="H366">
        <v>60.176380100000003</v>
      </c>
      <c r="I366">
        <v>-120.56802039999999</v>
      </c>
      <c r="J366" s="1" t="str">
        <f>HYPERLINK("http://geochem.nrcan.gc.ca/cdogs/content/kwd/kwd020045_e.htm", "Basal till")</f>
        <v>Basal till</v>
      </c>
      <c r="K366" s="1" t="str">
        <f t="shared" si="51"/>
        <v>HMC separation (ODM standard)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hidden="1" x14ac:dyDescent="0.3">
      <c r="A367" t="s">
        <v>1442</v>
      </c>
      <c r="B367" t="s">
        <v>1443</v>
      </c>
      <c r="C367" s="1" t="str">
        <f t="shared" si="53"/>
        <v>27:0005</v>
      </c>
      <c r="D367" s="1" t="str">
        <f t="shared" si="54"/>
        <v>27:0003</v>
      </c>
      <c r="E367" t="s">
        <v>1444</v>
      </c>
      <c r="F367" t="s">
        <v>1445</v>
      </c>
      <c r="H367">
        <v>60.300314800000002</v>
      </c>
      <c r="I367">
        <v>-120.73072999999999</v>
      </c>
      <c r="J367" s="1" t="str">
        <f>HYPERLINK("http://geochem.nrcan.gc.ca/cdogs/content/kwd/kwd020044_e.htm", "Till")</f>
        <v>Till</v>
      </c>
      <c r="K367" s="1" t="str">
        <f t="shared" si="51"/>
        <v>HMC separation (ODM standard)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</row>
    <row r="368" spans="1:32" hidden="1" x14ac:dyDescent="0.3">
      <c r="A368" t="s">
        <v>1446</v>
      </c>
      <c r="B368" t="s">
        <v>1447</v>
      </c>
      <c r="C368" s="1" t="str">
        <f t="shared" ref="C368:C399" si="56">HYPERLINK("http://geochem.nrcan.gc.ca/cdogs/content/bdl/bdl270005_e.htm", "27:0005")</f>
        <v>27:0005</v>
      </c>
      <c r="D368" s="1" t="str">
        <f t="shared" ref="D368:D399" si="57">HYPERLINK("http://geochem.nrcan.gc.ca/cdogs/content/svy/svy270003_e.htm", "27:0003")</f>
        <v>27:0003</v>
      </c>
      <c r="E368" t="s">
        <v>1448</v>
      </c>
      <c r="F368" t="s">
        <v>1449</v>
      </c>
      <c r="H368">
        <v>60.1521252</v>
      </c>
      <c r="I368">
        <v>-121.01629490000001</v>
      </c>
      <c r="J368" s="1" t="str">
        <f>HYPERLINK("http://geochem.nrcan.gc.ca/cdogs/content/kwd/kwd020045_e.htm", "Basal till")</f>
        <v>Basal till</v>
      </c>
      <c r="K368" s="1" t="str">
        <f t="shared" ref="K368:K431" si="58">HYPERLINK("http://geochem.nrcan.gc.ca/cdogs/content/kwd/kwd080035_e.htm", "HMC separation (ODM standard)")</f>
        <v>HMC separation (ODM standard)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hidden="1" x14ac:dyDescent="0.3">
      <c r="A369" t="s">
        <v>1450</v>
      </c>
      <c r="B369" t="s">
        <v>1451</v>
      </c>
      <c r="C369" s="1" t="str">
        <f t="shared" si="56"/>
        <v>27:0005</v>
      </c>
      <c r="D369" s="1" t="str">
        <f t="shared" si="57"/>
        <v>27:0003</v>
      </c>
      <c r="E369" t="s">
        <v>1452</v>
      </c>
      <c r="F369" t="s">
        <v>1453</v>
      </c>
      <c r="H369">
        <v>60.128578300000001</v>
      </c>
      <c r="I369">
        <v>-120.66516350000001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1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hidden="1" x14ac:dyDescent="0.3">
      <c r="A370" t="s">
        <v>1454</v>
      </c>
      <c r="B370" t="s">
        <v>1455</v>
      </c>
      <c r="C370" s="1" t="str">
        <f t="shared" si="56"/>
        <v>27:0005</v>
      </c>
      <c r="D370" s="1" t="str">
        <f t="shared" si="57"/>
        <v>27:0003</v>
      </c>
      <c r="E370" t="s">
        <v>1456</v>
      </c>
      <c r="F370" t="s">
        <v>1457</v>
      </c>
      <c r="H370">
        <v>60.080449899999998</v>
      </c>
      <c r="I370">
        <v>-120.5225896</v>
      </c>
      <c r="J370" s="1" t="str">
        <f t="shared" ref="J370:J376" si="59"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1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2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</row>
    <row r="371" spans="1:32" hidden="1" x14ac:dyDescent="0.3">
      <c r="A371" t="s">
        <v>1458</v>
      </c>
      <c r="B371" t="s">
        <v>1459</v>
      </c>
      <c r="C371" s="1" t="str">
        <f t="shared" si="56"/>
        <v>27:0005</v>
      </c>
      <c r="D371" s="1" t="str">
        <f t="shared" si="57"/>
        <v>27:0003</v>
      </c>
      <c r="E371" t="s">
        <v>1460</v>
      </c>
      <c r="F371" t="s">
        <v>1461</v>
      </c>
      <c r="H371">
        <v>60.033329500000001</v>
      </c>
      <c r="I371">
        <v>-120.3999852</v>
      </c>
      <c r="J371" s="1" t="str">
        <f t="shared" si="59"/>
        <v>Basal till</v>
      </c>
      <c r="K371" s="1" t="str">
        <f t="shared" si="58"/>
        <v>HMC separation (ODM standard)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hidden="1" x14ac:dyDescent="0.3">
      <c r="A372" t="s">
        <v>1462</v>
      </c>
      <c r="B372" t="s">
        <v>1463</v>
      </c>
      <c r="C372" s="1" t="str">
        <f t="shared" si="56"/>
        <v>27:0005</v>
      </c>
      <c r="D372" s="1" t="str">
        <f t="shared" si="57"/>
        <v>27:0003</v>
      </c>
      <c r="E372" t="s">
        <v>1464</v>
      </c>
      <c r="F372" t="s">
        <v>1465</v>
      </c>
      <c r="H372">
        <v>60.051644199999998</v>
      </c>
      <c r="I372">
        <v>-120.6669364</v>
      </c>
      <c r="J372" s="1" t="str">
        <f t="shared" si="59"/>
        <v>Basal till</v>
      </c>
      <c r="K372" s="1" t="str">
        <f t="shared" si="58"/>
        <v>HMC separation (ODM standard)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hidden="1" x14ac:dyDescent="0.3">
      <c r="A373" t="s">
        <v>1466</v>
      </c>
      <c r="B373" t="s">
        <v>1467</v>
      </c>
      <c r="C373" s="1" t="str">
        <f t="shared" si="56"/>
        <v>27:0005</v>
      </c>
      <c r="D373" s="1" t="str">
        <f t="shared" si="57"/>
        <v>27:0003</v>
      </c>
      <c r="E373" t="s">
        <v>1468</v>
      </c>
      <c r="F373" t="s">
        <v>1469</v>
      </c>
      <c r="H373">
        <v>60.539772399999997</v>
      </c>
      <c r="I373">
        <v>-120.9447145</v>
      </c>
      <c r="J373" s="1" t="str">
        <f t="shared" si="59"/>
        <v>Basal till</v>
      </c>
      <c r="K373" s="1" t="str">
        <f t="shared" si="58"/>
        <v>HMC separation (ODM standard)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hidden="1" x14ac:dyDescent="0.3">
      <c r="A374" t="s">
        <v>1470</v>
      </c>
      <c r="B374" t="s">
        <v>1471</v>
      </c>
      <c r="C374" s="1" t="str">
        <f t="shared" si="56"/>
        <v>27:0005</v>
      </c>
      <c r="D374" s="1" t="str">
        <f t="shared" si="57"/>
        <v>27:0003</v>
      </c>
      <c r="E374" t="s">
        <v>1472</v>
      </c>
      <c r="F374" t="s">
        <v>1473</v>
      </c>
      <c r="H374">
        <v>60.595818999999999</v>
      </c>
      <c r="I374">
        <v>-120.85845310000001</v>
      </c>
      <c r="J374" s="1" t="str">
        <f t="shared" si="59"/>
        <v>Basal till</v>
      </c>
      <c r="K374" s="1" t="str">
        <f t="shared" si="58"/>
        <v>HMC separation (ODM standard)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2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hidden="1" x14ac:dyDescent="0.3">
      <c r="A375" t="s">
        <v>1474</v>
      </c>
      <c r="B375" t="s">
        <v>1475</v>
      </c>
      <c r="C375" s="1" t="str">
        <f t="shared" si="56"/>
        <v>27:0005</v>
      </c>
      <c r="D375" s="1" t="str">
        <f t="shared" si="57"/>
        <v>27:0003</v>
      </c>
      <c r="E375" t="s">
        <v>1476</v>
      </c>
      <c r="F375" t="s">
        <v>1477</v>
      </c>
      <c r="H375">
        <v>60.707013400000001</v>
      </c>
      <c r="I375">
        <v>-120.68102949999999</v>
      </c>
      <c r="J375" s="1" t="str">
        <f t="shared" si="59"/>
        <v>Basal till</v>
      </c>
      <c r="K375" s="1" t="str">
        <f t="shared" si="58"/>
        <v>HMC separation (ODM standard)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hidden="1" x14ac:dyDescent="0.3">
      <c r="A376" t="s">
        <v>1478</v>
      </c>
      <c r="B376" t="s">
        <v>1479</v>
      </c>
      <c r="C376" s="1" t="str">
        <f t="shared" si="56"/>
        <v>27:0005</v>
      </c>
      <c r="D376" s="1" t="str">
        <f t="shared" si="57"/>
        <v>27:0003</v>
      </c>
      <c r="E376" t="s">
        <v>1480</v>
      </c>
      <c r="F376" t="s">
        <v>1481</v>
      </c>
      <c r="H376">
        <v>60.917853999999998</v>
      </c>
      <c r="I376">
        <v>-121.0236364</v>
      </c>
      <c r="J376" s="1" t="str">
        <f t="shared" si="59"/>
        <v>Basal till</v>
      </c>
      <c r="K376" s="1" t="str">
        <f t="shared" si="58"/>
        <v>HMC separation (ODM standard)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hidden="1" x14ac:dyDescent="0.3">
      <c r="A377" t="s">
        <v>1482</v>
      </c>
      <c r="B377" t="s">
        <v>1483</v>
      </c>
      <c r="C377" s="1" t="str">
        <f t="shared" si="56"/>
        <v>27:0005</v>
      </c>
      <c r="D377" s="1" t="str">
        <f t="shared" si="57"/>
        <v>27:0003</v>
      </c>
      <c r="E377" t="s">
        <v>1484</v>
      </c>
      <c r="F377" t="s">
        <v>1485</v>
      </c>
      <c r="H377">
        <v>60.999675199999999</v>
      </c>
      <c r="I377">
        <v>-120.9033281</v>
      </c>
      <c r="J377" s="1" t="str">
        <f>HYPERLINK("http://geochem.nrcan.gc.ca/cdogs/content/kwd/kwd020044_e.htm", "Till")</f>
        <v>Till</v>
      </c>
      <c r="K377" s="1" t="str">
        <f t="shared" si="58"/>
        <v>HMC separation (ODM standard)</v>
      </c>
      <c r="L377">
        <v>1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hidden="1" x14ac:dyDescent="0.3">
      <c r="A378" t="s">
        <v>1486</v>
      </c>
      <c r="B378" t="s">
        <v>1487</v>
      </c>
      <c r="C378" s="1" t="str">
        <f t="shared" si="56"/>
        <v>27:0005</v>
      </c>
      <c r="D378" s="1" t="str">
        <f t="shared" si="57"/>
        <v>27:0003</v>
      </c>
      <c r="E378" t="s">
        <v>1488</v>
      </c>
      <c r="F378" t="s">
        <v>1489</v>
      </c>
      <c r="H378">
        <v>60.783596299999999</v>
      </c>
      <c r="I378">
        <v>-121.3528397</v>
      </c>
      <c r="J378" s="1" t="str">
        <f>HYPERLINK("http://geochem.nrcan.gc.ca/cdogs/content/kwd/kwd020045_e.htm", "Basal till")</f>
        <v>Basal till</v>
      </c>
      <c r="K378" s="1" t="str">
        <f t="shared" si="58"/>
        <v>HMC separation (ODM standard)</v>
      </c>
      <c r="L378">
        <v>0</v>
      </c>
      <c r="M378">
        <v>0</v>
      </c>
      <c r="N378">
        <v>0</v>
      </c>
      <c r="O378">
        <v>1</v>
      </c>
      <c r="P378">
        <v>0</v>
      </c>
      <c r="Q378">
        <v>0</v>
      </c>
      <c r="R378">
        <v>1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hidden="1" x14ac:dyDescent="0.3">
      <c r="A379" t="s">
        <v>1490</v>
      </c>
      <c r="B379" t="s">
        <v>1491</v>
      </c>
      <c r="C379" s="1" t="str">
        <f t="shared" si="56"/>
        <v>27:0005</v>
      </c>
      <c r="D379" s="1" t="str">
        <f t="shared" si="57"/>
        <v>27:0003</v>
      </c>
      <c r="E379" t="s">
        <v>1492</v>
      </c>
      <c r="F379" t="s">
        <v>1493</v>
      </c>
      <c r="H379">
        <v>60.838562600000003</v>
      </c>
      <c r="I379">
        <v>-121.44705190000001</v>
      </c>
      <c r="J379" s="1" t="str">
        <f>HYPERLINK("http://geochem.nrcan.gc.ca/cdogs/content/kwd/kwd020045_e.htm", "Basal till")</f>
        <v>Basal till</v>
      </c>
      <c r="K379" s="1" t="str">
        <f t="shared" si="58"/>
        <v>HMC separation (ODM standard)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hidden="1" x14ac:dyDescent="0.3">
      <c r="A380" t="s">
        <v>1494</v>
      </c>
      <c r="B380" t="s">
        <v>1495</v>
      </c>
      <c r="C380" s="1" t="str">
        <f t="shared" si="56"/>
        <v>27:0005</v>
      </c>
      <c r="D380" s="1" t="str">
        <f t="shared" si="57"/>
        <v>27:0003</v>
      </c>
      <c r="E380" t="s">
        <v>1496</v>
      </c>
      <c r="F380" t="s">
        <v>1497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2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hidden="1" x14ac:dyDescent="0.3">
      <c r="A381" t="s">
        <v>1498</v>
      </c>
      <c r="B381" t="s">
        <v>1499</v>
      </c>
      <c r="C381" s="1" t="str">
        <f t="shared" si="56"/>
        <v>27:0005</v>
      </c>
      <c r="D381" s="1" t="str">
        <f t="shared" si="57"/>
        <v>27:0003</v>
      </c>
      <c r="E381" t="s">
        <v>1500</v>
      </c>
      <c r="F381" t="s">
        <v>1501</v>
      </c>
      <c r="H381">
        <v>60.516859699999998</v>
      </c>
      <c r="I381">
        <v>-122.1050594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hidden="1" x14ac:dyDescent="0.3">
      <c r="A382" t="s">
        <v>1502</v>
      </c>
      <c r="B382" t="s">
        <v>1503</v>
      </c>
      <c r="C382" s="1" t="str">
        <f t="shared" si="56"/>
        <v>27:0005</v>
      </c>
      <c r="D382" s="1" t="str">
        <f t="shared" si="57"/>
        <v>27:0003</v>
      </c>
      <c r="E382" t="s">
        <v>1504</v>
      </c>
      <c r="F382" t="s">
        <v>1505</v>
      </c>
      <c r="H382">
        <v>60.483809700000002</v>
      </c>
      <c r="I382">
        <v>-122.26570890000001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hidden="1" x14ac:dyDescent="0.3">
      <c r="A383" t="s">
        <v>1506</v>
      </c>
      <c r="B383" t="s">
        <v>1507</v>
      </c>
      <c r="C383" s="1" t="str">
        <f t="shared" si="56"/>
        <v>27:0005</v>
      </c>
      <c r="D383" s="1" t="str">
        <f t="shared" si="57"/>
        <v>27:0003</v>
      </c>
      <c r="E383" t="s">
        <v>1508</v>
      </c>
      <c r="F383" t="s">
        <v>1509</v>
      </c>
      <c r="H383">
        <v>60.439794599999999</v>
      </c>
      <c r="I383">
        <v>-121.8596653</v>
      </c>
      <c r="J383" s="1" t="str">
        <f>HYPERLINK("http://geochem.nrcan.gc.ca/cdogs/content/kwd/kwd020044_e.htm", "Till")</f>
        <v>Till</v>
      </c>
      <c r="K383" s="1" t="str">
        <f t="shared" si="58"/>
        <v>HMC separation (ODM standard)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hidden="1" x14ac:dyDescent="0.3">
      <c r="A384" t="s">
        <v>1510</v>
      </c>
      <c r="B384" t="s">
        <v>1511</v>
      </c>
      <c r="C384" s="1" t="str">
        <f t="shared" si="56"/>
        <v>27:0005</v>
      </c>
      <c r="D384" s="1" t="str">
        <f t="shared" si="57"/>
        <v>27:0003</v>
      </c>
      <c r="E384" t="s">
        <v>1512</v>
      </c>
      <c r="F384" t="s">
        <v>1513</v>
      </c>
      <c r="H384">
        <v>60.274948700000003</v>
      </c>
      <c r="I384">
        <v>-122.5146244</v>
      </c>
      <c r="J384" s="1" t="str">
        <f>HYPERLINK("http://geochem.nrcan.gc.ca/cdogs/content/kwd/kwd020081_e.htm", "Colluviated till")</f>
        <v>Colluviated till</v>
      </c>
      <c r="K384" s="1" t="str">
        <f t="shared" si="58"/>
        <v>HMC separation (ODM standard)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hidden="1" x14ac:dyDescent="0.3">
      <c r="A385" t="s">
        <v>1514</v>
      </c>
      <c r="B385" t="s">
        <v>1515</v>
      </c>
      <c r="C385" s="1" t="str">
        <f t="shared" si="56"/>
        <v>27:0005</v>
      </c>
      <c r="D385" s="1" t="str">
        <f t="shared" si="57"/>
        <v>27:0003</v>
      </c>
      <c r="E385" t="s">
        <v>1516</v>
      </c>
      <c r="F385" t="s">
        <v>1517</v>
      </c>
      <c r="H385">
        <v>60.333030200000003</v>
      </c>
      <c r="I385">
        <v>-122.47808360000001</v>
      </c>
      <c r="J385" s="1" t="str">
        <f>HYPERLINK("http://geochem.nrcan.gc.ca/cdogs/content/kwd/kwd020081_e.htm", "Colluviated till")</f>
        <v>Colluviated till</v>
      </c>
      <c r="K385" s="1" t="str">
        <f t="shared" si="58"/>
        <v>HMC separation (ODM standard)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hidden="1" x14ac:dyDescent="0.3">
      <c r="A386" t="s">
        <v>1518</v>
      </c>
      <c r="B386" t="s">
        <v>1519</v>
      </c>
      <c r="C386" s="1" t="str">
        <f t="shared" si="56"/>
        <v>27:0005</v>
      </c>
      <c r="D386" s="1" t="str">
        <f t="shared" si="57"/>
        <v>27:0003</v>
      </c>
      <c r="E386" t="s">
        <v>1520</v>
      </c>
      <c r="F386" t="s">
        <v>1521</v>
      </c>
      <c r="H386">
        <v>60.276570599999999</v>
      </c>
      <c r="I386">
        <v>-122.3444867</v>
      </c>
      <c r="J386" s="1" t="str">
        <f>HYPERLINK("http://geochem.nrcan.gc.ca/cdogs/content/kwd/kwd020081_e.htm", "Colluviated till")</f>
        <v>Colluviated till</v>
      </c>
      <c r="K386" s="1" t="str">
        <f t="shared" si="58"/>
        <v>HMC separation (ODM standard)</v>
      </c>
      <c r="L386">
        <v>1</v>
      </c>
      <c r="M386">
        <v>0</v>
      </c>
      <c r="N386">
        <v>0</v>
      </c>
      <c r="O386">
        <v>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hidden="1" x14ac:dyDescent="0.3">
      <c r="A387" t="s">
        <v>1522</v>
      </c>
      <c r="B387" t="s">
        <v>1523</v>
      </c>
      <c r="C387" s="1" t="str">
        <f t="shared" si="56"/>
        <v>27:0005</v>
      </c>
      <c r="D387" s="1" t="str">
        <f t="shared" si="57"/>
        <v>27:0003</v>
      </c>
      <c r="E387" t="s">
        <v>1524</v>
      </c>
      <c r="F387" t="s">
        <v>1525</v>
      </c>
      <c r="H387">
        <v>60.204384900000001</v>
      </c>
      <c r="I387">
        <v>-122.10194679999999</v>
      </c>
      <c r="J387" s="1" t="str">
        <f t="shared" ref="J387:J396" si="60">HYPERLINK("http://geochem.nrcan.gc.ca/cdogs/content/kwd/kwd020045_e.htm", "Basal till")</f>
        <v>Basal till</v>
      </c>
      <c r="K387" s="1" t="str">
        <f t="shared" si="58"/>
        <v>HMC separation (ODM standard)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hidden="1" x14ac:dyDescent="0.3">
      <c r="A388" t="s">
        <v>1526</v>
      </c>
      <c r="B388" t="s">
        <v>1527</v>
      </c>
      <c r="C388" s="1" t="str">
        <f t="shared" si="56"/>
        <v>27:0005</v>
      </c>
      <c r="D388" s="1" t="str">
        <f t="shared" si="57"/>
        <v>27:0003</v>
      </c>
      <c r="E388" t="s">
        <v>1528</v>
      </c>
      <c r="F388" t="s">
        <v>1529</v>
      </c>
      <c r="H388">
        <v>60.186670499999998</v>
      </c>
      <c r="I388">
        <v>-121.91274079999999</v>
      </c>
      <c r="J388" s="1" t="str">
        <f t="shared" si="60"/>
        <v>Basal till</v>
      </c>
      <c r="K388" s="1" t="str">
        <f t="shared" si="58"/>
        <v>HMC separation (ODM standard)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hidden="1" x14ac:dyDescent="0.3">
      <c r="A389" t="s">
        <v>1530</v>
      </c>
      <c r="B389" t="s">
        <v>1531</v>
      </c>
      <c r="C389" s="1" t="str">
        <f t="shared" si="56"/>
        <v>27:0005</v>
      </c>
      <c r="D389" s="1" t="str">
        <f t="shared" si="57"/>
        <v>27:0003</v>
      </c>
      <c r="E389" t="s">
        <v>1532</v>
      </c>
      <c r="F389" t="s">
        <v>1533</v>
      </c>
      <c r="J389" s="1" t="str">
        <f t="shared" si="60"/>
        <v>Basal till</v>
      </c>
      <c r="K389" s="1" t="str">
        <f t="shared" si="58"/>
        <v>HMC separation (ODM standard)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hidden="1" x14ac:dyDescent="0.3">
      <c r="A390" t="s">
        <v>1534</v>
      </c>
      <c r="B390" t="s">
        <v>1535</v>
      </c>
      <c r="C390" s="1" t="str">
        <f t="shared" si="56"/>
        <v>27:0005</v>
      </c>
      <c r="D390" s="1" t="str">
        <f t="shared" si="57"/>
        <v>27:0003</v>
      </c>
      <c r="E390" t="s">
        <v>1536</v>
      </c>
      <c r="F390" t="s">
        <v>1537</v>
      </c>
      <c r="H390">
        <v>60.255009899999997</v>
      </c>
      <c r="I390">
        <v>-120.0995119</v>
      </c>
      <c r="J390" s="1" t="str">
        <f t="shared" si="60"/>
        <v>Basal till</v>
      </c>
      <c r="K390" s="1" t="str">
        <f t="shared" si="58"/>
        <v>HMC separation (ODM standard)</v>
      </c>
      <c r="L390">
        <v>1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1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hidden="1" x14ac:dyDescent="0.3">
      <c r="A391" t="s">
        <v>1538</v>
      </c>
      <c r="B391" t="s">
        <v>1539</v>
      </c>
      <c r="C391" s="1" t="str">
        <f t="shared" si="56"/>
        <v>27:0005</v>
      </c>
      <c r="D391" s="1" t="str">
        <f t="shared" si="57"/>
        <v>27:0003</v>
      </c>
      <c r="E391" t="s">
        <v>1540</v>
      </c>
      <c r="F391" t="s">
        <v>1541</v>
      </c>
      <c r="H391">
        <v>60.182202500000002</v>
      </c>
      <c r="I391">
        <v>-120.17080799999999</v>
      </c>
      <c r="J391" s="1" t="str">
        <f t="shared" si="60"/>
        <v>Basal till</v>
      </c>
      <c r="K391" s="1" t="str">
        <f t="shared" si="58"/>
        <v>HMC separation (ODM standard)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hidden="1" x14ac:dyDescent="0.3">
      <c r="A392" t="s">
        <v>1542</v>
      </c>
      <c r="B392" t="s">
        <v>1543</v>
      </c>
      <c r="C392" s="1" t="str">
        <f t="shared" si="56"/>
        <v>27:0005</v>
      </c>
      <c r="D392" s="1" t="str">
        <f t="shared" si="57"/>
        <v>27:0003</v>
      </c>
      <c r="E392" t="s">
        <v>1544</v>
      </c>
      <c r="F392" t="s">
        <v>1545</v>
      </c>
      <c r="H392">
        <v>60.106114699999999</v>
      </c>
      <c r="I392">
        <v>-120.3078326</v>
      </c>
      <c r="J392" s="1" t="str">
        <f t="shared" si="60"/>
        <v>Basal till</v>
      </c>
      <c r="K392" s="1" t="str">
        <f t="shared" si="58"/>
        <v>HMC separation (ODM standard)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hidden="1" x14ac:dyDescent="0.3">
      <c r="A393" t="s">
        <v>1546</v>
      </c>
      <c r="B393" t="s">
        <v>1547</v>
      </c>
      <c r="C393" s="1" t="str">
        <f t="shared" si="56"/>
        <v>27:0005</v>
      </c>
      <c r="D393" s="1" t="str">
        <f t="shared" si="57"/>
        <v>27:0003</v>
      </c>
      <c r="E393" t="s">
        <v>1548</v>
      </c>
      <c r="F393" t="s">
        <v>1549</v>
      </c>
      <c r="H393">
        <v>60.059995200000003</v>
      </c>
      <c r="I393">
        <v>-120.1587281</v>
      </c>
      <c r="J393" s="1" t="str">
        <f t="shared" si="60"/>
        <v>Basal till</v>
      </c>
      <c r="K393" s="1" t="str">
        <f t="shared" si="58"/>
        <v>HMC separation (ODM standard)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hidden="1" x14ac:dyDescent="0.3">
      <c r="A394" t="s">
        <v>1550</v>
      </c>
      <c r="B394" t="s">
        <v>1551</v>
      </c>
      <c r="C394" s="1" t="str">
        <f t="shared" si="56"/>
        <v>27:0005</v>
      </c>
      <c r="D394" s="1" t="str">
        <f t="shared" si="57"/>
        <v>27:0003</v>
      </c>
      <c r="E394" t="s">
        <v>1552</v>
      </c>
      <c r="F394" t="s">
        <v>1553</v>
      </c>
      <c r="H394">
        <v>60.168887400000003</v>
      </c>
      <c r="I394">
        <v>-120.1158215</v>
      </c>
      <c r="J394" s="1" t="str">
        <f t="shared" si="60"/>
        <v>Basal till</v>
      </c>
      <c r="K394" s="1" t="str">
        <f t="shared" si="58"/>
        <v>HMC separation (ODM standard)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1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hidden="1" x14ac:dyDescent="0.3">
      <c r="A395" t="s">
        <v>1554</v>
      </c>
      <c r="B395" t="s">
        <v>1555</v>
      </c>
      <c r="C395" s="1" t="str">
        <f t="shared" si="56"/>
        <v>27:0005</v>
      </c>
      <c r="D395" s="1" t="str">
        <f t="shared" si="57"/>
        <v>27:0003</v>
      </c>
      <c r="E395" t="s">
        <v>1556</v>
      </c>
      <c r="F395" t="s">
        <v>1557</v>
      </c>
      <c r="H395">
        <v>60.215012199999997</v>
      </c>
      <c r="I395">
        <v>-120.3346018</v>
      </c>
      <c r="J395" s="1" t="str">
        <f t="shared" si="60"/>
        <v>Basal till</v>
      </c>
      <c r="K395" s="1" t="str">
        <f t="shared" si="58"/>
        <v>HMC separation (ODM standard)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1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hidden="1" x14ac:dyDescent="0.3">
      <c r="A396" t="s">
        <v>1558</v>
      </c>
      <c r="B396" t="s">
        <v>1559</v>
      </c>
      <c r="C396" s="1" t="str">
        <f t="shared" si="56"/>
        <v>27:0005</v>
      </c>
      <c r="D396" s="1" t="str">
        <f t="shared" si="57"/>
        <v>27:0003</v>
      </c>
      <c r="E396" t="s">
        <v>1560</v>
      </c>
      <c r="F396" t="s">
        <v>1561</v>
      </c>
      <c r="H396">
        <v>60.291058300000003</v>
      </c>
      <c r="I396">
        <v>-120.22872719999999</v>
      </c>
      <c r="J396" s="1" t="str">
        <f t="shared" si="60"/>
        <v>Basal till</v>
      </c>
      <c r="K396" s="1" t="str">
        <f t="shared" si="58"/>
        <v>HMC separation (ODM standard)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4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1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hidden="1" x14ac:dyDescent="0.3">
      <c r="A397" t="s">
        <v>1562</v>
      </c>
      <c r="B397" t="s">
        <v>1563</v>
      </c>
      <c r="C397" s="1" t="str">
        <f t="shared" si="56"/>
        <v>27:0005</v>
      </c>
      <c r="D397" s="1" t="str">
        <f t="shared" si="57"/>
        <v>27:0003</v>
      </c>
      <c r="E397" t="s">
        <v>1564</v>
      </c>
      <c r="F397" t="s">
        <v>1565</v>
      </c>
      <c r="H397">
        <v>60.308066199999999</v>
      </c>
      <c r="I397">
        <v>-120.38930740000001</v>
      </c>
      <c r="J397" s="1" t="str">
        <f>HYPERLINK("http://geochem.nrcan.gc.ca/cdogs/content/kwd/kwd020044_e.htm", "Till")</f>
        <v>Till</v>
      </c>
      <c r="K397" s="1" t="str">
        <f t="shared" si="58"/>
        <v>HMC separation (ODM standard)</v>
      </c>
      <c r="L397">
        <v>0</v>
      </c>
      <c r="M397">
        <v>0</v>
      </c>
      <c r="N397">
        <v>0</v>
      </c>
      <c r="O397">
        <v>0</v>
      </c>
      <c r="P397">
        <v>1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hidden="1" x14ac:dyDescent="0.3">
      <c r="A398" t="s">
        <v>1566</v>
      </c>
      <c r="B398" t="s">
        <v>1567</v>
      </c>
      <c r="C398" s="1" t="str">
        <f t="shared" si="56"/>
        <v>27:0005</v>
      </c>
      <c r="D398" s="1" t="str">
        <f t="shared" si="57"/>
        <v>27:0003</v>
      </c>
      <c r="E398" t="s">
        <v>1568</v>
      </c>
      <c r="F398" t="s">
        <v>1569</v>
      </c>
      <c r="H398">
        <v>60.347112799999998</v>
      </c>
      <c r="I398">
        <v>-120.4855257</v>
      </c>
      <c r="J398" s="1" t="str">
        <f>HYPERLINK("http://geochem.nrcan.gc.ca/cdogs/content/kwd/kwd020045_e.htm", "Basal till")</f>
        <v>Basal till</v>
      </c>
      <c r="K398" s="1" t="str">
        <f t="shared" si="58"/>
        <v>HMC separation (ODM standard)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1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hidden="1" x14ac:dyDescent="0.3">
      <c r="A399" t="s">
        <v>1570</v>
      </c>
      <c r="B399" t="s">
        <v>1571</v>
      </c>
      <c r="C399" s="1" t="str">
        <f t="shared" si="56"/>
        <v>27:0005</v>
      </c>
      <c r="D399" s="1" t="str">
        <f t="shared" si="57"/>
        <v>27:0003</v>
      </c>
      <c r="E399" t="s">
        <v>1572</v>
      </c>
      <c r="F399" t="s">
        <v>1573</v>
      </c>
      <c r="H399">
        <v>60.428654899999998</v>
      </c>
      <c r="I399">
        <v>-120.4718678</v>
      </c>
      <c r="J399" s="1" t="str">
        <f>HYPERLINK("http://geochem.nrcan.gc.ca/cdogs/content/kwd/kwd020044_e.htm", "Till")</f>
        <v>Till</v>
      </c>
      <c r="K399" s="1" t="str">
        <f t="shared" si="58"/>
        <v>HMC separation (ODM standard)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hidden="1" x14ac:dyDescent="0.3">
      <c r="A400" t="s">
        <v>1574</v>
      </c>
      <c r="B400" t="s">
        <v>1575</v>
      </c>
      <c r="C400" s="1" t="str">
        <f t="shared" ref="C400:C431" si="61">HYPERLINK("http://geochem.nrcan.gc.ca/cdogs/content/bdl/bdl270005_e.htm", "27:0005")</f>
        <v>27:0005</v>
      </c>
      <c r="D400" s="1" t="str">
        <f t="shared" ref="D400:D431" si="62">HYPERLINK("http://geochem.nrcan.gc.ca/cdogs/content/svy/svy270003_e.htm", "27:0003")</f>
        <v>27:0003</v>
      </c>
      <c r="E400" t="s">
        <v>1576</v>
      </c>
      <c r="F400" t="s">
        <v>1577</v>
      </c>
      <c r="H400">
        <v>60.505468700000002</v>
      </c>
      <c r="I400">
        <v>-120.35190420000001</v>
      </c>
      <c r="J400" s="1" t="str">
        <f>HYPERLINK("http://geochem.nrcan.gc.ca/cdogs/content/kwd/kwd020045_e.htm", "Basal till")</f>
        <v>Basal till</v>
      </c>
      <c r="K400" s="1" t="str">
        <f t="shared" si="58"/>
        <v>HMC separation (ODM standard)</v>
      </c>
      <c r="L400">
        <v>1</v>
      </c>
      <c r="M400">
        <v>0</v>
      </c>
      <c r="N400">
        <v>0</v>
      </c>
      <c r="O400">
        <v>0</v>
      </c>
      <c r="P400">
        <v>1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</row>
    <row r="401" spans="1:32" hidden="1" x14ac:dyDescent="0.3">
      <c r="A401" t="s">
        <v>1578</v>
      </c>
      <c r="B401" t="s">
        <v>1579</v>
      </c>
      <c r="C401" s="1" t="str">
        <f t="shared" si="61"/>
        <v>27:0005</v>
      </c>
      <c r="D401" s="1" t="str">
        <f t="shared" si="62"/>
        <v>27:0003</v>
      </c>
      <c r="E401" t="s">
        <v>1580</v>
      </c>
      <c r="F401" t="s">
        <v>1581</v>
      </c>
      <c r="H401">
        <v>60.386131900000002</v>
      </c>
      <c r="I401">
        <v>-120.6031145</v>
      </c>
      <c r="J401" s="1" t="str">
        <f>HYPERLINK("http://geochem.nrcan.gc.ca/cdogs/content/kwd/kwd020045_e.htm", "Basal till")</f>
        <v>Basal till</v>
      </c>
      <c r="K401" s="1" t="str">
        <f t="shared" si="58"/>
        <v>HMC separation (ODM standard)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hidden="1" x14ac:dyDescent="0.3">
      <c r="A402" t="s">
        <v>1582</v>
      </c>
      <c r="B402" t="s">
        <v>1583</v>
      </c>
      <c r="C402" s="1" t="str">
        <f t="shared" si="61"/>
        <v>27:0005</v>
      </c>
      <c r="D402" s="1" t="str">
        <f t="shared" si="62"/>
        <v>27:0003</v>
      </c>
      <c r="E402" t="s">
        <v>1584</v>
      </c>
      <c r="F402" t="s">
        <v>1585</v>
      </c>
      <c r="H402">
        <v>60.433072799999998</v>
      </c>
      <c r="I402">
        <v>-120.9617602</v>
      </c>
      <c r="J402" s="1" t="str">
        <f>HYPERLINK("http://geochem.nrcan.gc.ca/cdogs/content/kwd/kwd020044_e.htm", "Till")</f>
        <v>Till</v>
      </c>
      <c r="K402" s="1" t="str">
        <f t="shared" si="58"/>
        <v>HMC separation (ODM standard)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hidden="1" x14ac:dyDescent="0.3">
      <c r="A403" t="s">
        <v>1586</v>
      </c>
      <c r="B403" t="s">
        <v>1587</v>
      </c>
      <c r="C403" s="1" t="str">
        <f t="shared" si="61"/>
        <v>27:0005</v>
      </c>
      <c r="D403" s="1" t="str">
        <f t="shared" si="62"/>
        <v>27:0003</v>
      </c>
      <c r="E403" t="s">
        <v>1588</v>
      </c>
      <c r="F403" t="s">
        <v>1589</v>
      </c>
      <c r="H403">
        <v>60.374217700000003</v>
      </c>
      <c r="I403">
        <v>-121.61639959999999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1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hidden="1" x14ac:dyDescent="0.3">
      <c r="A404" t="s">
        <v>1590</v>
      </c>
      <c r="B404" t="s">
        <v>1591</v>
      </c>
      <c r="C404" s="1" t="str">
        <f t="shared" si="61"/>
        <v>27:0005</v>
      </c>
      <c r="D404" s="1" t="str">
        <f t="shared" si="62"/>
        <v>27:0003</v>
      </c>
      <c r="E404" t="s">
        <v>1592</v>
      </c>
      <c r="F404" t="s">
        <v>1593</v>
      </c>
      <c r="H404">
        <v>60.089522899999999</v>
      </c>
      <c r="I404">
        <v>-122.2310801</v>
      </c>
      <c r="J404" s="1" t="str">
        <f t="shared" ref="J404:J418" si="63"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hidden="1" x14ac:dyDescent="0.3">
      <c r="A405" t="s">
        <v>1594</v>
      </c>
      <c r="B405" t="s">
        <v>1595</v>
      </c>
      <c r="C405" s="1" t="str">
        <f t="shared" si="61"/>
        <v>27:0005</v>
      </c>
      <c r="D405" s="1" t="str">
        <f t="shared" si="62"/>
        <v>27:0003</v>
      </c>
      <c r="E405" t="s">
        <v>1596</v>
      </c>
      <c r="F405" t="s">
        <v>1597</v>
      </c>
      <c r="H405">
        <v>60.092568300000003</v>
      </c>
      <c r="I405">
        <v>-122.4322681</v>
      </c>
      <c r="J405" s="1" t="str">
        <f t="shared" si="63"/>
        <v>Basal till</v>
      </c>
      <c r="K405" s="1" t="str">
        <f t="shared" si="58"/>
        <v>HMC separation (ODM standard)</v>
      </c>
      <c r="L405">
        <v>0</v>
      </c>
      <c r="M405">
        <v>0</v>
      </c>
      <c r="N405">
        <v>0</v>
      </c>
      <c r="O405">
        <v>0</v>
      </c>
      <c r="P405">
        <v>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hidden="1" x14ac:dyDescent="0.3">
      <c r="A406" t="s">
        <v>1598</v>
      </c>
      <c r="B406" t="s">
        <v>1599</v>
      </c>
      <c r="C406" s="1" t="str">
        <f t="shared" si="61"/>
        <v>27:0005</v>
      </c>
      <c r="D406" s="1" t="str">
        <f t="shared" si="62"/>
        <v>27:0003</v>
      </c>
      <c r="E406" t="s">
        <v>1600</v>
      </c>
      <c r="F406" t="s">
        <v>1601</v>
      </c>
      <c r="H406">
        <v>60.271359599999997</v>
      </c>
      <c r="I406">
        <v>-122.1864325</v>
      </c>
      <c r="J406" s="1" t="str">
        <f t="shared" si="63"/>
        <v>Basal till</v>
      </c>
      <c r="K406" s="1" t="str">
        <f t="shared" si="58"/>
        <v>HMC separation (ODM standard)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hidden="1" x14ac:dyDescent="0.3">
      <c r="A407" t="s">
        <v>1602</v>
      </c>
      <c r="B407" t="s">
        <v>1603</v>
      </c>
      <c r="C407" s="1" t="str">
        <f t="shared" si="61"/>
        <v>27:0005</v>
      </c>
      <c r="D407" s="1" t="str">
        <f t="shared" si="62"/>
        <v>27:0003</v>
      </c>
      <c r="E407" t="s">
        <v>1604</v>
      </c>
      <c r="F407" t="s">
        <v>1605</v>
      </c>
      <c r="H407">
        <v>60.3858897</v>
      </c>
      <c r="I407">
        <v>-121.9605495</v>
      </c>
      <c r="J407" s="1" t="str">
        <f t="shared" si="63"/>
        <v>Basal till</v>
      </c>
      <c r="K407" s="1" t="str">
        <f t="shared" si="58"/>
        <v>HMC separation (ODM standard)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</row>
    <row r="408" spans="1:32" hidden="1" x14ac:dyDescent="0.3">
      <c r="A408" t="s">
        <v>1606</v>
      </c>
      <c r="B408" t="s">
        <v>1607</v>
      </c>
      <c r="C408" s="1" t="str">
        <f t="shared" si="61"/>
        <v>27:0005</v>
      </c>
      <c r="D408" s="1" t="str">
        <f t="shared" si="62"/>
        <v>27:0003</v>
      </c>
      <c r="E408" t="s">
        <v>1608</v>
      </c>
      <c r="F408" t="s">
        <v>1609</v>
      </c>
      <c r="H408">
        <v>60.125458399999999</v>
      </c>
      <c r="I408">
        <v>-121.7560507</v>
      </c>
      <c r="J408" s="1" t="str">
        <f t="shared" si="63"/>
        <v>Basal till</v>
      </c>
      <c r="K408" s="1" t="str">
        <f t="shared" si="58"/>
        <v>HMC separation (ODM standard)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hidden="1" x14ac:dyDescent="0.3">
      <c r="A409" t="s">
        <v>1610</v>
      </c>
      <c r="B409" t="s">
        <v>1611</v>
      </c>
      <c r="C409" s="1" t="str">
        <f t="shared" si="61"/>
        <v>27:0005</v>
      </c>
      <c r="D409" s="1" t="str">
        <f t="shared" si="62"/>
        <v>27:0003</v>
      </c>
      <c r="E409" t="s">
        <v>1612</v>
      </c>
      <c r="F409" t="s">
        <v>1613</v>
      </c>
      <c r="H409">
        <v>60.234447600000003</v>
      </c>
      <c r="I409">
        <v>-121.73870290000001</v>
      </c>
      <c r="J409" s="1" t="str">
        <f t="shared" si="63"/>
        <v>Basal till</v>
      </c>
      <c r="K409" s="1" t="str">
        <f t="shared" si="58"/>
        <v>HMC separation (ODM standard)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hidden="1" x14ac:dyDescent="0.3">
      <c r="A410" t="s">
        <v>1614</v>
      </c>
      <c r="B410" t="s">
        <v>1615</v>
      </c>
      <c r="C410" s="1" t="str">
        <f t="shared" si="61"/>
        <v>27:0005</v>
      </c>
      <c r="D410" s="1" t="str">
        <f t="shared" si="62"/>
        <v>27:0003</v>
      </c>
      <c r="E410" t="s">
        <v>1616</v>
      </c>
      <c r="F410" t="s">
        <v>1617</v>
      </c>
      <c r="H410">
        <v>60.167034200000003</v>
      </c>
      <c r="I410">
        <v>-121.60262899999999</v>
      </c>
      <c r="J410" s="1" t="str">
        <f t="shared" si="63"/>
        <v>Basal till</v>
      </c>
      <c r="K410" s="1" t="str">
        <f t="shared" si="58"/>
        <v>HMC separation (ODM standard)</v>
      </c>
      <c r="L410">
        <v>1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2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hidden="1" x14ac:dyDescent="0.3">
      <c r="A411" t="s">
        <v>1618</v>
      </c>
      <c r="B411" t="s">
        <v>1619</v>
      </c>
      <c r="C411" s="1" t="str">
        <f t="shared" si="61"/>
        <v>27:0005</v>
      </c>
      <c r="D411" s="1" t="str">
        <f t="shared" si="62"/>
        <v>27:0003</v>
      </c>
      <c r="E411" t="s">
        <v>1620</v>
      </c>
      <c r="F411" t="s">
        <v>1621</v>
      </c>
      <c r="H411">
        <v>60.299961400000001</v>
      </c>
      <c r="I411">
        <v>-121.6782037</v>
      </c>
      <c r="J411" s="1" t="str">
        <f t="shared" si="63"/>
        <v>Basal till</v>
      </c>
      <c r="K411" s="1" t="str">
        <f t="shared" si="58"/>
        <v>HMC separation (ODM standard)</v>
      </c>
      <c r="L411">
        <v>1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hidden="1" x14ac:dyDescent="0.3">
      <c r="A412" t="s">
        <v>1622</v>
      </c>
      <c r="B412" t="s">
        <v>1623</v>
      </c>
      <c r="C412" s="1" t="str">
        <f t="shared" si="61"/>
        <v>27:0005</v>
      </c>
      <c r="D412" s="1" t="str">
        <f t="shared" si="62"/>
        <v>27:0003</v>
      </c>
      <c r="E412" t="s">
        <v>1624</v>
      </c>
      <c r="F412" t="s">
        <v>1625</v>
      </c>
      <c r="H412">
        <v>60.270270600000003</v>
      </c>
      <c r="I412">
        <v>-121.82910649999999</v>
      </c>
      <c r="J412" s="1" t="str">
        <f t="shared" si="63"/>
        <v>Basal till</v>
      </c>
      <c r="K412" s="1" t="str">
        <f t="shared" si="58"/>
        <v>HMC separation (ODM standard)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hidden="1" x14ac:dyDescent="0.3">
      <c r="A413" t="s">
        <v>1626</v>
      </c>
      <c r="B413" t="s">
        <v>1627</v>
      </c>
      <c r="C413" s="1" t="str">
        <f t="shared" si="61"/>
        <v>27:0005</v>
      </c>
      <c r="D413" s="1" t="str">
        <f t="shared" si="62"/>
        <v>27:0003</v>
      </c>
      <c r="E413" t="s">
        <v>1628</v>
      </c>
      <c r="F413" t="s">
        <v>1629</v>
      </c>
      <c r="H413">
        <v>60.333982599999999</v>
      </c>
      <c r="I413">
        <v>-122.0625079</v>
      </c>
      <c r="J413" s="1" t="str">
        <f t="shared" si="63"/>
        <v>Basal till</v>
      </c>
      <c r="K413" s="1" t="str">
        <f t="shared" si="58"/>
        <v>HMC separation (ODM standard)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hidden="1" x14ac:dyDescent="0.3">
      <c r="A414" t="s">
        <v>1630</v>
      </c>
      <c r="B414" t="s">
        <v>1631</v>
      </c>
      <c r="C414" s="1" t="str">
        <f t="shared" si="61"/>
        <v>27:0005</v>
      </c>
      <c r="D414" s="1" t="str">
        <f t="shared" si="62"/>
        <v>27:0003</v>
      </c>
      <c r="E414" t="s">
        <v>1632</v>
      </c>
      <c r="F414" t="s">
        <v>1633</v>
      </c>
      <c r="H414">
        <v>60.407827099999999</v>
      </c>
      <c r="I414">
        <v>-121.7381704</v>
      </c>
      <c r="J414" s="1" t="str">
        <f t="shared" si="63"/>
        <v>Basal till</v>
      </c>
      <c r="K414" s="1" t="str">
        <f t="shared" si="58"/>
        <v>HMC separation (ODM standard)</v>
      </c>
      <c r="L414">
        <v>1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hidden="1" x14ac:dyDescent="0.3">
      <c r="A415" t="s">
        <v>1634</v>
      </c>
      <c r="B415" t="s">
        <v>1635</v>
      </c>
      <c r="C415" s="1" t="str">
        <f t="shared" si="61"/>
        <v>27:0005</v>
      </c>
      <c r="D415" s="1" t="str">
        <f t="shared" si="62"/>
        <v>27:0003</v>
      </c>
      <c r="E415" t="s">
        <v>1636</v>
      </c>
      <c r="F415" t="s">
        <v>1637</v>
      </c>
      <c r="H415">
        <v>60.340257399999999</v>
      </c>
      <c r="I415">
        <v>-122.2223801</v>
      </c>
      <c r="J415" s="1" t="str">
        <f t="shared" si="63"/>
        <v>Basal till</v>
      </c>
      <c r="K415" s="1" t="str">
        <f t="shared" si="58"/>
        <v>HMC separation (ODM standard)</v>
      </c>
      <c r="L415">
        <v>0</v>
      </c>
      <c r="M415">
        <v>0</v>
      </c>
      <c r="N415">
        <v>0</v>
      </c>
      <c r="O415">
        <v>0</v>
      </c>
      <c r="P415">
        <v>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hidden="1" x14ac:dyDescent="0.3">
      <c r="A416" t="s">
        <v>1638</v>
      </c>
      <c r="B416" t="s">
        <v>1639</v>
      </c>
      <c r="C416" s="1" t="str">
        <f t="shared" si="61"/>
        <v>27:0005</v>
      </c>
      <c r="D416" s="1" t="str">
        <f t="shared" si="62"/>
        <v>27:0003</v>
      </c>
      <c r="E416" t="s">
        <v>1640</v>
      </c>
      <c r="F416" t="s">
        <v>1641</v>
      </c>
      <c r="H416">
        <v>60.433939799999997</v>
      </c>
      <c r="I416">
        <v>-122.21674609999999</v>
      </c>
      <c r="J416" s="1" t="str">
        <f t="shared" si="63"/>
        <v>Basal till</v>
      </c>
      <c r="K416" s="1" t="str">
        <f t="shared" si="58"/>
        <v>HMC separation (ODM standard)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hidden="1" x14ac:dyDescent="0.3">
      <c r="A417" t="s">
        <v>1642</v>
      </c>
      <c r="B417" t="s">
        <v>1643</v>
      </c>
      <c r="C417" s="1" t="str">
        <f t="shared" si="61"/>
        <v>27:0005</v>
      </c>
      <c r="D417" s="1" t="str">
        <f t="shared" si="62"/>
        <v>27:0003</v>
      </c>
      <c r="E417" t="s">
        <v>1644</v>
      </c>
      <c r="F417" t="s">
        <v>1645</v>
      </c>
      <c r="H417">
        <v>60.505686799999999</v>
      </c>
      <c r="I417">
        <v>-121.93921709999999</v>
      </c>
      <c r="J417" s="1" t="str">
        <f t="shared" si="63"/>
        <v>Basal till</v>
      </c>
      <c r="K417" s="1" t="str">
        <f t="shared" si="58"/>
        <v>HMC separation (ODM standard)</v>
      </c>
      <c r="L417">
        <v>1</v>
      </c>
      <c r="M417">
        <v>0</v>
      </c>
      <c r="N417">
        <v>0</v>
      </c>
      <c r="O417">
        <v>1</v>
      </c>
      <c r="P417">
        <v>0</v>
      </c>
      <c r="Q417">
        <v>1</v>
      </c>
      <c r="R417">
        <v>1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hidden="1" x14ac:dyDescent="0.3">
      <c r="A418" t="s">
        <v>1646</v>
      </c>
      <c r="B418" t="s">
        <v>1647</v>
      </c>
      <c r="C418" s="1" t="str">
        <f t="shared" si="61"/>
        <v>27:0005</v>
      </c>
      <c r="D418" s="1" t="str">
        <f t="shared" si="62"/>
        <v>27:0003</v>
      </c>
      <c r="E418" t="s">
        <v>1648</v>
      </c>
      <c r="F418" t="s">
        <v>1649</v>
      </c>
      <c r="H418">
        <v>60.638539899999998</v>
      </c>
      <c r="I418">
        <v>-122.0702599</v>
      </c>
      <c r="J418" s="1" t="str">
        <f t="shared" si="63"/>
        <v>Basal till</v>
      </c>
      <c r="K418" s="1" t="str">
        <f t="shared" si="58"/>
        <v>HMC separation (ODM standard)</v>
      </c>
      <c r="L418">
        <v>2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2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hidden="1" x14ac:dyDescent="0.3">
      <c r="A419" t="s">
        <v>1650</v>
      </c>
      <c r="B419" t="s">
        <v>1651</v>
      </c>
      <c r="C419" s="1" t="str">
        <f t="shared" si="61"/>
        <v>27:0005</v>
      </c>
      <c r="D419" s="1" t="str">
        <f t="shared" si="62"/>
        <v>27:0003</v>
      </c>
      <c r="E419" t="s">
        <v>1652</v>
      </c>
      <c r="F419" t="s">
        <v>1653</v>
      </c>
      <c r="H419">
        <v>60.5234314</v>
      </c>
      <c r="I419">
        <v>-122.2507299</v>
      </c>
      <c r="J419" s="1" t="str">
        <f>HYPERLINK("http://geochem.nrcan.gc.ca/cdogs/content/kwd/kwd020044_e.htm", "Till")</f>
        <v>Till</v>
      </c>
      <c r="K419" s="1" t="str">
        <f t="shared" si="58"/>
        <v>HMC separation (ODM standard)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2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hidden="1" x14ac:dyDescent="0.3">
      <c r="A420" t="s">
        <v>1654</v>
      </c>
      <c r="B420" t="s">
        <v>1655</v>
      </c>
      <c r="C420" s="1" t="str">
        <f t="shared" si="61"/>
        <v>27:0005</v>
      </c>
      <c r="D420" s="1" t="str">
        <f t="shared" si="62"/>
        <v>27:0003</v>
      </c>
      <c r="E420" t="s">
        <v>1656</v>
      </c>
      <c r="F420" t="s">
        <v>1657</v>
      </c>
      <c r="H420">
        <v>60.535537699999999</v>
      </c>
      <c r="I420">
        <v>-121.7709847</v>
      </c>
      <c r="J420" s="1" t="str">
        <f>HYPERLINK("http://geochem.nrcan.gc.ca/cdogs/content/kwd/kwd020045_e.htm", "Basal till")</f>
        <v>Basal till</v>
      </c>
      <c r="K420" s="1" t="str">
        <f t="shared" si="58"/>
        <v>HMC separation (ODM standard)</v>
      </c>
      <c r="L420">
        <v>1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hidden="1" x14ac:dyDescent="0.3">
      <c r="A421" t="s">
        <v>1658</v>
      </c>
      <c r="B421" t="s">
        <v>1659</v>
      </c>
      <c r="C421" s="1" t="str">
        <f t="shared" si="61"/>
        <v>27:0005</v>
      </c>
      <c r="D421" s="1" t="str">
        <f t="shared" si="62"/>
        <v>27:0003</v>
      </c>
      <c r="E421" t="s">
        <v>1660</v>
      </c>
      <c r="F421" t="s">
        <v>1661</v>
      </c>
      <c r="H421">
        <v>60.503384699999998</v>
      </c>
      <c r="I421">
        <v>-121.58119929999999</v>
      </c>
      <c r="J421" s="1" t="str">
        <f>HYPERLINK("http://geochem.nrcan.gc.ca/cdogs/content/kwd/kwd020045_e.htm", "Basal till")</f>
        <v>Basal till</v>
      </c>
      <c r="K421" s="1" t="str">
        <f t="shared" si="58"/>
        <v>HMC separation (ODM standard)</v>
      </c>
      <c r="L421">
        <v>2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2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</row>
    <row r="422" spans="1:32" hidden="1" x14ac:dyDescent="0.3">
      <c r="A422" t="s">
        <v>1662</v>
      </c>
      <c r="B422" t="s">
        <v>1663</v>
      </c>
      <c r="C422" s="1" t="str">
        <f t="shared" si="61"/>
        <v>27:0005</v>
      </c>
      <c r="D422" s="1" t="str">
        <f t="shared" si="62"/>
        <v>27:0003</v>
      </c>
      <c r="E422" t="s">
        <v>1664</v>
      </c>
      <c r="F422" t="s">
        <v>1665</v>
      </c>
      <c r="H422">
        <v>60.565918500000002</v>
      </c>
      <c r="I422">
        <v>-121.4369049</v>
      </c>
      <c r="J422" s="1" t="str">
        <f>HYPERLINK("http://geochem.nrcan.gc.ca/cdogs/content/kwd/kwd020044_e.htm", "Till")</f>
        <v>Till</v>
      </c>
      <c r="K422" s="1" t="str">
        <f t="shared" si="58"/>
        <v>HMC separation (ODM standard)</v>
      </c>
      <c r="L422">
        <v>2</v>
      </c>
      <c r="M422">
        <v>0</v>
      </c>
      <c r="N422">
        <v>0</v>
      </c>
      <c r="O422">
        <v>0</v>
      </c>
      <c r="P422">
        <v>1</v>
      </c>
      <c r="Q422">
        <v>0</v>
      </c>
      <c r="R422">
        <v>1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</row>
    <row r="423" spans="1:32" hidden="1" x14ac:dyDescent="0.3">
      <c r="A423" t="s">
        <v>1666</v>
      </c>
      <c r="B423" t="s">
        <v>1667</v>
      </c>
      <c r="C423" s="1" t="str">
        <f t="shared" si="61"/>
        <v>27:0005</v>
      </c>
      <c r="D423" s="1" t="str">
        <f t="shared" si="62"/>
        <v>27:0003</v>
      </c>
      <c r="E423" t="s">
        <v>1668</v>
      </c>
      <c r="F423" t="s">
        <v>1669</v>
      </c>
      <c r="H423">
        <v>60.638090200000001</v>
      </c>
      <c r="I423">
        <v>-121.33329929999999</v>
      </c>
      <c r="J423" s="1" t="str">
        <f t="shared" ref="J423:J429" si="64">HYPERLINK("http://geochem.nrcan.gc.ca/cdogs/content/kwd/kwd020045_e.htm", "Basal till")</f>
        <v>Basal till</v>
      </c>
      <c r="K423" s="1" t="str">
        <f t="shared" si="58"/>
        <v>HMC separation (ODM standard)</v>
      </c>
      <c r="L423">
        <v>2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1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</row>
    <row r="424" spans="1:32" hidden="1" x14ac:dyDescent="0.3">
      <c r="A424" t="s">
        <v>1670</v>
      </c>
      <c r="B424" t="s">
        <v>1671</v>
      </c>
      <c r="C424" s="1" t="str">
        <f t="shared" si="61"/>
        <v>27:0005</v>
      </c>
      <c r="D424" s="1" t="str">
        <f t="shared" si="62"/>
        <v>27:0003</v>
      </c>
      <c r="E424" t="s">
        <v>1672</v>
      </c>
      <c r="F424" t="s">
        <v>1673</v>
      </c>
      <c r="H424">
        <v>60.593304699999997</v>
      </c>
      <c r="I424">
        <v>-121.62105939999999</v>
      </c>
      <c r="J424" s="1" t="str">
        <f t="shared" si="64"/>
        <v>Basal till</v>
      </c>
      <c r="K424" s="1" t="str">
        <f t="shared" si="58"/>
        <v>HMC separation (ODM standard)</v>
      </c>
      <c r="L424">
        <v>2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hidden="1" x14ac:dyDescent="0.3">
      <c r="A425" t="s">
        <v>1674</v>
      </c>
      <c r="B425" t="s">
        <v>1675</v>
      </c>
      <c r="C425" s="1" t="str">
        <f t="shared" si="61"/>
        <v>27:0005</v>
      </c>
      <c r="D425" s="1" t="str">
        <f t="shared" si="62"/>
        <v>27:0003</v>
      </c>
      <c r="E425" t="s">
        <v>1676</v>
      </c>
      <c r="F425" t="s">
        <v>1677</v>
      </c>
      <c r="H425">
        <v>60.637171100000003</v>
      </c>
      <c r="I425">
        <v>-121.503229</v>
      </c>
      <c r="J425" s="1" t="str">
        <f t="shared" si="64"/>
        <v>Basal till</v>
      </c>
      <c r="K425" s="1" t="str">
        <f t="shared" si="58"/>
        <v>HMC separation (ODM standard)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hidden="1" x14ac:dyDescent="0.3">
      <c r="A426" t="s">
        <v>1678</v>
      </c>
      <c r="B426" t="s">
        <v>1679</v>
      </c>
      <c r="C426" s="1" t="str">
        <f t="shared" si="61"/>
        <v>27:0005</v>
      </c>
      <c r="D426" s="1" t="str">
        <f t="shared" si="62"/>
        <v>27:0003</v>
      </c>
      <c r="E426" t="s">
        <v>1680</v>
      </c>
      <c r="F426" t="s">
        <v>1681</v>
      </c>
      <c r="H426">
        <v>60.6365926</v>
      </c>
      <c r="I426">
        <v>-121.6338375</v>
      </c>
      <c r="J426" s="1" t="str">
        <f t="shared" si="64"/>
        <v>Basal till</v>
      </c>
      <c r="K426" s="1" t="str">
        <f t="shared" si="58"/>
        <v>HMC separation (ODM standard)</v>
      </c>
      <c r="L426">
        <v>0</v>
      </c>
      <c r="M426">
        <v>0</v>
      </c>
      <c r="N426">
        <v>0</v>
      </c>
      <c r="O426">
        <v>0</v>
      </c>
      <c r="P426">
        <v>1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hidden="1" x14ac:dyDescent="0.3">
      <c r="A427" t="s">
        <v>1682</v>
      </c>
      <c r="B427" t="s">
        <v>1683</v>
      </c>
      <c r="C427" s="1" t="str">
        <f t="shared" si="61"/>
        <v>27:0005</v>
      </c>
      <c r="D427" s="1" t="str">
        <f t="shared" si="62"/>
        <v>27:0003</v>
      </c>
      <c r="E427" t="s">
        <v>1684</v>
      </c>
      <c r="F427" t="s">
        <v>1685</v>
      </c>
      <c r="H427">
        <v>60.5959255</v>
      </c>
      <c r="I427">
        <v>-121.77199539999999</v>
      </c>
      <c r="J427" s="1" t="str">
        <f t="shared" si="64"/>
        <v>Basal till</v>
      </c>
      <c r="K427" s="1" t="str">
        <f t="shared" si="58"/>
        <v>HMC separation (ODM standard)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hidden="1" x14ac:dyDescent="0.3">
      <c r="A428" t="s">
        <v>1686</v>
      </c>
      <c r="B428" t="s">
        <v>1687</v>
      </c>
      <c r="C428" s="1" t="str">
        <f t="shared" si="61"/>
        <v>27:0005</v>
      </c>
      <c r="D428" s="1" t="str">
        <f t="shared" si="62"/>
        <v>27:0003</v>
      </c>
      <c r="E428" t="s">
        <v>1688</v>
      </c>
      <c r="F428" t="s">
        <v>1689</v>
      </c>
      <c r="H428">
        <v>61.060545699999999</v>
      </c>
      <c r="I428">
        <v>-120.7149343</v>
      </c>
      <c r="J428" s="1" t="str">
        <f t="shared" si="64"/>
        <v>Basal till</v>
      </c>
      <c r="K428" s="1" t="str">
        <f t="shared" si="58"/>
        <v>HMC separation (ODM standard)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1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hidden="1" x14ac:dyDescent="0.3">
      <c r="A429" t="s">
        <v>1690</v>
      </c>
      <c r="B429" t="s">
        <v>1691</v>
      </c>
      <c r="C429" s="1" t="str">
        <f t="shared" si="61"/>
        <v>27:0005</v>
      </c>
      <c r="D429" s="1" t="str">
        <f t="shared" si="62"/>
        <v>27:0003</v>
      </c>
      <c r="E429" t="s">
        <v>1692</v>
      </c>
      <c r="F429" t="s">
        <v>1693</v>
      </c>
      <c r="H429">
        <v>60.983893000000002</v>
      </c>
      <c r="I429">
        <v>-120.70470899999999</v>
      </c>
      <c r="J429" s="1" t="str">
        <f t="shared" si="64"/>
        <v>Basal till</v>
      </c>
      <c r="K429" s="1" t="str">
        <f t="shared" si="58"/>
        <v>HMC separation (ODM standard)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hidden="1" x14ac:dyDescent="0.3">
      <c r="A430" t="s">
        <v>1694</v>
      </c>
      <c r="B430" t="s">
        <v>1695</v>
      </c>
      <c r="C430" s="1" t="str">
        <f t="shared" si="61"/>
        <v>27:0005</v>
      </c>
      <c r="D430" s="1" t="str">
        <f t="shared" si="62"/>
        <v>27:0003</v>
      </c>
      <c r="E430" t="s">
        <v>1696</v>
      </c>
      <c r="F430" t="s">
        <v>1697</v>
      </c>
      <c r="H430">
        <v>61.088321899999997</v>
      </c>
      <c r="I430">
        <v>-120.9321284</v>
      </c>
      <c r="J430" s="1" t="str">
        <f>HYPERLINK("http://geochem.nrcan.gc.ca/cdogs/content/kwd/kwd020044_e.htm", "Till")</f>
        <v>Till</v>
      </c>
      <c r="K430" s="1" t="str">
        <f t="shared" si="58"/>
        <v>HMC separation (ODM standard)</v>
      </c>
      <c r="L430">
        <v>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2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hidden="1" x14ac:dyDescent="0.3">
      <c r="A431" t="s">
        <v>1698</v>
      </c>
      <c r="B431" t="s">
        <v>1699</v>
      </c>
      <c r="C431" s="1" t="str">
        <f t="shared" si="61"/>
        <v>27:0005</v>
      </c>
      <c r="D431" s="1" t="str">
        <f t="shared" si="62"/>
        <v>27:0003</v>
      </c>
      <c r="E431" t="s">
        <v>1700</v>
      </c>
      <c r="F431" t="s">
        <v>1701</v>
      </c>
      <c r="H431">
        <v>61.171308600000003</v>
      </c>
      <c r="I431">
        <v>-120.9601861</v>
      </c>
      <c r="J431" s="1" t="str">
        <f t="shared" ref="J431:J456" si="65">HYPERLINK("http://geochem.nrcan.gc.ca/cdogs/content/kwd/kwd020045_e.htm", "Basal till")</f>
        <v>Basal till</v>
      </c>
      <c r="K431" s="1" t="str">
        <f t="shared" si="58"/>
        <v>HMC separation (ODM standard)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hidden="1" x14ac:dyDescent="0.3">
      <c r="A432" t="s">
        <v>1702</v>
      </c>
      <c r="B432" t="s">
        <v>1703</v>
      </c>
      <c r="C432" s="1" t="str">
        <f t="shared" ref="C432:C466" si="66">HYPERLINK("http://geochem.nrcan.gc.ca/cdogs/content/bdl/bdl270005_e.htm", "27:0005")</f>
        <v>27:0005</v>
      </c>
      <c r="D432" s="1" t="str">
        <f t="shared" ref="D432:D466" si="67">HYPERLINK("http://geochem.nrcan.gc.ca/cdogs/content/svy/svy270003_e.htm", "27:0003")</f>
        <v>27:0003</v>
      </c>
      <c r="E432" t="s">
        <v>1704</v>
      </c>
      <c r="F432" t="s">
        <v>1705</v>
      </c>
      <c r="H432">
        <v>61.088053700000003</v>
      </c>
      <c r="I432">
        <v>-121.1502684</v>
      </c>
      <c r="J432" s="1" t="str">
        <f t="shared" si="65"/>
        <v>Basal till</v>
      </c>
      <c r="K432" s="1" t="str">
        <f t="shared" ref="K432:K495" si="68">HYPERLINK("http://geochem.nrcan.gc.ca/cdogs/content/kwd/kwd080035_e.htm", "HMC separation (ODM standard)")</f>
        <v>HMC separation (ODM standard)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1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hidden="1" x14ac:dyDescent="0.3">
      <c r="A433" t="s">
        <v>1706</v>
      </c>
      <c r="B433" t="s">
        <v>1707</v>
      </c>
      <c r="C433" s="1" t="str">
        <f t="shared" si="66"/>
        <v>27:0005</v>
      </c>
      <c r="D433" s="1" t="str">
        <f t="shared" si="67"/>
        <v>27:0003</v>
      </c>
      <c r="E433" t="s">
        <v>1708</v>
      </c>
      <c r="F433" t="s">
        <v>1709</v>
      </c>
      <c r="H433">
        <v>61.029897599999998</v>
      </c>
      <c r="I433">
        <v>-121.0315885</v>
      </c>
      <c r="J433" s="1" t="str">
        <f t="shared" si="65"/>
        <v>Basal till</v>
      </c>
      <c r="K433" s="1" t="str">
        <f t="shared" si="68"/>
        <v>HMC separation (ODM standard)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hidden="1" x14ac:dyDescent="0.3">
      <c r="A434" t="s">
        <v>1710</v>
      </c>
      <c r="B434" t="s">
        <v>1711</v>
      </c>
      <c r="C434" s="1" t="str">
        <f t="shared" si="66"/>
        <v>27:0005</v>
      </c>
      <c r="D434" s="1" t="str">
        <f t="shared" si="67"/>
        <v>27:0003</v>
      </c>
      <c r="E434" t="s">
        <v>1712</v>
      </c>
      <c r="F434" t="s">
        <v>1713</v>
      </c>
      <c r="H434">
        <v>60.615200600000001</v>
      </c>
      <c r="I434">
        <v>-121.9093513</v>
      </c>
      <c r="J434" s="1" t="str">
        <f t="shared" si="65"/>
        <v>Basal till</v>
      </c>
      <c r="K434" s="1" t="str">
        <f t="shared" si="68"/>
        <v>HMC separation (ODM standard)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2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hidden="1" x14ac:dyDescent="0.3">
      <c r="A435" t="s">
        <v>1714</v>
      </c>
      <c r="B435" t="s">
        <v>1715</v>
      </c>
      <c r="C435" s="1" t="str">
        <f t="shared" si="66"/>
        <v>27:0005</v>
      </c>
      <c r="D435" s="1" t="str">
        <f t="shared" si="67"/>
        <v>27:0003</v>
      </c>
      <c r="E435" t="s">
        <v>1716</v>
      </c>
      <c r="F435" t="s">
        <v>1717</v>
      </c>
      <c r="H435">
        <v>60.734651300000003</v>
      </c>
      <c r="I435">
        <v>-121.8940609</v>
      </c>
      <c r="J435" s="1" t="str">
        <f t="shared" si="65"/>
        <v>Basal till</v>
      </c>
      <c r="K435" s="1" t="str">
        <f t="shared" si="68"/>
        <v>HMC separation (ODM standard)</v>
      </c>
      <c r="L435">
        <v>1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hidden="1" x14ac:dyDescent="0.3">
      <c r="A436" t="s">
        <v>1718</v>
      </c>
      <c r="B436" t="s">
        <v>1719</v>
      </c>
      <c r="C436" s="1" t="str">
        <f t="shared" si="66"/>
        <v>27:0005</v>
      </c>
      <c r="D436" s="1" t="str">
        <f t="shared" si="67"/>
        <v>27:0003</v>
      </c>
      <c r="E436" t="s">
        <v>1720</v>
      </c>
      <c r="F436" t="s">
        <v>1721</v>
      </c>
      <c r="H436">
        <v>60.669627400000003</v>
      </c>
      <c r="I436">
        <v>-121.794555</v>
      </c>
      <c r="J436" s="1" t="str">
        <f t="shared" si="65"/>
        <v>Basal till</v>
      </c>
      <c r="K436" s="1" t="str">
        <f t="shared" si="68"/>
        <v>HMC separation (ODM standard)</v>
      </c>
      <c r="L436">
        <v>1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1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hidden="1" x14ac:dyDescent="0.3">
      <c r="A437" t="s">
        <v>1722</v>
      </c>
      <c r="B437" t="s">
        <v>1723</v>
      </c>
      <c r="C437" s="1" t="str">
        <f t="shared" si="66"/>
        <v>27:0005</v>
      </c>
      <c r="D437" s="1" t="str">
        <f t="shared" si="67"/>
        <v>27:0003</v>
      </c>
      <c r="E437" t="s">
        <v>1724</v>
      </c>
      <c r="F437" t="s">
        <v>1725</v>
      </c>
      <c r="H437">
        <v>60.727712599999997</v>
      </c>
      <c r="I437">
        <v>-122.06548340000001</v>
      </c>
      <c r="J437" s="1" t="str">
        <f t="shared" si="65"/>
        <v>Basal till</v>
      </c>
      <c r="K437" s="1" t="str">
        <f t="shared" si="68"/>
        <v>HMC separation (ODM standard)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</row>
    <row r="438" spans="1:32" hidden="1" x14ac:dyDescent="0.3">
      <c r="A438" t="s">
        <v>1726</v>
      </c>
      <c r="B438" t="s">
        <v>1727</v>
      </c>
      <c r="C438" s="1" t="str">
        <f t="shared" si="66"/>
        <v>27:0005</v>
      </c>
      <c r="D438" s="1" t="str">
        <f t="shared" si="67"/>
        <v>27:0003</v>
      </c>
      <c r="E438" t="s">
        <v>1728</v>
      </c>
      <c r="F438" t="s">
        <v>1729</v>
      </c>
      <c r="H438">
        <v>60.821500499999999</v>
      </c>
      <c r="I438">
        <v>-122.066059</v>
      </c>
      <c r="J438" s="1" t="str">
        <f t="shared" si="65"/>
        <v>Basal till</v>
      </c>
      <c r="K438" s="1" t="str">
        <f t="shared" si="68"/>
        <v>HMC separation (ODM standard)</v>
      </c>
      <c r="L438">
        <v>1</v>
      </c>
      <c r="M438">
        <v>0</v>
      </c>
      <c r="N438">
        <v>1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hidden="1" x14ac:dyDescent="0.3">
      <c r="A439" t="s">
        <v>1730</v>
      </c>
      <c r="B439" t="s">
        <v>1731</v>
      </c>
      <c r="C439" s="1" t="str">
        <f t="shared" si="66"/>
        <v>27:0005</v>
      </c>
      <c r="D439" s="1" t="str">
        <f t="shared" si="67"/>
        <v>27:0003</v>
      </c>
      <c r="E439" t="s">
        <v>1732</v>
      </c>
      <c r="F439" t="s">
        <v>1733</v>
      </c>
      <c r="H439">
        <v>60.826157899999998</v>
      </c>
      <c r="I439">
        <v>-122.2751433</v>
      </c>
      <c r="J439" s="1" t="str">
        <f t="shared" si="65"/>
        <v>Basal till</v>
      </c>
      <c r="K439" s="1" t="str">
        <f t="shared" si="68"/>
        <v>HMC separation (ODM standard)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hidden="1" x14ac:dyDescent="0.3">
      <c r="A440" t="s">
        <v>1734</v>
      </c>
      <c r="B440" t="s">
        <v>1735</v>
      </c>
      <c r="C440" s="1" t="str">
        <f t="shared" si="66"/>
        <v>27:0005</v>
      </c>
      <c r="D440" s="1" t="str">
        <f t="shared" si="67"/>
        <v>27:0003</v>
      </c>
      <c r="E440" t="s">
        <v>1736</v>
      </c>
      <c r="F440" t="s">
        <v>1737</v>
      </c>
      <c r="H440">
        <v>60.749318299999999</v>
      </c>
      <c r="I440">
        <v>-122.2298207</v>
      </c>
      <c r="J440" s="1" t="str">
        <f t="shared" si="65"/>
        <v>Basal till</v>
      </c>
      <c r="K440" s="1" t="str">
        <f t="shared" si="68"/>
        <v>HMC separation (ODM standard)</v>
      </c>
      <c r="L440">
        <v>3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2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hidden="1" x14ac:dyDescent="0.3">
      <c r="A441" t="s">
        <v>1738</v>
      </c>
      <c r="B441" t="s">
        <v>1739</v>
      </c>
      <c r="C441" s="1" t="str">
        <f t="shared" si="66"/>
        <v>27:0005</v>
      </c>
      <c r="D441" s="1" t="str">
        <f t="shared" si="67"/>
        <v>27:0003</v>
      </c>
      <c r="E441" t="s">
        <v>1740</v>
      </c>
      <c r="F441" t="s">
        <v>1741</v>
      </c>
      <c r="H441">
        <v>60.652535499999999</v>
      </c>
      <c r="I441">
        <v>-122.22653510000001</v>
      </c>
      <c r="J441" s="1" t="str">
        <f t="shared" si="65"/>
        <v>Basal till</v>
      </c>
      <c r="K441" s="1" t="str">
        <f t="shared" si="68"/>
        <v>HMC separation (ODM standard)</v>
      </c>
      <c r="L441">
        <v>2</v>
      </c>
      <c r="M441">
        <v>1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hidden="1" x14ac:dyDescent="0.3">
      <c r="A442" t="s">
        <v>1742</v>
      </c>
      <c r="B442" t="s">
        <v>1743</v>
      </c>
      <c r="C442" s="1" t="str">
        <f t="shared" si="66"/>
        <v>27:0005</v>
      </c>
      <c r="D442" s="1" t="str">
        <f t="shared" si="67"/>
        <v>27:0003</v>
      </c>
      <c r="E442" t="s">
        <v>1744</v>
      </c>
      <c r="F442" t="s">
        <v>1745</v>
      </c>
      <c r="H442">
        <v>60.718617700000003</v>
      </c>
      <c r="I442">
        <v>-121.64049249999999</v>
      </c>
      <c r="J442" s="1" t="str">
        <f t="shared" si="65"/>
        <v>Basal till</v>
      </c>
      <c r="K442" s="1" t="str">
        <f t="shared" si="68"/>
        <v>HMC separation (ODM standard)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hidden="1" x14ac:dyDescent="0.3">
      <c r="A443" t="s">
        <v>1746</v>
      </c>
      <c r="B443" t="s">
        <v>1747</v>
      </c>
      <c r="C443" s="1" t="str">
        <f t="shared" si="66"/>
        <v>27:0005</v>
      </c>
      <c r="D443" s="1" t="str">
        <f t="shared" si="67"/>
        <v>27:0003</v>
      </c>
      <c r="E443" t="s">
        <v>1748</v>
      </c>
      <c r="F443" t="s">
        <v>1749</v>
      </c>
      <c r="H443">
        <v>60.692834499999996</v>
      </c>
      <c r="I443">
        <v>-121.40186439999999</v>
      </c>
      <c r="J443" s="1" t="str">
        <f t="shared" si="65"/>
        <v>Basal till</v>
      </c>
      <c r="K443" s="1" t="str">
        <f t="shared" si="68"/>
        <v>HMC separation (ODM standard)</v>
      </c>
      <c r="L443">
        <v>1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hidden="1" x14ac:dyDescent="0.3">
      <c r="A444" t="s">
        <v>1750</v>
      </c>
      <c r="B444" t="s">
        <v>1751</v>
      </c>
      <c r="C444" s="1" t="str">
        <f t="shared" si="66"/>
        <v>27:0005</v>
      </c>
      <c r="D444" s="1" t="str">
        <f t="shared" si="67"/>
        <v>27:0003</v>
      </c>
      <c r="E444" t="s">
        <v>1752</v>
      </c>
      <c r="F444" t="s">
        <v>1753</v>
      </c>
      <c r="H444">
        <v>60.760807</v>
      </c>
      <c r="I444">
        <v>-121.50892399999999</v>
      </c>
      <c r="J444" s="1" t="str">
        <f t="shared" si="65"/>
        <v>Basal till</v>
      </c>
      <c r="K444" s="1" t="str">
        <f t="shared" si="68"/>
        <v>HMC separation (ODM standard)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hidden="1" x14ac:dyDescent="0.3">
      <c r="A445" t="s">
        <v>1754</v>
      </c>
      <c r="B445" t="s">
        <v>1755</v>
      </c>
      <c r="C445" s="1" t="str">
        <f t="shared" si="66"/>
        <v>27:0005</v>
      </c>
      <c r="D445" s="1" t="str">
        <f t="shared" si="67"/>
        <v>27:0003</v>
      </c>
      <c r="E445" t="s">
        <v>1756</v>
      </c>
      <c r="F445" t="s">
        <v>1757</v>
      </c>
      <c r="H445">
        <v>60.830632999999999</v>
      </c>
      <c r="I445">
        <v>-121.22034549999999</v>
      </c>
      <c r="J445" s="1" t="str">
        <f t="shared" si="65"/>
        <v>Basal till</v>
      </c>
      <c r="K445" s="1" t="str">
        <f t="shared" si="68"/>
        <v>HMC separation (ODM standard)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hidden="1" x14ac:dyDescent="0.3">
      <c r="A446" t="s">
        <v>1758</v>
      </c>
      <c r="B446" t="s">
        <v>1759</v>
      </c>
      <c r="C446" s="1" t="str">
        <f t="shared" si="66"/>
        <v>27:0005</v>
      </c>
      <c r="D446" s="1" t="str">
        <f t="shared" si="67"/>
        <v>27:0003</v>
      </c>
      <c r="E446" t="s">
        <v>1760</v>
      </c>
      <c r="F446" t="s">
        <v>1761</v>
      </c>
      <c r="H446">
        <v>60.9164277</v>
      </c>
      <c r="I446">
        <v>-122.1310751</v>
      </c>
      <c r="J446" s="1" t="str">
        <f t="shared" si="65"/>
        <v>Basal till</v>
      </c>
      <c r="K446" s="1" t="str">
        <f t="shared" si="68"/>
        <v>HMC separation (ODM standard)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hidden="1" x14ac:dyDescent="0.3">
      <c r="A447" t="s">
        <v>1762</v>
      </c>
      <c r="B447" t="s">
        <v>1763</v>
      </c>
      <c r="C447" s="1" t="str">
        <f t="shared" si="66"/>
        <v>27:0005</v>
      </c>
      <c r="D447" s="1" t="str">
        <f t="shared" si="67"/>
        <v>27:0003</v>
      </c>
      <c r="E447" t="s">
        <v>1764</v>
      </c>
      <c r="F447" t="s">
        <v>1765</v>
      </c>
      <c r="H447">
        <v>60.9319883</v>
      </c>
      <c r="I447">
        <v>-121.953152</v>
      </c>
      <c r="J447" s="1" t="str">
        <f t="shared" si="65"/>
        <v>Basal till</v>
      </c>
      <c r="K447" s="1" t="str">
        <f t="shared" si="68"/>
        <v>HMC separation (ODM standard)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1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hidden="1" x14ac:dyDescent="0.3">
      <c r="A448" t="s">
        <v>1766</v>
      </c>
      <c r="B448" t="s">
        <v>1767</v>
      </c>
      <c r="C448" s="1" t="str">
        <f t="shared" si="66"/>
        <v>27:0005</v>
      </c>
      <c r="D448" s="1" t="str">
        <f t="shared" si="67"/>
        <v>27:0003</v>
      </c>
      <c r="E448" t="s">
        <v>1768</v>
      </c>
      <c r="F448" t="s">
        <v>1769</v>
      </c>
      <c r="H448">
        <v>60.809024299999997</v>
      </c>
      <c r="I448">
        <v>-121.8961463</v>
      </c>
      <c r="J448" s="1" t="str">
        <f t="shared" si="65"/>
        <v>Basal till</v>
      </c>
      <c r="K448" s="1" t="str">
        <f t="shared" si="68"/>
        <v>HMC separation (ODM standard)</v>
      </c>
      <c r="L448">
        <v>0</v>
      </c>
      <c r="M448">
        <v>2</v>
      </c>
      <c r="N448">
        <v>0</v>
      </c>
      <c r="O448">
        <v>0</v>
      </c>
      <c r="P448">
        <v>0</v>
      </c>
      <c r="Q448">
        <v>0</v>
      </c>
      <c r="R448">
        <v>2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1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hidden="1" x14ac:dyDescent="0.3">
      <c r="A449" t="s">
        <v>1770</v>
      </c>
      <c r="B449" t="s">
        <v>1771</v>
      </c>
      <c r="C449" s="1" t="str">
        <f t="shared" si="66"/>
        <v>27:0005</v>
      </c>
      <c r="D449" s="1" t="str">
        <f t="shared" si="67"/>
        <v>27:0003</v>
      </c>
      <c r="E449" t="s">
        <v>1772</v>
      </c>
      <c r="F449" t="s">
        <v>1773</v>
      </c>
      <c r="H449">
        <v>60.981768799999998</v>
      </c>
      <c r="I449">
        <v>-122.0504942</v>
      </c>
      <c r="J449" s="1" t="str">
        <f t="shared" si="65"/>
        <v>Basal till</v>
      </c>
      <c r="K449" s="1" t="str">
        <f t="shared" si="68"/>
        <v>HMC separation (ODM standard)</v>
      </c>
      <c r="L449">
        <v>1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3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hidden="1" x14ac:dyDescent="0.3">
      <c r="A450" t="s">
        <v>1774</v>
      </c>
      <c r="B450" t="s">
        <v>1775</v>
      </c>
      <c r="C450" s="1" t="str">
        <f t="shared" si="66"/>
        <v>27:0005</v>
      </c>
      <c r="D450" s="1" t="str">
        <f t="shared" si="67"/>
        <v>27:0003</v>
      </c>
      <c r="E450" t="s">
        <v>1776</v>
      </c>
      <c r="F450" t="s">
        <v>1777</v>
      </c>
      <c r="H450">
        <v>60.4295811</v>
      </c>
      <c r="I450">
        <v>-121.2288885</v>
      </c>
      <c r="J450" s="1" t="str">
        <f t="shared" si="65"/>
        <v>Basal till</v>
      </c>
      <c r="K450" s="1" t="str">
        <f t="shared" si="68"/>
        <v>HMC separation (ODM standard)</v>
      </c>
      <c r="L450">
        <v>1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hidden="1" x14ac:dyDescent="0.3">
      <c r="A451" t="s">
        <v>1778</v>
      </c>
      <c r="B451" t="s">
        <v>1779</v>
      </c>
      <c r="C451" s="1" t="str">
        <f t="shared" si="66"/>
        <v>27:0005</v>
      </c>
      <c r="D451" s="1" t="str">
        <f t="shared" si="67"/>
        <v>27:0003</v>
      </c>
      <c r="E451" t="s">
        <v>1780</v>
      </c>
      <c r="F451" t="s">
        <v>1781</v>
      </c>
      <c r="H451">
        <v>60.2991119</v>
      </c>
      <c r="I451">
        <v>-121.31074510000001</v>
      </c>
      <c r="J451" s="1" t="str">
        <f t="shared" si="65"/>
        <v>Basal till</v>
      </c>
      <c r="K451" s="1" t="str">
        <f t="shared" si="68"/>
        <v>HMC separation (ODM standard)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hidden="1" x14ac:dyDescent="0.3">
      <c r="A452" t="s">
        <v>1782</v>
      </c>
      <c r="B452" t="s">
        <v>1783</v>
      </c>
      <c r="C452" s="1" t="str">
        <f t="shared" si="66"/>
        <v>27:0005</v>
      </c>
      <c r="D452" s="1" t="str">
        <f t="shared" si="67"/>
        <v>27:0003</v>
      </c>
      <c r="E452" t="s">
        <v>1784</v>
      </c>
      <c r="F452" t="s">
        <v>1785</v>
      </c>
      <c r="H452">
        <v>60.297940799999999</v>
      </c>
      <c r="I452">
        <v>-121.46748909999999</v>
      </c>
      <c r="J452" s="1" t="str">
        <f t="shared" si="65"/>
        <v>Basal till</v>
      </c>
      <c r="K452" s="1" t="str">
        <f t="shared" si="68"/>
        <v>HMC separation (ODM standard)</v>
      </c>
      <c r="L452">
        <v>1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hidden="1" x14ac:dyDescent="0.3">
      <c r="A453" t="s">
        <v>1786</v>
      </c>
      <c r="B453" t="s">
        <v>1787</v>
      </c>
      <c r="C453" s="1" t="str">
        <f t="shared" si="66"/>
        <v>27:0005</v>
      </c>
      <c r="D453" s="1" t="str">
        <f t="shared" si="67"/>
        <v>27:0003</v>
      </c>
      <c r="E453" t="s">
        <v>1788</v>
      </c>
      <c r="F453" t="s">
        <v>1789</v>
      </c>
      <c r="H453">
        <v>60.461120200000003</v>
      </c>
      <c r="I453">
        <v>-121.7609424</v>
      </c>
      <c r="J453" s="1" t="str">
        <f t="shared" si="65"/>
        <v>Basal till</v>
      </c>
      <c r="K453" s="1" t="str">
        <f t="shared" si="68"/>
        <v>HMC separation (ODM standard)</v>
      </c>
      <c r="L453">
        <v>0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1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</row>
    <row r="454" spans="1:32" hidden="1" x14ac:dyDescent="0.3">
      <c r="A454" t="s">
        <v>1790</v>
      </c>
      <c r="B454" t="s">
        <v>1791</v>
      </c>
      <c r="C454" s="1" t="str">
        <f t="shared" si="66"/>
        <v>27:0005</v>
      </c>
      <c r="D454" s="1" t="str">
        <f t="shared" si="67"/>
        <v>27:0003</v>
      </c>
      <c r="E454" t="s">
        <v>1792</v>
      </c>
      <c r="F454" t="s">
        <v>1793</v>
      </c>
      <c r="H454">
        <v>60.490411999999999</v>
      </c>
      <c r="I454">
        <v>-120.9027292</v>
      </c>
      <c r="J454" s="1" t="str">
        <f t="shared" si="65"/>
        <v>Basal till</v>
      </c>
      <c r="K454" s="1" t="str">
        <f t="shared" si="68"/>
        <v>HMC separation (ODM standard)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1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hidden="1" x14ac:dyDescent="0.3">
      <c r="A455" t="s">
        <v>1794</v>
      </c>
      <c r="B455" t="s">
        <v>1795</v>
      </c>
      <c r="C455" s="1" t="str">
        <f t="shared" si="66"/>
        <v>27:0005</v>
      </c>
      <c r="D455" s="1" t="str">
        <f t="shared" si="67"/>
        <v>27:0003</v>
      </c>
      <c r="E455" t="s">
        <v>1796</v>
      </c>
      <c r="F455" t="s">
        <v>1797</v>
      </c>
      <c r="H455">
        <v>60.546123799999997</v>
      </c>
      <c r="I455">
        <v>-120.8048419</v>
      </c>
      <c r="J455" s="1" t="str">
        <f t="shared" si="65"/>
        <v>Basal till</v>
      </c>
      <c r="K455" s="1" t="str">
        <f t="shared" si="68"/>
        <v>HMC separation (ODM standard)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hidden="1" x14ac:dyDescent="0.3">
      <c r="A456" t="s">
        <v>1798</v>
      </c>
      <c r="B456" t="s">
        <v>1799</v>
      </c>
      <c r="C456" s="1" t="str">
        <f t="shared" si="66"/>
        <v>27:0005</v>
      </c>
      <c r="D456" s="1" t="str">
        <f t="shared" si="67"/>
        <v>27:0003</v>
      </c>
      <c r="E456" t="s">
        <v>1800</v>
      </c>
      <c r="F456" t="s">
        <v>1801</v>
      </c>
      <c r="H456">
        <v>60.9188069</v>
      </c>
      <c r="I456">
        <v>-121.4525738</v>
      </c>
      <c r="J456" s="1" t="str">
        <f t="shared" si="65"/>
        <v>Basal till</v>
      </c>
      <c r="K456" s="1" t="str">
        <f t="shared" si="68"/>
        <v>HMC separation (ODM standard)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2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hidden="1" x14ac:dyDescent="0.3">
      <c r="A457" t="s">
        <v>1802</v>
      </c>
      <c r="B457" t="s">
        <v>1803</v>
      </c>
      <c r="C457" s="1" t="str">
        <f t="shared" si="66"/>
        <v>27:0005</v>
      </c>
      <c r="D457" s="1" t="str">
        <f t="shared" si="67"/>
        <v>27:0003</v>
      </c>
      <c r="E457" t="s">
        <v>1804</v>
      </c>
      <c r="F457" t="s">
        <v>1805</v>
      </c>
      <c r="H457">
        <v>60.960281700000003</v>
      </c>
      <c r="I457">
        <v>-121.2148979</v>
      </c>
      <c r="J457" s="1" t="str">
        <f>HYPERLINK("http://geochem.nrcan.gc.ca/cdogs/content/kwd/kwd020044_e.htm", "Till")</f>
        <v>Till</v>
      </c>
      <c r="K457" s="1" t="str">
        <f t="shared" si="68"/>
        <v>HMC separation (ODM standard)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hidden="1" x14ac:dyDescent="0.3">
      <c r="A458" t="s">
        <v>1806</v>
      </c>
      <c r="B458" t="s">
        <v>1807</v>
      </c>
      <c r="C458" s="1" t="str">
        <f t="shared" si="66"/>
        <v>27:0005</v>
      </c>
      <c r="D458" s="1" t="str">
        <f t="shared" si="67"/>
        <v>27:0003</v>
      </c>
      <c r="E458" t="s">
        <v>1808</v>
      </c>
      <c r="F458" t="s">
        <v>1809</v>
      </c>
      <c r="H458">
        <v>60.899843599999997</v>
      </c>
      <c r="I458">
        <v>-121.252476</v>
      </c>
      <c r="J458" s="1" t="str">
        <f t="shared" ref="J458:J466" si="69">HYPERLINK("http://geochem.nrcan.gc.ca/cdogs/content/kwd/kwd020045_e.htm", "Basal till")</f>
        <v>Basal till</v>
      </c>
      <c r="K458" s="1" t="str">
        <f t="shared" si="68"/>
        <v>HMC separation (ODM standard)</v>
      </c>
      <c r="L458">
        <v>0</v>
      </c>
      <c r="M458">
        <v>0</v>
      </c>
      <c r="N458">
        <v>0</v>
      </c>
      <c r="O458">
        <v>0</v>
      </c>
      <c r="P458">
        <v>2</v>
      </c>
      <c r="Q458">
        <v>0</v>
      </c>
      <c r="R458">
        <v>1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hidden="1" x14ac:dyDescent="0.3">
      <c r="A459" t="s">
        <v>1810</v>
      </c>
      <c r="B459" t="s">
        <v>1811</v>
      </c>
      <c r="C459" s="1" t="str">
        <f t="shared" si="66"/>
        <v>27:0005</v>
      </c>
      <c r="D459" s="1" t="str">
        <f t="shared" si="67"/>
        <v>27:0003</v>
      </c>
      <c r="E459" t="s">
        <v>1812</v>
      </c>
      <c r="F459" t="s">
        <v>1813</v>
      </c>
      <c r="H459">
        <v>60.964923900000002</v>
      </c>
      <c r="I459">
        <v>-121.7616182</v>
      </c>
      <c r="J459" s="1" t="str">
        <f t="shared" si="69"/>
        <v>Basal till</v>
      </c>
      <c r="K459" s="1" t="str">
        <f t="shared" si="68"/>
        <v>HMC separation (ODM standard)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2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hidden="1" x14ac:dyDescent="0.3">
      <c r="A460" t="s">
        <v>1814</v>
      </c>
      <c r="B460" t="s">
        <v>1815</v>
      </c>
      <c r="C460" s="1" t="str">
        <f t="shared" si="66"/>
        <v>27:0005</v>
      </c>
      <c r="D460" s="1" t="str">
        <f t="shared" si="67"/>
        <v>27:0003</v>
      </c>
      <c r="E460" t="s">
        <v>1816</v>
      </c>
      <c r="F460" t="s">
        <v>1817</v>
      </c>
      <c r="H460">
        <v>60.890574100000002</v>
      </c>
      <c r="I460">
        <v>-121.8472055</v>
      </c>
      <c r="J460" s="1" t="str">
        <f t="shared" si="69"/>
        <v>Basal till</v>
      </c>
      <c r="K460" s="1" t="str">
        <f t="shared" si="68"/>
        <v>HMC separation (ODM standard)</v>
      </c>
      <c r="L460">
        <v>2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hidden="1" x14ac:dyDescent="0.3">
      <c r="A461" t="s">
        <v>1818</v>
      </c>
      <c r="B461" t="s">
        <v>1819</v>
      </c>
      <c r="C461" s="1" t="str">
        <f t="shared" si="66"/>
        <v>27:0005</v>
      </c>
      <c r="D461" s="1" t="str">
        <f t="shared" si="67"/>
        <v>27:0003</v>
      </c>
      <c r="E461" t="s">
        <v>1820</v>
      </c>
      <c r="F461" t="s">
        <v>1821</v>
      </c>
      <c r="H461">
        <v>60.793560599999999</v>
      </c>
      <c r="I461">
        <v>-121.6591991</v>
      </c>
      <c r="J461" s="1" t="str">
        <f t="shared" si="69"/>
        <v>Basal till</v>
      </c>
      <c r="K461" s="1" t="str">
        <f t="shared" si="68"/>
        <v>HMC separation (ODM standard)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hidden="1" x14ac:dyDescent="0.3">
      <c r="A462" t="s">
        <v>1822</v>
      </c>
      <c r="B462" t="s">
        <v>1823</v>
      </c>
      <c r="C462" s="1" t="str">
        <f t="shared" si="66"/>
        <v>27:0005</v>
      </c>
      <c r="D462" s="1" t="str">
        <f t="shared" si="67"/>
        <v>27:0003</v>
      </c>
      <c r="E462" t="s">
        <v>1824</v>
      </c>
      <c r="F462" t="s">
        <v>1825</v>
      </c>
      <c r="H462">
        <v>60.485156000000003</v>
      </c>
      <c r="I462">
        <v>-120.6317057</v>
      </c>
      <c r="J462" s="1" t="str">
        <f t="shared" si="69"/>
        <v>Basal till</v>
      </c>
      <c r="K462" s="1" t="str">
        <f t="shared" si="68"/>
        <v>HMC separation (ODM standard)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hidden="1" x14ac:dyDescent="0.3">
      <c r="A463" t="s">
        <v>1826</v>
      </c>
      <c r="B463" t="s">
        <v>1827</v>
      </c>
      <c r="C463" s="1" t="str">
        <f t="shared" si="66"/>
        <v>27:0005</v>
      </c>
      <c r="D463" s="1" t="str">
        <f t="shared" si="67"/>
        <v>27:0003</v>
      </c>
      <c r="E463" t="s">
        <v>1828</v>
      </c>
      <c r="F463" t="s">
        <v>1829</v>
      </c>
      <c r="H463">
        <v>60.613688600000003</v>
      </c>
      <c r="I463">
        <v>-120.5707491</v>
      </c>
      <c r="J463" s="1" t="str">
        <f t="shared" si="69"/>
        <v>Basal till</v>
      </c>
      <c r="K463" s="1" t="str">
        <f t="shared" si="68"/>
        <v>HMC separation (ODM standard)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</row>
    <row r="464" spans="1:32" hidden="1" x14ac:dyDescent="0.3">
      <c r="A464" t="s">
        <v>1830</v>
      </c>
      <c r="B464" t="s">
        <v>1831</v>
      </c>
      <c r="C464" s="1" t="str">
        <f t="shared" si="66"/>
        <v>27:0005</v>
      </c>
      <c r="D464" s="1" t="str">
        <f t="shared" si="67"/>
        <v>27:0003</v>
      </c>
      <c r="E464" t="s">
        <v>1832</v>
      </c>
      <c r="F464" t="s">
        <v>1833</v>
      </c>
      <c r="H464">
        <v>60.484177199999998</v>
      </c>
      <c r="I464">
        <v>-120.0558819</v>
      </c>
      <c r="J464" s="1" t="str">
        <f t="shared" si="69"/>
        <v>Basal till</v>
      </c>
      <c r="K464" s="1" t="str">
        <f t="shared" si="68"/>
        <v>HMC separation (ODM standard)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2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hidden="1" x14ac:dyDescent="0.3">
      <c r="A465" t="s">
        <v>1834</v>
      </c>
      <c r="B465" t="s">
        <v>1835</v>
      </c>
      <c r="C465" s="1" t="str">
        <f t="shared" si="66"/>
        <v>27:0005</v>
      </c>
      <c r="D465" s="1" t="str">
        <f t="shared" si="67"/>
        <v>27:0003</v>
      </c>
      <c r="E465" t="s">
        <v>1836</v>
      </c>
      <c r="F465" t="s">
        <v>1837</v>
      </c>
      <c r="H465">
        <v>60.559147299999999</v>
      </c>
      <c r="I465">
        <v>-120.1164948</v>
      </c>
      <c r="J465" s="1" t="str">
        <f t="shared" si="69"/>
        <v>Basal till</v>
      </c>
      <c r="K465" s="1" t="str">
        <f t="shared" si="68"/>
        <v>HMC separation (ODM standard)</v>
      </c>
      <c r="L465">
        <v>1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1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hidden="1" x14ac:dyDescent="0.3">
      <c r="A466" t="s">
        <v>1838</v>
      </c>
      <c r="B466" t="s">
        <v>1839</v>
      </c>
      <c r="C466" s="1" t="str">
        <f t="shared" si="66"/>
        <v>27:0005</v>
      </c>
      <c r="D466" s="1" t="str">
        <f t="shared" si="67"/>
        <v>27:0003</v>
      </c>
      <c r="E466" t="s">
        <v>1840</v>
      </c>
      <c r="F466" t="s">
        <v>1841</v>
      </c>
      <c r="H466">
        <v>60.559831500000001</v>
      </c>
      <c r="I466">
        <v>-120.4735807</v>
      </c>
      <c r="J466" s="1" t="str">
        <f t="shared" si="69"/>
        <v>Basal till</v>
      </c>
      <c r="K466" s="1" t="str">
        <f t="shared" si="68"/>
        <v>HMC separation (ODM standard)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x14ac:dyDescent="0.3">
      <c r="A467" t="s">
        <v>1842</v>
      </c>
      <c r="B467" t="s">
        <v>1843</v>
      </c>
      <c r="C467" s="1" t="str">
        <f t="shared" ref="C467:C498" si="70">HYPERLINK("http://geochem.nrcan.gc.ca/cdogs/content/bdl/bdl270011_e.htm", "27:0011")</f>
        <v>27:0011</v>
      </c>
      <c r="D467" s="1" t="str">
        <f t="shared" ref="D467:D498" si="71">HYPERLINK("http://geochem.nrcan.gc.ca/cdogs/content/svy/svy270004_e.htm", "27:0004")</f>
        <v>27:0004</v>
      </c>
      <c r="E467" t="s">
        <v>1844</v>
      </c>
      <c r="F467" t="s">
        <v>1845</v>
      </c>
      <c r="H467">
        <v>61.073779999999999</v>
      </c>
      <c r="I467">
        <v>-117.55416</v>
      </c>
      <c r="J467" s="1" t="str">
        <f>HYPERLINK("http://geochem.nrcan.gc.ca/cdogs/content/kwd/kwd020044_e.htm", "Till")</f>
        <v>Till</v>
      </c>
      <c r="K467" s="1" t="str">
        <f t="shared" si="68"/>
        <v>HMC separation (ODM standard)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1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x14ac:dyDescent="0.3">
      <c r="A468" t="s">
        <v>1846</v>
      </c>
      <c r="B468" t="s">
        <v>1847</v>
      </c>
      <c r="C468" s="1" t="str">
        <f t="shared" si="70"/>
        <v>27:0011</v>
      </c>
      <c r="D468" s="1" t="str">
        <f t="shared" si="71"/>
        <v>27:0004</v>
      </c>
      <c r="E468" t="s">
        <v>1848</v>
      </c>
      <c r="F468" t="s">
        <v>1849</v>
      </c>
      <c r="H468">
        <v>61.107219999999998</v>
      </c>
      <c r="I468">
        <v>-117.64882</v>
      </c>
      <c r="J468" s="1" t="str">
        <f>HYPERLINK("http://geochem.nrcan.gc.ca/cdogs/content/kwd/kwd020050_e.htm", "Glaciofluvial")</f>
        <v>Glaciofluvial</v>
      </c>
      <c r="K468" s="1" t="str">
        <f t="shared" si="68"/>
        <v>HMC separation (ODM standard)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1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x14ac:dyDescent="0.3">
      <c r="A469" t="s">
        <v>1850</v>
      </c>
      <c r="B469" t="s">
        <v>1851</v>
      </c>
      <c r="C469" s="1" t="str">
        <f t="shared" si="70"/>
        <v>27:0011</v>
      </c>
      <c r="D469" s="1" t="str">
        <f t="shared" si="71"/>
        <v>27:0004</v>
      </c>
      <c r="E469" t="s">
        <v>1852</v>
      </c>
      <c r="F469" t="s">
        <v>1853</v>
      </c>
      <c r="H469">
        <v>61.133090000000003</v>
      </c>
      <c r="I469">
        <v>-117.825</v>
      </c>
      <c r="J469" s="1" t="str">
        <f t="shared" ref="J469:J476" si="72">HYPERLINK("http://geochem.nrcan.gc.ca/cdogs/content/kwd/kwd020044_e.htm", "Till")</f>
        <v>Till</v>
      </c>
      <c r="K469" s="1" t="str">
        <f t="shared" si="68"/>
        <v>HMC separation (ODM standard)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x14ac:dyDescent="0.3">
      <c r="A470" t="s">
        <v>1854</v>
      </c>
      <c r="B470" t="s">
        <v>1855</v>
      </c>
      <c r="C470" s="1" t="str">
        <f t="shared" si="70"/>
        <v>27:0011</v>
      </c>
      <c r="D470" s="1" t="str">
        <f t="shared" si="71"/>
        <v>27:0004</v>
      </c>
      <c r="E470" t="s">
        <v>1856</v>
      </c>
      <c r="F470" t="s">
        <v>1857</v>
      </c>
      <c r="H470">
        <v>61.113370000000003</v>
      </c>
      <c r="I470">
        <v>-118.02284</v>
      </c>
      <c r="J470" s="1" t="str">
        <f t="shared" si="72"/>
        <v>Till</v>
      </c>
      <c r="K470" s="1" t="str">
        <f t="shared" si="68"/>
        <v>HMC separation (ODM standard)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1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x14ac:dyDescent="0.3">
      <c r="A471" t="s">
        <v>1858</v>
      </c>
      <c r="B471" t="s">
        <v>1859</v>
      </c>
      <c r="C471" s="1" t="str">
        <f t="shared" si="70"/>
        <v>27:0011</v>
      </c>
      <c r="D471" s="1" t="str">
        <f t="shared" si="71"/>
        <v>27:0004</v>
      </c>
      <c r="E471" t="s">
        <v>1860</v>
      </c>
      <c r="F471" t="s">
        <v>1861</v>
      </c>
      <c r="H471">
        <v>61.052430000000001</v>
      </c>
      <c r="I471">
        <v>-118.34211999999999</v>
      </c>
      <c r="J471" s="1" t="str">
        <f t="shared" si="72"/>
        <v>Till</v>
      </c>
      <c r="K471" s="1" t="str">
        <f t="shared" si="68"/>
        <v>HMC separation (ODM standard)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x14ac:dyDescent="0.3">
      <c r="A472" t="s">
        <v>1862</v>
      </c>
      <c r="B472" t="s">
        <v>1863</v>
      </c>
      <c r="C472" s="1" t="str">
        <f t="shared" si="70"/>
        <v>27:0011</v>
      </c>
      <c r="D472" s="1" t="str">
        <f t="shared" si="71"/>
        <v>27:0004</v>
      </c>
      <c r="E472" t="s">
        <v>1864</v>
      </c>
      <c r="F472" t="s">
        <v>1865</v>
      </c>
      <c r="H472">
        <v>61.109229999999997</v>
      </c>
      <c r="I472">
        <v>-117.49968</v>
      </c>
      <c r="J472" s="1" t="str">
        <f t="shared" si="72"/>
        <v>Till</v>
      </c>
      <c r="K472" s="1" t="str">
        <f t="shared" si="68"/>
        <v>HMC separation (ODM standard)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x14ac:dyDescent="0.3">
      <c r="A473" t="s">
        <v>1866</v>
      </c>
      <c r="B473" t="s">
        <v>1867</v>
      </c>
      <c r="C473" s="1" t="str">
        <f t="shared" si="70"/>
        <v>27:0011</v>
      </c>
      <c r="D473" s="1" t="str">
        <f t="shared" si="71"/>
        <v>27:0004</v>
      </c>
      <c r="E473" t="s">
        <v>1868</v>
      </c>
      <c r="F473" t="s">
        <v>1869</v>
      </c>
      <c r="H473">
        <v>60.705100000000002</v>
      </c>
      <c r="I473">
        <v>-117.83971</v>
      </c>
      <c r="J473" s="1" t="str">
        <f t="shared" si="72"/>
        <v>Till</v>
      </c>
      <c r="K473" s="1" t="str">
        <f t="shared" si="68"/>
        <v>HMC separation (ODM standard)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x14ac:dyDescent="0.3">
      <c r="A474" t="s">
        <v>1870</v>
      </c>
      <c r="B474" t="s">
        <v>1871</v>
      </c>
      <c r="C474" s="1" t="str">
        <f t="shared" si="70"/>
        <v>27:0011</v>
      </c>
      <c r="D474" s="1" t="str">
        <f t="shared" si="71"/>
        <v>27:0004</v>
      </c>
      <c r="E474" t="s">
        <v>1872</v>
      </c>
      <c r="F474" t="s">
        <v>1873</v>
      </c>
      <c r="H474">
        <v>61.018039999999999</v>
      </c>
      <c r="I474">
        <v>-118.03522</v>
      </c>
      <c r="J474" s="1" t="str">
        <f t="shared" si="72"/>
        <v>Till</v>
      </c>
      <c r="K474" s="1" t="str">
        <f t="shared" si="68"/>
        <v>HMC separation (ODM standard)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x14ac:dyDescent="0.3">
      <c r="A475" t="s">
        <v>1874</v>
      </c>
      <c r="B475" t="s">
        <v>1875</v>
      </c>
      <c r="C475" s="1" t="str">
        <f t="shared" si="70"/>
        <v>27:0011</v>
      </c>
      <c r="D475" s="1" t="str">
        <f t="shared" si="71"/>
        <v>27:0004</v>
      </c>
      <c r="E475" t="s">
        <v>1876</v>
      </c>
      <c r="F475" t="s">
        <v>1877</v>
      </c>
      <c r="H475">
        <v>61.018079999999998</v>
      </c>
      <c r="I475">
        <v>-118.21630999999999</v>
      </c>
      <c r="J475" s="1" t="str">
        <f t="shared" si="72"/>
        <v>Till</v>
      </c>
      <c r="K475" s="1" t="str">
        <f t="shared" si="68"/>
        <v>HMC separation (ODM standard)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2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x14ac:dyDescent="0.3">
      <c r="A476" t="s">
        <v>1878</v>
      </c>
      <c r="B476" t="s">
        <v>1879</v>
      </c>
      <c r="C476" s="1" t="str">
        <f t="shared" si="70"/>
        <v>27:0011</v>
      </c>
      <c r="D476" s="1" t="str">
        <f t="shared" si="71"/>
        <v>27:0004</v>
      </c>
      <c r="E476" t="s">
        <v>1880</v>
      </c>
      <c r="F476" t="s">
        <v>1881</v>
      </c>
      <c r="H476">
        <v>61.104709999999997</v>
      </c>
      <c r="I476">
        <v>-117.91221</v>
      </c>
      <c r="J476" s="1" t="str">
        <f t="shared" si="72"/>
        <v>Till</v>
      </c>
      <c r="K476" s="1" t="str">
        <f t="shared" si="68"/>
        <v>HMC separation (ODM standard)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1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</row>
    <row r="477" spans="1:32" x14ac:dyDescent="0.3">
      <c r="A477" t="s">
        <v>1882</v>
      </c>
      <c r="B477" t="s">
        <v>1883</v>
      </c>
      <c r="C477" s="1" t="str">
        <f t="shared" si="70"/>
        <v>27:0011</v>
      </c>
      <c r="D477" s="1" t="str">
        <f t="shared" si="71"/>
        <v>27:0004</v>
      </c>
      <c r="E477" t="s">
        <v>1884</v>
      </c>
      <c r="F477" t="s">
        <v>1885</v>
      </c>
      <c r="H477">
        <v>61.014679999999998</v>
      </c>
      <c r="I477">
        <v>-117.85389000000001</v>
      </c>
      <c r="J477" s="1" t="str">
        <f>HYPERLINK("http://geochem.nrcan.gc.ca/cdogs/content/kwd/kwd020050_e.htm", "Glaciofluvial")</f>
        <v>Glaciofluvial</v>
      </c>
      <c r="K477" s="1" t="str">
        <f t="shared" si="68"/>
        <v>HMC separation (ODM standard)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x14ac:dyDescent="0.3">
      <c r="A478" t="s">
        <v>1886</v>
      </c>
      <c r="B478" t="s">
        <v>1887</v>
      </c>
      <c r="C478" s="1" t="str">
        <f t="shared" si="70"/>
        <v>27:0011</v>
      </c>
      <c r="D478" s="1" t="str">
        <f t="shared" si="71"/>
        <v>27:0004</v>
      </c>
      <c r="E478" t="s">
        <v>1888</v>
      </c>
      <c r="F478" t="s">
        <v>1889</v>
      </c>
      <c r="H478">
        <v>61.101050000000001</v>
      </c>
      <c r="I478">
        <v>-117.44861</v>
      </c>
      <c r="J478" s="1" t="str">
        <f>HYPERLINK("http://geochem.nrcan.gc.ca/cdogs/content/kwd/kwd020050_e.htm", "Glaciofluvial")</f>
        <v>Glaciofluvial</v>
      </c>
      <c r="K478" s="1" t="str">
        <f t="shared" si="68"/>
        <v>HMC separation (ODM standard)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1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</row>
    <row r="479" spans="1:32" x14ac:dyDescent="0.3">
      <c r="A479" t="s">
        <v>1890</v>
      </c>
      <c r="B479" t="s">
        <v>1891</v>
      </c>
      <c r="C479" s="1" t="str">
        <f t="shared" si="70"/>
        <v>27:0011</v>
      </c>
      <c r="D479" s="1" t="str">
        <f t="shared" si="71"/>
        <v>27:0004</v>
      </c>
      <c r="E479" t="s">
        <v>1892</v>
      </c>
      <c r="F479" t="s">
        <v>1893</v>
      </c>
      <c r="H479">
        <v>61.161079999999998</v>
      </c>
      <c r="I479">
        <v>-117.44862000000001</v>
      </c>
      <c r="J479" s="1" t="str">
        <f>HYPERLINK("http://geochem.nrcan.gc.ca/cdogs/content/kwd/kwd020044_e.htm", "Till")</f>
        <v>Till</v>
      </c>
      <c r="K479" s="1" t="str">
        <f t="shared" si="68"/>
        <v>HMC separation (ODM standard)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x14ac:dyDescent="0.3">
      <c r="A480" t="s">
        <v>1894</v>
      </c>
      <c r="B480" t="s">
        <v>1895</v>
      </c>
      <c r="C480" s="1" t="str">
        <f t="shared" si="70"/>
        <v>27:0011</v>
      </c>
      <c r="D480" s="1" t="str">
        <f t="shared" si="71"/>
        <v>27:0004</v>
      </c>
      <c r="E480" t="s">
        <v>1896</v>
      </c>
      <c r="F480" t="s">
        <v>1897</v>
      </c>
      <c r="H480">
        <v>61.119790000000002</v>
      </c>
      <c r="I480">
        <v>-117.2962</v>
      </c>
      <c r="J480" s="1" t="str">
        <f>HYPERLINK("http://geochem.nrcan.gc.ca/cdogs/content/kwd/kwd020044_e.htm", "Till")</f>
        <v>Till</v>
      </c>
      <c r="K480" s="1" t="str">
        <f t="shared" si="68"/>
        <v>HMC separation (ODM standard)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x14ac:dyDescent="0.3">
      <c r="A481" t="s">
        <v>1898</v>
      </c>
      <c r="B481" t="s">
        <v>1899</v>
      </c>
      <c r="C481" s="1" t="str">
        <f t="shared" si="70"/>
        <v>27:0011</v>
      </c>
      <c r="D481" s="1" t="str">
        <f t="shared" si="71"/>
        <v>27:0004</v>
      </c>
      <c r="E481" t="s">
        <v>1900</v>
      </c>
      <c r="F481" t="s">
        <v>1901</v>
      </c>
      <c r="H481">
        <v>61.06185</v>
      </c>
      <c r="I481">
        <v>-117.09231</v>
      </c>
      <c r="J481" s="1" t="str">
        <f>HYPERLINK("http://geochem.nrcan.gc.ca/cdogs/content/kwd/kwd020044_e.htm", "Till")</f>
        <v>Till</v>
      </c>
      <c r="K481" s="1" t="str">
        <f t="shared" si="68"/>
        <v>HMC separation (ODM standard)</v>
      </c>
      <c r="L481">
        <v>1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x14ac:dyDescent="0.3">
      <c r="A482" t="s">
        <v>1902</v>
      </c>
      <c r="B482" t="s">
        <v>1903</v>
      </c>
      <c r="C482" s="1" t="str">
        <f t="shared" si="70"/>
        <v>27:0011</v>
      </c>
      <c r="D482" s="1" t="str">
        <f t="shared" si="71"/>
        <v>27:0004</v>
      </c>
      <c r="E482" t="s">
        <v>1904</v>
      </c>
      <c r="F482" t="s">
        <v>1905</v>
      </c>
      <c r="H482">
        <v>61.117640000000002</v>
      </c>
      <c r="I482">
        <v>-118.38462</v>
      </c>
      <c r="J482" s="1" t="str">
        <f>HYPERLINK("http://geochem.nrcan.gc.ca/cdogs/content/kwd/kwd020044_e.htm", "Till")</f>
        <v>Till</v>
      </c>
      <c r="K482" s="1" t="str">
        <f t="shared" si="68"/>
        <v>HMC separation (ODM standard)</v>
      </c>
      <c r="L482">
        <v>0</v>
      </c>
      <c r="M482">
        <v>0</v>
      </c>
      <c r="N482">
        <v>0</v>
      </c>
      <c r="O482">
        <v>0</v>
      </c>
      <c r="P482">
        <v>1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</row>
    <row r="483" spans="1:32" x14ac:dyDescent="0.3">
      <c r="A483" t="s">
        <v>1906</v>
      </c>
      <c r="B483" t="s">
        <v>1907</v>
      </c>
      <c r="C483" s="1" t="str">
        <f t="shared" si="70"/>
        <v>27:0011</v>
      </c>
      <c r="D483" s="1" t="str">
        <f t="shared" si="71"/>
        <v>27:0004</v>
      </c>
      <c r="E483" t="s">
        <v>1908</v>
      </c>
      <c r="F483" t="s">
        <v>1909</v>
      </c>
      <c r="H483">
        <v>60.929380000000002</v>
      </c>
      <c r="I483">
        <v>-118.44287</v>
      </c>
      <c r="J483" s="1" t="str">
        <f>HYPERLINK("http://geochem.nrcan.gc.ca/cdogs/content/kwd/kwd020000_e.htm", "Null")</f>
        <v>Null</v>
      </c>
      <c r="K483" s="1" t="str">
        <f t="shared" si="68"/>
        <v>HMC separation (ODM standard)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x14ac:dyDescent="0.3">
      <c r="A484" t="s">
        <v>1910</v>
      </c>
      <c r="B484" t="s">
        <v>1911</v>
      </c>
      <c r="C484" s="1" t="str">
        <f t="shared" si="70"/>
        <v>27:0011</v>
      </c>
      <c r="D484" s="1" t="str">
        <f t="shared" si="71"/>
        <v>27:0004</v>
      </c>
      <c r="E484" t="s">
        <v>1912</v>
      </c>
      <c r="F484" t="s">
        <v>1913</v>
      </c>
      <c r="H484">
        <v>60.825850000000003</v>
      </c>
      <c r="I484">
        <v>-118.57456000000001</v>
      </c>
      <c r="J484" s="1" t="str">
        <f>HYPERLINK("http://geochem.nrcan.gc.ca/cdogs/content/kwd/kwd020044_e.htm", "Till")</f>
        <v>Till</v>
      </c>
      <c r="K484" s="1" t="str">
        <f t="shared" si="68"/>
        <v>HMC separation (ODM standard)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</row>
    <row r="485" spans="1:32" x14ac:dyDescent="0.3">
      <c r="A485" t="s">
        <v>1914</v>
      </c>
      <c r="B485" t="s">
        <v>1915</v>
      </c>
      <c r="C485" s="1" t="str">
        <f t="shared" si="70"/>
        <v>27:0011</v>
      </c>
      <c r="D485" s="1" t="str">
        <f t="shared" si="71"/>
        <v>27:0004</v>
      </c>
      <c r="E485" t="s">
        <v>1916</v>
      </c>
      <c r="F485" t="s">
        <v>1917</v>
      </c>
      <c r="H485">
        <v>60.921190000000003</v>
      </c>
      <c r="I485">
        <v>-118.34323000000001</v>
      </c>
      <c r="J485" s="1" t="str">
        <f>HYPERLINK("http://geochem.nrcan.gc.ca/cdogs/content/kwd/kwd020044_e.htm", "Till")</f>
        <v>Till</v>
      </c>
      <c r="K485" s="1" t="str">
        <f t="shared" si="68"/>
        <v>HMC separation (ODM standard)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x14ac:dyDescent="0.3">
      <c r="A486" t="s">
        <v>1918</v>
      </c>
      <c r="B486" t="s">
        <v>1919</v>
      </c>
      <c r="C486" s="1" t="str">
        <f t="shared" si="70"/>
        <v>27:0011</v>
      </c>
      <c r="D486" s="1" t="str">
        <f t="shared" si="71"/>
        <v>27:0004</v>
      </c>
      <c r="E486" t="s">
        <v>1920</v>
      </c>
      <c r="F486" t="s">
        <v>1921</v>
      </c>
      <c r="H486">
        <v>61.144269999999999</v>
      </c>
      <c r="I486">
        <v>-116.86790999999999</v>
      </c>
      <c r="J486" s="1" t="str">
        <f>HYPERLINK("http://geochem.nrcan.gc.ca/cdogs/content/kwd/kwd020044_e.htm", "Till")</f>
        <v>Till</v>
      </c>
      <c r="K486" s="1" t="str">
        <f t="shared" si="68"/>
        <v>HMC separation (ODM standard)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</row>
    <row r="487" spans="1:32" x14ac:dyDescent="0.3">
      <c r="A487" t="s">
        <v>1922</v>
      </c>
      <c r="B487" t="s">
        <v>1923</v>
      </c>
      <c r="C487" s="1" t="str">
        <f t="shared" si="70"/>
        <v>27:0011</v>
      </c>
      <c r="D487" s="1" t="str">
        <f t="shared" si="71"/>
        <v>27:0004</v>
      </c>
      <c r="E487" t="s">
        <v>1924</v>
      </c>
      <c r="F487" t="s">
        <v>1925</v>
      </c>
      <c r="H487">
        <v>60.492690000000003</v>
      </c>
      <c r="I487">
        <v>-119.04170999999999</v>
      </c>
      <c r="J487" s="1" t="str">
        <f>HYPERLINK("http://geochem.nrcan.gc.ca/cdogs/content/kwd/kwd020050_e.htm", "Glaciofluvial")</f>
        <v>Glaciofluvial</v>
      </c>
      <c r="K487" s="1" t="str">
        <f t="shared" si="68"/>
        <v>HMC separation (ODM standard)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x14ac:dyDescent="0.3">
      <c r="A488" t="s">
        <v>1926</v>
      </c>
      <c r="B488" t="s">
        <v>1927</v>
      </c>
      <c r="C488" s="1" t="str">
        <f t="shared" si="70"/>
        <v>27:0011</v>
      </c>
      <c r="D488" s="1" t="str">
        <f t="shared" si="71"/>
        <v>27:0004</v>
      </c>
      <c r="E488" t="s">
        <v>1928</v>
      </c>
      <c r="F488" t="s">
        <v>1929</v>
      </c>
      <c r="H488">
        <v>60.319589999999998</v>
      </c>
      <c r="I488">
        <v>-119.05276000000001</v>
      </c>
      <c r="J488" s="1" t="str">
        <f>HYPERLINK("http://geochem.nrcan.gc.ca/cdogs/content/kwd/kwd020050_e.htm", "Glaciofluvial")</f>
        <v>Glaciofluvial</v>
      </c>
      <c r="K488" s="1" t="str">
        <f t="shared" si="68"/>
        <v>HMC separation (ODM standard)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x14ac:dyDescent="0.3">
      <c r="A489" t="s">
        <v>1930</v>
      </c>
      <c r="B489" t="s">
        <v>1931</v>
      </c>
      <c r="C489" s="1" t="str">
        <f t="shared" si="70"/>
        <v>27:0011</v>
      </c>
      <c r="D489" s="1" t="str">
        <f t="shared" si="71"/>
        <v>27:0004</v>
      </c>
      <c r="E489" t="s">
        <v>1932</v>
      </c>
      <c r="F489" t="s">
        <v>1933</v>
      </c>
      <c r="H489">
        <v>61.035809999999998</v>
      </c>
      <c r="I489">
        <v>-117.18453</v>
      </c>
      <c r="J489" s="1" t="str">
        <f>HYPERLINK("http://geochem.nrcan.gc.ca/cdogs/content/kwd/kwd020044_e.htm", "Till")</f>
        <v>Till</v>
      </c>
      <c r="K489" s="1" t="str">
        <f t="shared" si="68"/>
        <v>HMC separation (ODM standard)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x14ac:dyDescent="0.3">
      <c r="A490" t="s">
        <v>1934</v>
      </c>
      <c r="B490" t="s">
        <v>1935</v>
      </c>
      <c r="C490" s="1" t="str">
        <f t="shared" si="70"/>
        <v>27:0011</v>
      </c>
      <c r="D490" s="1" t="str">
        <f t="shared" si="71"/>
        <v>27:0004</v>
      </c>
      <c r="E490" t="s">
        <v>1932</v>
      </c>
      <c r="F490" t="s">
        <v>1936</v>
      </c>
      <c r="H490">
        <v>61.035809999999998</v>
      </c>
      <c r="I490">
        <v>-117.18453</v>
      </c>
      <c r="J490" s="1" t="str">
        <f>HYPERLINK("http://geochem.nrcan.gc.ca/cdogs/content/kwd/kwd020044_e.htm", "Till")</f>
        <v>Till</v>
      </c>
      <c r="K490" s="1" t="str">
        <f t="shared" si="68"/>
        <v>HMC separation (ODM standard)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x14ac:dyDescent="0.3">
      <c r="A491" t="s">
        <v>1937</v>
      </c>
      <c r="B491" t="s">
        <v>1938</v>
      </c>
      <c r="C491" s="1" t="str">
        <f t="shared" si="70"/>
        <v>27:0011</v>
      </c>
      <c r="D491" s="1" t="str">
        <f t="shared" si="71"/>
        <v>27:0004</v>
      </c>
      <c r="E491" t="s">
        <v>1939</v>
      </c>
      <c r="F491" t="s">
        <v>1940</v>
      </c>
      <c r="H491">
        <v>61.042639999999999</v>
      </c>
      <c r="I491">
        <v>-116.87624</v>
      </c>
      <c r="J491" s="1" t="str">
        <f>HYPERLINK("http://geochem.nrcan.gc.ca/cdogs/content/kwd/kwd020044_e.htm", "Till")</f>
        <v>Till</v>
      </c>
      <c r="K491" s="1" t="str">
        <f t="shared" si="68"/>
        <v>HMC separation (ODM standard)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x14ac:dyDescent="0.3">
      <c r="A492" t="s">
        <v>1941</v>
      </c>
      <c r="B492" t="s">
        <v>1942</v>
      </c>
      <c r="C492" s="1" t="str">
        <f t="shared" si="70"/>
        <v>27:0011</v>
      </c>
      <c r="D492" s="1" t="str">
        <f t="shared" si="71"/>
        <v>27:0004</v>
      </c>
      <c r="E492" t="s">
        <v>1943</v>
      </c>
      <c r="F492" t="s">
        <v>1944</v>
      </c>
      <c r="H492">
        <v>61.018349999999998</v>
      </c>
      <c r="I492">
        <v>-116.6643</v>
      </c>
      <c r="J492" s="1" t="str">
        <f>HYPERLINK("http://geochem.nrcan.gc.ca/cdogs/content/kwd/kwd020044_e.htm", "Till")</f>
        <v>Till</v>
      </c>
      <c r="K492" s="1" t="str">
        <f t="shared" si="68"/>
        <v>HMC separation (ODM standard)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x14ac:dyDescent="0.3">
      <c r="A493" t="s">
        <v>1945</v>
      </c>
      <c r="B493" t="s">
        <v>1946</v>
      </c>
      <c r="C493" s="1" t="str">
        <f t="shared" si="70"/>
        <v>27:0011</v>
      </c>
      <c r="D493" s="1" t="str">
        <f t="shared" si="71"/>
        <v>27:0004</v>
      </c>
      <c r="E493" t="s">
        <v>1947</v>
      </c>
      <c r="F493" t="s">
        <v>1948</v>
      </c>
      <c r="H493">
        <v>60.930759999999999</v>
      </c>
      <c r="I493">
        <v>-117.27996</v>
      </c>
      <c r="J493" s="1" t="str">
        <f>HYPERLINK("http://geochem.nrcan.gc.ca/cdogs/content/kwd/kwd020044_e.htm", "Till")</f>
        <v>Till</v>
      </c>
      <c r="K493" s="1" t="str">
        <f t="shared" si="68"/>
        <v>HMC separation (ODM standard)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2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x14ac:dyDescent="0.3">
      <c r="A494" t="s">
        <v>1949</v>
      </c>
      <c r="B494" t="s">
        <v>1950</v>
      </c>
      <c r="C494" s="1" t="str">
        <f t="shared" si="70"/>
        <v>27:0011</v>
      </c>
      <c r="D494" s="1" t="str">
        <f t="shared" si="71"/>
        <v>27:0004</v>
      </c>
      <c r="E494" t="s">
        <v>1951</v>
      </c>
      <c r="F494" t="s">
        <v>1952</v>
      </c>
      <c r="H494">
        <v>60.940559999999998</v>
      </c>
      <c r="I494">
        <v>-117.09903</v>
      </c>
      <c r="J494" s="1" t="str">
        <f>HYPERLINK("http://geochem.nrcan.gc.ca/cdogs/content/kwd/kwd020050_e.htm", "Glaciofluvial")</f>
        <v>Glaciofluvial</v>
      </c>
      <c r="K494" s="1" t="str">
        <f t="shared" si="68"/>
        <v>HMC separation (ODM standard)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x14ac:dyDescent="0.3">
      <c r="A495" t="s">
        <v>1953</v>
      </c>
      <c r="B495" t="s">
        <v>1954</v>
      </c>
      <c r="C495" s="1" t="str">
        <f t="shared" si="70"/>
        <v>27:0011</v>
      </c>
      <c r="D495" s="1" t="str">
        <f t="shared" si="71"/>
        <v>27:0004</v>
      </c>
      <c r="E495" t="s">
        <v>1955</v>
      </c>
      <c r="F495" t="s">
        <v>1956</v>
      </c>
      <c r="H495">
        <v>60.937080000000002</v>
      </c>
      <c r="I495">
        <v>-116.89552</v>
      </c>
      <c r="J495" s="1" t="str">
        <f>HYPERLINK("http://geochem.nrcan.gc.ca/cdogs/content/kwd/kwd020044_e.htm", "Till")</f>
        <v>Till</v>
      </c>
      <c r="K495" s="1" t="str">
        <f t="shared" si="68"/>
        <v>HMC separation (ODM standard)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x14ac:dyDescent="0.3">
      <c r="A496" t="s">
        <v>1957</v>
      </c>
      <c r="B496" t="s">
        <v>1958</v>
      </c>
      <c r="C496" s="1" t="str">
        <f t="shared" si="70"/>
        <v>27:0011</v>
      </c>
      <c r="D496" s="1" t="str">
        <f t="shared" si="71"/>
        <v>27:0004</v>
      </c>
      <c r="E496" t="s">
        <v>1959</v>
      </c>
      <c r="F496" t="s">
        <v>1960</v>
      </c>
      <c r="H496">
        <v>60.940620000000003</v>
      </c>
      <c r="I496">
        <v>-116.71964</v>
      </c>
      <c r="J496" s="1" t="str">
        <f>HYPERLINK("http://geochem.nrcan.gc.ca/cdogs/content/kwd/kwd020044_e.htm", "Till")</f>
        <v>Till</v>
      </c>
      <c r="K496" s="1" t="str">
        <f t="shared" ref="K496:K559" si="73">HYPERLINK("http://geochem.nrcan.gc.ca/cdogs/content/kwd/kwd080035_e.htm", "HMC separation (ODM standard)")</f>
        <v>HMC separation (ODM standard)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x14ac:dyDescent="0.3">
      <c r="A497" t="s">
        <v>1961</v>
      </c>
      <c r="B497" t="s">
        <v>1962</v>
      </c>
      <c r="C497" s="1" t="str">
        <f t="shared" si="70"/>
        <v>27:0011</v>
      </c>
      <c r="D497" s="1" t="str">
        <f t="shared" si="71"/>
        <v>27:0004</v>
      </c>
      <c r="E497" t="s">
        <v>1963</v>
      </c>
      <c r="F497" t="s">
        <v>1964</v>
      </c>
      <c r="H497">
        <v>60.848039999999997</v>
      </c>
      <c r="I497">
        <v>-116.55688000000001</v>
      </c>
      <c r="J497" s="1" t="str">
        <f>HYPERLINK("http://geochem.nrcan.gc.ca/cdogs/content/kwd/kwd020050_e.htm", "Glaciofluvial")</f>
        <v>Glaciofluvial</v>
      </c>
      <c r="K497" s="1" t="str">
        <f t="shared" si="73"/>
        <v>HMC separation (ODM standard)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</row>
    <row r="498" spans="1:32" x14ac:dyDescent="0.3">
      <c r="A498" t="s">
        <v>1965</v>
      </c>
      <c r="B498" t="s">
        <v>1966</v>
      </c>
      <c r="C498" s="1" t="str">
        <f t="shared" si="70"/>
        <v>27:0011</v>
      </c>
      <c r="D498" s="1" t="str">
        <f t="shared" si="71"/>
        <v>27:0004</v>
      </c>
      <c r="E498" t="s">
        <v>1967</v>
      </c>
      <c r="F498" t="s">
        <v>1968</v>
      </c>
      <c r="H498">
        <v>60.840400000000002</v>
      </c>
      <c r="I498">
        <v>-116.64753</v>
      </c>
      <c r="J498" s="1" t="str">
        <f>HYPERLINK("http://geochem.nrcan.gc.ca/cdogs/content/kwd/kwd020050_e.htm", "Glaciofluvial")</f>
        <v>Glaciofluvial</v>
      </c>
      <c r="K498" s="1" t="str">
        <f t="shared" si="73"/>
        <v>HMC separation (ODM standard)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1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x14ac:dyDescent="0.3">
      <c r="A499" t="s">
        <v>1969</v>
      </c>
      <c r="B499" t="s">
        <v>1970</v>
      </c>
      <c r="C499" s="1" t="str">
        <f t="shared" ref="C499:C530" si="74">HYPERLINK("http://geochem.nrcan.gc.ca/cdogs/content/bdl/bdl270011_e.htm", "27:0011")</f>
        <v>27:0011</v>
      </c>
      <c r="D499" s="1" t="str">
        <f t="shared" ref="D499:D530" si="75">HYPERLINK("http://geochem.nrcan.gc.ca/cdogs/content/svy/svy270004_e.htm", "27:0004")</f>
        <v>27:0004</v>
      </c>
      <c r="E499" t="s">
        <v>1971</v>
      </c>
      <c r="F499" t="s">
        <v>1972</v>
      </c>
      <c r="H499">
        <v>60.853619999999999</v>
      </c>
      <c r="I499">
        <v>-116.89870999999999</v>
      </c>
      <c r="J499" s="1" t="str">
        <f>HYPERLINK("http://geochem.nrcan.gc.ca/cdogs/content/kwd/kwd020044_e.htm", "Till")</f>
        <v>Till</v>
      </c>
      <c r="K499" s="1" t="str">
        <f t="shared" si="73"/>
        <v>HMC separation (ODM standard)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</row>
    <row r="500" spans="1:32" x14ac:dyDescent="0.3">
      <c r="A500" t="s">
        <v>1973</v>
      </c>
      <c r="B500" t="s">
        <v>1974</v>
      </c>
      <c r="C500" s="1" t="str">
        <f t="shared" si="74"/>
        <v>27:0011</v>
      </c>
      <c r="D500" s="1" t="str">
        <f t="shared" si="75"/>
        <v>27:0004</v>
      </c>
      <c r="E500" t="s">
        <v>1975</v>
      </c>
      <c r="F500" t="s">
        <v>1976</v>
      </c>
      <c r="H500">
        <v>60.8491</v>
      </c>
      <c r="I500">
        <v>-117.09603</v>
      </c>
      <c r="J500" s="1" t="str">
        <f>HYPERLINK("http://geochem.nrcan.gc.ca/cdogs/content/kwd/kwd020044_e.htm", "Till")</f>
        <v>Till</v>
      </c>
      <c r="K500" s="1" t="str">
        <f t="shared" si="73"/>
        <v>HMC separation (ODM standard)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x14ac:dyDescent="0.3">
      <c r="A501" t="s">
        <v>1977</v>
      </c>
      <c r="B501" t="s">
        <v>1978</v>
      </c>
      <c r="C501" s="1" t="str">
        <f t="shared" si="74"/>
        <v>27:0011</v>
      </c>
      <c r="D501" s="1" t="str">
        <f t="shared" si="75"/>
        <v>27:0004</v>
      </c>
      <c r="E501" t="s">
        <v>1979</v>
      </c>
      <c r="F501" t="s">
        <v>1980</v>
      </c>
      <c r="J501" s="1" t="str">
        <f>HYPERLINK("http://geochem.nrcan.gc.ca/cdogs/content/kwd/kwd020000_e.htm", "Null")</f>
        <v>Null</v>
      </c>
      <c r="K501" s="1" t="str">
        <f t="shared" si="73"/>
        <v>HMC separation (ODM standard)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x14ac:dyDescent="0.3">
      <c r="A502" t="s">
        <v>1981</v>
      </c>
      <c r="B502" t="s">
        <v>1982</v>
      </c>
      <c r="C502" s="1" t="str">
        <f t="shared" si="74"/>
        <v>27:0011</v>
      </c>
      <c r="D502" s="1" t="str">
        <f t="shared" si="75"/>
        <v>27:0004</v>
      </c>
      <c r="E502" t="s">
        <v>1983</v>
      </c>
      <c r="F502" t="s">
        <v>1984</v>
      </c>
      <c r="H502">
        <v>60.847580000000001</v>
      </c>
      <c r="I502">
        <v>-117.27822</v>
      </c>
      <c r="J502" s="1" t="str">
        <f>HYPERLINK("http://geochem.nrcan.gc.ca/cdogs/content/kwd/kwd020044_e.htm", "Till")</f>
        <v>Till</v>
      </c>
      <c r="K502" s="1" t="str">
        <f t="shared" si="73"/>
        <v>HMC separation (ODM standard)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x14ac:dyDescent="0.3">
      <c r="A503" t="s">
        <v>1985</v>
      </c>
      <c r="B503" t="s">
        <v>1986</v>
      </c>
      <c r="C503" s="1" t="str">
        <f t="shared" si="74"/>
        <v>27:0011</v>
      </c>
      <c r="D503" s="1" t="str">
        <f t="shared" si="75"/>
        <v>27:0004</v>
      </c>
      <c r="E503" t="s">
        <v>1987</v>
      </c>
      <c r="F503" t="s">
        <v>1988</v>
      </c>
      <c r="H503">
        <v>60.757750000000001</v>
      </c>
      <c r="I503">
        <v>-116.91551</v>
      </c>
      <c r="J503" s="1" t="str">
        <f>HYPERLINK("http://geochem.nrcan.gc.ca/cdogs/content/kwd/kwd020044_e.htm", "Till")</f>
        <v>Till</v>
      </c>
      <c r="K503" s="1" t="str">
        <f t="shared" si="73"/>
        <v>HMC separation (ODM standard)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x14ac:dyDescent="0.3">
      <c r="A504" t="s">
        <v>1989</v>
      </c>
      <c r="B504" t="s">
        <v>1990</v>
      </c>
      <c r="C504" s="1" t="str">
        <f t="shared" si="74"/>
        <v>27:0011</v>
      </c>
      <c r="D504" s="1" t="str">
        <f t="shared" si="75"/>
        <v>27:0004</v>
      </c>
      <c r="E504" t="s">
        <v>1991</v>
      </c>
      <c r="F504" t="s">
        <v>1992</v>
      </c>
      <c r="H504">
        <v>60.763820000000003</v>
      </c>
      <c r="I504">
        <v>-117.12578000000001</v>
      </c>
      <c r="J504" s="1" t="str">
        <f>HYPERLINK("http://geochem.nrcan.gc.ca/cdogs/content/kwd/kwd020050_e.htm", "Glaciofluvial")</f>
        <v>Glaciofluvial</v>
      </c>
      <c r="K504" s="1" t="str">
        <f t="shared" si="73"/>
        <v>HMC separation (ODM standard)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32" x14ac:dyDescent="0.3">
      <c r="A505" t="s">
        <v>1993</v>
      </c>
      <c r="B505" t="s">
        <v>1994</v>
      </c>
      <c r="C505" s="1" t="str">
        <f t="shared" si="74"/>
        <v>27:0011</v>
      </c>
      <c r="D505" s="1" t="str">
        <f t="shared" si="75"/>
        <v>27:0004</v>
      </c>
      <c r="E505" t="s">
        <v>1995</v>
      </c>
      <c r="F505" t="s">
        <v>1996</v>
      </c>
      <c r="H505">
        <v>60.351579999999998</v>
      </c>
      <c r="I505">
        <v>-116.93437</v>
      </c>
      <c r="J505" s="1" t="str">
        <f>HYPERLINK("http://geochem.nrcan.gc.ca/cdogs/content/kwd/kwd020050_e.htm", "Glaciofluvial")</f>
        <v>Glaciofluvial</v>
      </c>
      <c r="K505" s="1" t="str">
        <f t="shared" si="73"/>
        <v>HMC separation (ODM standard)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x14ac:dyDescent="0.3">
      <c r="A506" t="s">
        <v>1997</v>
      </c>
      <c r="B506" t="s">
        <v>1998</v>
      </c>
      <c r="C506" s="1" t="str">
        <f t="shared" si="74"/>
        <v>27:0011</v>
      </c>
      <c r="D506" s="1" t="str">
        <f t="shared" si="75"/>
        <v>27:0004</v>
      </c>
      <c r="E506" t="s">
        <v>1999</v>
      </c>
      <c r="F506" t="s">
        <v>2000</v>
      </c>
      <c r="H506">
        <v>60.466169999999998</v>
      </c>
      <c r="I506">
        <v>-116.90894</v>
      </c>
      <c r="J506" s="1" t="str">
        <f>HYPERLINK("http://geochem.nrcan.gc.ca/cdogs/content/kwd/kwd020044_e.htm", "Till")</f>
        <v>Till</v>
      </c>
      <c r="K506" s="1" t="str">
        <f t="shared" si="73"/>
        <v>HMC separation (ODM standard)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x14ac:dyDescent="0.3">
      <c r="A507" t="s">
        <v>2001</v>
      </c>
      <c r="B507" t="s">
        <v>2002</v>
      </c>
      <c r="C507" s="1" t="str">
        <f t="shared" si="74"/>
        <v>27:0011</v>
      </c>
      <c r="D507" s="1" t="str">
        <f t="shared" si="75"/>
        <v>27:0004</v>
      </c>
      <c r="E507" t="s">
        <v>2003</v>
      </c>
      <c r="F507" t="s">
        <v>2004</v>
      </c>
      <c r="H507">
        <v>60.566249999999997</v>
      </c>
      <c r="I507">
        <v>-116.89064999999999</v>
      </c>
      <c r="J507" s="1" t="str">
        <f>HYPERLINK("http://geochem.nrcan.gc.ca/cdogs/content/kwd/kwd020044_e.htm", "Till")</f>
        <v>Till</v>
      </c>
      <c r="K507" s="1" t="str">
        <f t="shared" si="73"/>
        <v>HMC separation (ODM standard)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1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x14ac:dyDescent="0.3">
      <c r="A508" t="s">
        <v>2005</v>
      </c>
      <c r="B508" t="s">
        <v>2006</v>
      </c>
      <c r="C508" s="1" t="str">
        <f t="shared" si="74"/>
        <v>27:0011</v>
      </c>
      <c r="D508" s="1" t="str">
        <f t="shared" si="75"/>
        <v>27:0004</v>
      </c>
      <c r="E508" t="s">
        <v>2007</v>
      </c>
      <c r="F508" t="s">
        <v>2008</v>
      </c>
      <c r="H508">
        <v>60.666260000000001</v>
      </c>
      <c r="I508">
        <v>-116.88637</v>
      </c>
      <c r="J508" s="1" t="str">
        <f>HYPERLINK("http://geochem.nrcan.gc.ca/cdogs/content/kwd/kwd020044_e.htm", "Till")</f>
        <v>Till</v>
      </c>
      <c r="K508" s="1" t="str">
        <f t="shared" si="73"/>
        <v>HMC separation (ODM standard)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</row>
    <row r="509" spans="1:32" x14ac:dyDescent="0.3">
      <c r="A509" t="s">
        <v>2009</v>
      </c>
      <c r="B509" t="s">
        <v>2010</v>
      </c>
      <c r="C509" s="1" t="str">
        <f t="shared" si="74"/>
        <v>27:0011</v>
      </c>
      <c r="D509" s="1" t="str">
        <f t="shared" si="75"/>
        <v>27:0004</v>
      </c>
      <c r="E509" t="s">
        <v>2011</v>
      </c>
      <c r="F509" t="s">
        <v>2012</v>
      </c>
      <c r="J509" s="1" t="str">
        <f>HYPERLINK("http://geochem.nrcan.gc.ca/cdogs/content/kwd/kwd020000_e.htm", "Null")</f>
        <v>Null</v>
      </c>
      <c r="K509" s="1" t="str">
        <f t="shared" si="73"/>
        <v>HMC separation (ODM standard)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x14ac:dyDescent="0.3">
      <c r="A510" t="s">
        <v>2013</v>
      </c>
      <c r="B510" t="s">
        <v>2014</v>
      </c>
      <c r="C510" s="1" t="str">
        <f t="shared" si="74"/>
        <v>27:0011</v>
      </c>
      <c r="D510" s="1" t="str">
        <f t="shared" si="75"/>
        <v>27:0004</v>
      </c>
      <c r="E510" t="s">
        <v>2015</v>
      </c>
      <c r="F510" t="s">
        <v>2016</v>
      </c>
      <c r="H510">
        <v>60.553750000000001</v>
      </c>
      <c r="I510">
        <v>-117.77874</v>
      </c>
      <c r="J510" s="1" t="str">
        <f>HYPERLINK("http://geochem.nrcan.gc.ca/cdogs/content/kwd/kwd020044_e.htm", "Till")</f>
        <v>Till</v>
      </c>
      <c r="K510" s="1" t="str">
        <f t="shared" si="73"/>
        <v>HMC separation (ODM standard)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x14ac:dyDescent="0.3">
      <c r="A511" t="s">
        <v>2017</v>
      </c>
      <c r="B511" t="s">
        <v>2018</v>
      </c>
      <c r="C511" s="1" t="str">
        <f t="shared" si="74"/>
        <v>27:0011</v>
      </c>
      <c r="D511" s="1" t="str">
        <f t="shared" si="75"/>
        <v>27:0004</v>
      </c>
      <c r="E511" t="s">
        <v>2019</v>
      </c>
      <c r="F511" t="s">
        <v>2020</v>
      </c>
      <c r="H511">
        <v>60.646340000000002</v>
      </c>
      <c r="I511">
        <v>-117.57543</v>
      </c>
      <c r="J511" s="1" t="str">
        <f>HYPERLINK("http://geochem.nrcan.gc.ca/cdogs/content/kwd/kwd020053_e.htm", "Glaciolacustrine")</f>
        <v>Glaciolacustrine</v>
      </c>
      <c r="K511" s="1" t="str">
        <f t="shared" si="73"/>
        <v>HMC separation (ODM standard)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x14ac:dyDescent="0.3">
      <c r="A512" t="s">
        <v>2021</v>
      </c>
      <c r="B512" t="s">
        <v>2022</v>
      </c>
      <c r="C512" s="1" t="str">
        <f t="shared" si="74"/>
        <v>27:0011</v>
      </c>
      <c r="D512" s="1" t="str">
        <f t="shared" si="75"/>
        <v>27:0004</v>
      </c>
      <c r="E512" t="s">
        <v>2023</v>
      </c>
      <c r="F512" t="s">
        <v>2024</v>
      </c>
      <c r="H512">
        <v>60.648180000000004</v>
      </c>
      <c r="I512">
        <v>-117.47928</v>
      </c>
      <c r="J512" s="1" t="str">
        <f>HYPERLINK("http://geochem.nrcan.gc.ca/cdogs/content/kwd/kwd020044_e.htm", "Till")</f>
        <v>Till</v>
      </c>
      <c r="K512" s="1" t="str">
        <f t="shared" si="73"/>
        <v>HMC separation (ODM standard)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x14ac:dyDescent="0.3">
      <c r="A513" t="s">
        <v>2025</v>
      </c>
      <c r="B513" t="s">
        <v>2026</v>
      </c>
      <c r="C513" s="1" t="str">
        <f t="shared" si="74"/>
        <v>27:0011</v>
      </c>
      <c r="D513" s="1" t="str">
        <f t="shared" si="75"/>
        <v>27:0004</v>
      </c>
      <c r="E513" t="s">
        <v>2023</v>
      </c>
      <c r="F513" t="s">
        <v>2027</v>
      </c>
      <c r="H513">
        <v>60.648180000000004</v>
      </c>
      <c r="I513">
        <v>-117.47928</v>
      </c>
      <c r="J513" s="1" t="str">
        <f>HYPERLINK("http://geochem.nrcan.gc.ca/cdogs/content/kwd/kwd020044_e.htm", "Till")</f>
        <v>Till</v>
      </c>
      <c r="K513" s="1" t="str">
        <f t="shared" si="73"/>
        <v>HMC separation (ODM standard)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x14ac:dyDescent="0.3">
      <c r="A514" t="s">
        <v>2028</v>
      </c>
      <c r="B514" t="s">
        <v>2029</v>
      </c>
      <c r="C514" s="1" t="str">
        <f t="shared" si="74"/>
        <v>27:0011</v>
      </c>
      <c r="D514" s="1" t="str">
        <f t="shared" si="75"/>
        <v>27:0004</v>
      </c>
      <c r="E514" t="s">
        <v>2030</v>
      </c>
      <c r="F514" t="s">
        <v>2031</v>
      </c>
      <c r="H514">
        <v>60.377330000000001</v>
      </c>
      <c r="I514">
        <v>-118.90927000000001</v>
      </c>
      <c r="J514" s="1" t="str">
        <f>HYPERLINK("http://geochem.nrcan.gc.ca/cdogs/content/kwd/kwd020024_e.htm", "Stream sediments")</f>
        <v>Stream sediments</v>
      </c>
      <c r="K514" s="1" t="str">
        <f t="shared" si="73"/>
        <v>HMC separation (ODM standard)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x14ac:dyDescent="0.3">
      <c r="A515" t="s">
        <v>2032</v>
      </c>
      <c r="B515" t="s">
        <v>2033</v>
      </c>
      <c r="C515" s="1" t="str">
        <f t="shared" si="74"/>
        <v>27:0011</v>
      </c>
      <c r="D515" s="1" t="str">
        <f t="shared" si="75"/>
        <v>27:0004</v>
      </c>
      <c r="E515" t="s">
        <v>2034</v>
      </c>
      <c r="F515" t="s">
        <v>2035</v>
      </c>
      <c r="H515">
        <v>60.47457</v>
      </c>
      <c r="I515">
        <v>-118.90291999999999</v>
      </c>
      <c r="J515" s="1" t="str">
        <f>HYPERLINK("http://geochem.nrcan.gc.ca/cdogs/content/kwd/kwd020044_e.htm", "Till")</f>
        <v>Till</v>
      </c>
      <c r="K515" s="1" t="str">
        <f t="shared" si="73"/>
        <v>HMC separation (ODM standard)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x14ac:dyDescent="0.3">
      <c r="A516" t="s">
        <v>2036</v>
      </c>
      <c r="B516" t="s">
        <v>2037</v>
      </c>
      <c r="C516" s="1" t="str">
        <f t="shared" si="74"/>
        <v>27:0011</v>
      </c>
      <c r="D516" s="1" t="str">
        <f t="shared" si="75"/>
        <v>27:0004</v>
      </c>
      <c r="E516" t="s">
        <v>2038</v>
      </c>
      <c r="F516" t="s">
        <v>2039</v>
      </c>
      <c r="H516">
        <v>60.519799999999996</v>
      </c>
      <c r="I516">
        <v>-118.90535</v>
      </c>
      <c r="J516" s="1" t="str">
        <f>HYPERLINK("http://geochem.nrcan.gc.ca/cdogs/content/kwd/kwd020044_e.htm", "Till")</f>
        <v>Till</v>
      </c>
      <c r="K516" s="1" t="str">
        <f t="shared" si="73"/>
        <v>HMC separation (ODM standard)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x14ac:dyDescent="0.3">
      <c r="A517" t="s">
        <v>2040</v>
      </c>
      <c r="B517" t="s">
        <v>2041</v>
      </c>
      <c r="C517" s="1" t="str">
        <f t="shared" si="74"/>
        <v>27:0011</v>
      </c>
      <c r="D517" s="1" t="str">
        <f t="shared" si="75"/>
        <v>27:0004</v>
      </c>
      <c r="E517" t="s">
        <v>2042</v>
      </c>
      <c r="F517" t="s">
        <v>2043</v>
      </c>
      <c r="H517">
        <v>60.608179999999997</v>
      </c>
      <c r="I517">
        <v>-118.95780999999999</v>
      </c>
      <c r="J517" s="1" t="str">
        <f>HYPERLINK("http://geochem.nrcan.gc.ca/cdogs/content/kwd/kwd020044_e.htm", "Till")</f>
        <v>Till</v>
      </c>
      <c r="K517" s="1" t="str">
        <f t="shared" si="73"/>
        <v>HMC separation (ODM standard)</v>
      </c>
      <c r="L517">
        <v>0</v>
      </c>
      <c r="M517">
        <v>0</v>
      </c>
      <c r="N517">
        <v>0</v>
      </c>
      <c r="O517">
        <v>0</v>
      </c>
      <c r="P517">
        <v>1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x14ac:dyDescent="0.3">
      <c r="A518" t="s">
        <v>2044</v>
      </c>
      <c r="B518" t="s">
        <v>2045</v>
      </c>
      <c r="C518" s="1" t="str">
        <f t="shared" si="74"/>
        <v>27:0011</v>
      </c>
      <c r="D518" s="1" t="str">
        <f t="shared" si="75"/>
        <v>27:0004</v>
      </c>
      <c r="E518" t="s">
        <v>2046</v>
      </c>
      <c r="F518" t="s">
        <v>2047</v>
      </c>
      <c r="H518">
        <v>60.746549999999999</v>
      </c>
      <c r="I518">
        <v>-118.8938</v>
      </c>
      <c r="J518" s="1" t="str">
        <f>HYPERLINK("http://geochem.nrcan.gc.ca/cdogs/content/kwd/kwd020044_e.htm", "Till")</f>
        <v>Till</v>
      </c>
      <c r="K518" s="1" t="str">
        <f t="shared" si="73"/>
        <v>HMC separation (ODM standard)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x14ac:dyDescent="0.3">
      <c r="A519" t="s">
        <v>2048</v>
      </c>
      <c r="B519" t="s">
        <v>2049</v>
      </c>
      <c r="C519" s="1" t="str">
        <f t="shared" si="74"/>
        <v>27:0011</v>
      </c>
      <c r="D519" s="1" t="str">
        <f t="shared" si="75"/>
        <v>27:0004</v>
      </c>
      <c r="E519" t="s">
        <v>2050</v>
      </c>
      <c r="F519" t="s">
        <v>2051</v>
      </c>
      <c r="H519">
        <v>60.485109999999999</v>
      </c>
      <c r="I519">
        <v>-118.35917000000001</v>
      </c>
      <c r="J519" s="1" t="str">
        <f>HYPERLINK("http://geochem.nrcan.gc.ca/cdogs/content/kwd/kwd020044_e.htm", "Till")</f>
        <v>Till</v>
      </c>
      <c r="K519" s="1" t="str">
        <f t="shared" si="73"/>
        <v>HMC separation (ODM standard)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x14ac:dyDescent="0.3">
      <c r="A520" t="s">
        <v>2052</v>
      </c>
      <c r="B520" t="s">
        <v>2053</v>
      </c>
      <c r="C520" s="1" t="str">
        <f t="shared" si="74"/>
        <v>27:0011</v>
      </c>
      <c r="D520" s="1" t="str">
        <f t="shared" si="75"/>
        <v>27:0004</v>
      </c>
      <c r="E520" t="s">
        <v>2054</v>
      </c>
      <c r="F520" t="s">
        <v>2055</v>
      </c>
      <c r="H520">
        <v>60.560339999999997</v>
      </c>
      <c r="I520">
        <v>-118.36932</v>
      </c>
      <c r="J520" s="1" t="str">
        <f>HYPERLINK("http://geochem.nrcan.gc.ca/cdogs/content/kwd/kwd020000_e.htm", "Null")</f>
        <v>Null</v>
      </c>
      <c r="K520" s="1" t="str">
        <f t="shared" si="73"/>
        <v>HMC separation (ODM standard)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2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x14ac:dyDescent="0.3">
      <c r="A521" t="s">
        <v>2056</v>
      </c>
      <c r="B521" t="s">
        <v>2057</v>
      </c>
      <c r="C521" s="1" t="str">
        <f t="shared" si="74"/>
        <v>27:0011</v>
      </c>
      <c r="D521" s="1" t="str">
        <f t="shared" si="75"/>
        <v>27:0004</v>
      </c>
      <c r="E521" t="s">
        <v>2058</v>
      </c>
      <c r="F521" t="s">
        <v>2059</v>
      </c>
      <c r="H521">
        <v>60.649419999999999</v>
      </c>
      <c r="I521">
        <v>-118.35862</v>
      </c>
      <c r="J521" s="1" t="str">
        <f>HYPERLINK("http://geochem.nrcan.gc.ca/cdogs/content/kwd/kwd020044_e.htm", "Till")</f>
        <v>Till</v>
      </c>
      <c r="K521" s="1" t="str">
        <f t="shared" si="73"/>
        <v>HMC separation (ODM standard)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x14ac:dyDescent="0.3">
      <c r="A522" t="s">
        <v>2060</v>
      </c>
      <c r="B522" t="s">
        <v>2061</v>
      </c>
      <c r="C522" s="1" t="str">
        <f t="shared" si="74"/>
        <v>27:0011</v>
      </c>
      <c r="D522" s="1" t="str">
        <f t="shared" si="75"/>
        <v>27:0004</v>
      </c>
      <c r="E522" t="s">
        <v>2062</v>
      </c>
      <c r="F522" t="s">
        <v>2063</v>
      </c>
      <c r="H522">
        <v>60.356769999999997</v>
      </c>
      <c r="I522">
        <v>-118.14627</v>
      </c>
      <c r="J522" s="1" t="str">
        <f>HYPERLINK("http://geochem.nrcan.gc.ca/cdogs/content/kwd/kwd020050_e.htm", "Glaciofluvial")</f>
        <v>Glaciofluvial</v>
      </c>
      <c r="K522" s="1" t="str">
        <f t="shared" si="73"/>
        <v>HMC separation (ODM standard)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x14ac:dyDescent="0.3">
      <c r="A523" t="s">
        <v>2064</v>
      </c>
      <c r="B523" t="s">
        <v>2065</v>
      </c>
      <c r="C523" s="1" t="str">
        <f t="shared" si="74"/>
        <v>27:0011</v>
      </c>
      <c r="D523" s="1" t="str">
        <f t="shared" si="75"/>
        <v>27:0004</v>
      </c>
      <c r="E523" t="s">
        <v>2066</v>
      </c>
      <c r="F523" t="s">
        <v>2067</v>
      </c>
      <c r="H523">
        <v>60.46998</v>
      </c>
      <c r="I523">
        <v>-118.16755999999999</v>
      </c>
      <c r="J523" s="1" t="str">
        <f>HYPERLINK("http://geochem.nrcan.gc.ca/cdogs/content/kwd/kwd020044_e.htm", "Till")</f>
        <v>Till</v>
      </c>
      <c r="K523" s="1" t="str">
        <f t="shared" si="73"/>
        <v>HMC separation (ODM standard)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x14ac:dyDescent="0.3">
      <c r="A524" t="s">
        <v>2068</v>
      </c>
      <c r="B524" t="s">
        <v>2069</v>
      </c>
      <c r="C524" s="1" t="str">
        <f t="shared" si="74"/>
        <v>27:0011</v>
      </c>
      <c r="D524" s="1" t="str">
        <f t="shared" si="75"/>
        <v>27:0004</v>
      </c>
      <c r="E524" t="s">
        <v>2070</v>
      </c>
      <c r="F524" t="s">
        <v>2071</v>
      </c>
      <c r="H524">
        <v>60.856580000000001</v>
      </c>
      <c r="I524">
        <v>-118.03043</v>
      </c>
      <c r="J524" s="1" t="str">
        <f>HYPERLINK("http://geochem.nrcan.gc.ca/cdogs/content/kwd/kwd020044_e.htm", "Till")</f>
        <v>Till</v>
      </c>
      <c r="K524" s="1" t="str">
        <f t="shared" si="73"/>
        <v>HMC separation (ODM standard)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1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x14ac:dyDescent="0.3">
      <c r="A525" t="s">
        <v>2072</v>
      </c>
      <c r="B525" t="s">
        <v>2073</v>
      </c>
      <c r="C525" s="1" t="str">
        <f t="shared" si="74"/>
        <v>27:0011</v>
      </c>
      <c r="D525" s="1" t="str">
        <f t="shared" si="75"/>
        <v>27:0004</v>
      </c>
      <c r="E525" t="s">
        <v>2074</v>
      </c>
      <c r="F525" t="s">
        <v>2075</v>
      </c>
      <c r="H525">
        <v>60.28472</v>
      </c>
      <c r="I525">
        <v>-117.98693</v>
      </c>
      <c r="J525" s="1" t="str">
        <f>HYPERLINK("http://geochem.nrcan.gc.ca/cdogs/content/kwd/kwd020044_e.htm", "Till")</f>
        <v>Till</v>
      </c>
      <c r="K525" s="1" t="str">
        <f t="shared" si="73"/>
        <v>HMC separation (ODM standard)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x14ac:dyDescent="0.3">
      <c r="A526" t="s">
        <v>2076</v>
      </c>
      <c r="B526" t="s">
        <v>2077</v>
      </c>
      <c r="C526" s="1" t="str">
        <f t="shared" si="74"/>
        <v>27:0011</v>
      </c>
      <c r="D526" s="1" t="str">
        <f t="shared" si="75"/>
        <v>27:0004</v>
      </c>
      <c r="E526" t="s">
        <v>2078</v>
      </c>
      <c r="F526" t="s">
        <v>2079</v>
      </c>
      <c r="H526">
        <v>60.317799999999998</v>
      </c>
      <c r="I526">
        <v>-117.78493</v>
      </c>
      <c r="J526" s="1" t="str">
        <f>HYPERLINK("http://geochem.nrcan.gc.ca/cdogs/content/kwd/kwd020024_e.htm", "Stream sediments")</f>
        <v>Stream sediments</v>
      </c>
      <c r="K526" s="1" t="str">
        <f t="shared" si="73"/>
        <v>HMC separation (ODM standard)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1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x14ac:dyDescent="0.3">
      <c r="A527" t="s">
        <v>2080</v>
      </c>
      <c r="B527" t="s">
        <v>2081</v>
      </c>
      <c r="C527" s="1" t="str">
        <f t="shared" si="74"/>
        <v>27:0011</v>
      </c>
      <c r="D527" s="1" t="str">
        <f t="shared" si="75"/>
        <v>27:0004</v>
      </c>
      <c r="E527" t="s">
        <v>2082</v>
      </c>
      <c r="F527" t="s">
        <v>2083</v>
      </c>
      <c r="H527">
        <v>60.25376</v>
      </c>
      <c r="I527">
        <v>-117.79076000000001</v>
      </c>
      <c r="J527" s="1" t="str">
        <f>HYPERLINK("http://geochem.nrcan.gc.ca/cdogs/content/kwd/kwd020044_e.htm", "Till")</f>
        <v>Till</v>
      </c>
      <c r="K527" s="1" t="str">
        <f t="shared" si="73"/>
        <v>HMC separation (ODM standard)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x14ac:dyDescent="0.3">
      <c r="A528" t="s">
        <v>2084</v>
      </c>
      <c r="B528" t="s">
        <v>2085</v>
      </c>
      <c r="C528" s="1" t="str">
        <f t="shared" si="74"/>
        <v>27:0011</v>
      </c>
      <c r="D528" s="1" t="str">
        <f t="shared" si="75"/>
        <v>27:0004</v>
      </c>
      <c r="E528" t="s">
        <v>2086</v>
      </c>
      <c r="F528" t="s">
        <v>2087</v>
      </c>
      <c r="H528">
        <v>60.405970000000003</v>
      </c>
      <c r="I528">
        <v>-117.97981</v>
      </c>
      <c r="J528" s="1" t="str">
        <f>HYPERLINK("http://geochem.nrcan.gc.ca/cdogs/content/kwd/kwd020044_e.htm", "Till")</f>
        <v>Till</v>
      </c>
      <c r="K528" s="1" t="str">
        <f t="shared" si="73"/>
        <v>HMC separation (ODM standard)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x14ac:dyDescent="0.3">
      <c r="A529" t="s">
        <v>2088</v>
      </c>
      <c r="B529" t="s">
        <v>2089</v>
      </c>
      <c r="C529" s="1" t="str">
        <f t="shared" si="74"/>
        <v>27:0011</v>
      </c>
      <c r="D529" s="1" t="str">
        <f t="shared" si="75"/>
        <v>27:0004</v>
      </c>
      <c r="E529" t="s">
        <v>2090</v>
      </c>
      <c r="F529" t="s">
        <v>2091</v>
      </c>
      <c r="H529">
        <v>60.39029</v>
      </c>
      <c r="I529">
        <v>-117.77670999999999</v>
      </c>
      <c r="J529" s="1" t="str">
        <f>HYPERLINK("http://geochem.nrcan.gc.ca/cdogs/content/kwd/kwd020050_e.htm", "Glaciofluvial")</f>
        <v>Glaciofluvial</v>
      </c>
      <c r="K529" s="1" t="str">
        <f t="shared" si="73"/>
        <v>HMC separation (ODM standard)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32" x14ac:dyDescent="0.3">
      <c r="A530" t="s">
        <v>2092</v>
      </c>
      <c r="B530" t="s">
        <v>2093</v>
      </c>
      <c r="C530" s="1" t="str">
        <f t="shared" si="74"/>
        <v>27:0011</v>
      </c>
      <c r="D530" s="1" t="str">
        <f t="shared" si="75"/>
        <v>27:0004</v>
      </c>
      <c r="E530" t="s">
        <v>2094</v>
      </c>
      <c r="F530" t="s">
        <v>2095</v>
      </c>
      <c r="H530">
        <v>60.476120000000002</v>
      </c>
      <c r="I530">
        <v>-117.81603</v>
      </c>
      <c r="J530" s="1" t="str">
        <f>HYPERLINK("http://geochem.nrcan.gc.ca/cdogs/content/kwd/kwd020050_e.htm", "Glaciofluvial")</f>
        <v>Glaciofluvial</v>
      </c>
      <c r="K530" s="1" t="str">
        <f t="shared" si="73"/>
        <v>HMC separation (ODM standard)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x14ac:dyDescent="0.3">
      <c r="A531" t="s">
        <v>2096</v>
      </c>
      <c r="B531" t="s">
        <v>2097</v>
      </c>
      <c r="C531" s="1" t="str">
        <f t="shared" ref="C531:C558" si="76">HYPERLINK("http://geochem.nrcan.gc.ca/cdogs/content/bdl/bdl270011_e.htm", "27:0011")</f>
        <v>27:0011</v>
      </c>
      <c r="D531" s="1" t="str">
        <f t="shared" ref="D531:D558" si="77">HYPERLINK("http://geochem.nrcan.gc.ca/cdogs/content/svy/svy270004_e.htm", "27:0004")</f>
        <v>27:0004</v>
      </c>
      <c r="E531" t="s">
        <v>2098</v>
      </c>
      <c r="F531" t="s">
        <v>2099</v>
      </c>
      <c r="H531">
        <v>60.474769999999999</v>
      </c>
      <c r="I531">
        <v>-117.58583</v>
      </c>
      <c r="J531" s="1" t="str">
        <f>HYPERLINK("http://geochem.nrcan.gc.ca/cdogs/content/kwd/kwd020024_e.htm", "Stream sediments")</f>
        <v>Stream sediments</v>
      </c>
      <c r="K531" s="1" t="str">
        <f t="shared" si="73"/>
        <v>HMC separation (ODM standard)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</row>
    <row r="532" spans="1:32" x14ac:dyDescent="0.3">
      <c r="A532" t="s">
        <v>2100</v>
      </c>
      <c r="B532" t="s">
        <v>2101</v>
      </c>
      <c r="C532" s="1" t="str">
        <f t="shared" si="76"/>
        <v>27:0011</v>
      </c>
      <c r="D532" s="1" t="str">
        <f t="shared" si="77"/>
        <v>27:0004</v>
      </c>
      <c r="E532" t="s">
        <v>2102</v>
      </c>
      <c r="F532" t="s">
        <v>2103</v>
      </c>
      <c r="H532">
        <v>60.408769999999997</v>
      </c>
      <c r="I532">
        <v>-117.62823</v>
      </c>
      <c r="J532" s="1" t="str">
        <f>HYPERLINK("http://geochem.nrcan.gc.ca/cdogs/content/kwd/kwd020024_e.htm", "Stream sediments")</f>
        <v>Stream sediments</v>
      </c>
      <c r="K532" s="1" t="str">
        <f t="shared" si="73"/>
        <v>HMC separation (ODM standard)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</row>
    <row r="533" spans="1:32" x14ac:dyDescent="0.3">
      <c r="A533" t="s">
        <v>2104</v>
      </c>
      <c r="B533" t="s">
        <v>2105</v>
      </c>
      <c r="C533" s="1" t="str">
        <f t="shared" si="76"/>
        <v>27:0011</v>
      </c>
      <c r="D533" s="1" t="str">
        <f t="shared" si="77"/>
        <v>27:0004</v>
      </c>
      <c r="E533" t="s">
        <v>2106</v>
      </c>
      <c r="F533" t="s">
        <v>2107</v>
      </c>
      <c r="J533" s="1" t="str">
        <f>HYPERLINK("http://geochem.nrcan.gc.ca/cdogs/content/kwd/kwd020000_e.htm", "Null")</f>
        <v>Null</v>
      </c>
      <c r="K533" s="1" t="str">
        <f t="shared" si="73"/>
        <v>HMC separation (ODM standard)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x14ac:dyDescent="0.3">
      <c r="A534" t="s">
        <v>2108</v>
      </c>
      <c r="B534" t="s">
        <v>2109</v>
      </c>
      <c r="C534" s="1" t="str">
        <f t="shared" si="76"/>
        <v>27:0011</v>
      </c>
      <c r="D534" s="1" t="str">
        <f t="shared" si="77"/>
        <v>27:0004</v>
      </c>
      <c r="E534" t="s">
        <v>2054</v>
      </c>
      <c r="F534" t="s">
        <v>2110</v>
      </c>
      <c r="H534">
        <v>60.560339999999997</v>
      </c>
      <c r="I534">
        <v>-118.36932</v>
      </c>
      <c r="J534" s="1" t="str">
        <f>HYPERLINK("http://geochem.nrcan.gc.ca/cdogs/content/kwd/kwd020000_e.htm", "Null")</f>
        <v>Null</v>
      </c>
      <c r="K534" s="1" t="str">
        <f t="shared" si="73"/>
        <v>HMC separation (ODM standard)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x14ac:dyDescent="0.3">
      <c r="A535" t="s">
        <v>2111</v>
      </c>
      <c r="B535" t="s">
        <v>2112</v>
      </c>
      <c r="C535" s="1" t="str">
        <f t="shared" si="76"/>
        <v>27:0011</v>
      </c>
      <c r="D535" s="1" t="str">
        <f t="shared" si="77"/>
        <v>27:0004</v>
      </c>
      <c r="E535" t="s">
        <v>2113</v>
      </c>
      <c r="F535" t="s">
        <v>2114</v>
      </c>
      <c r="H535">
        <v>60.432510000000001</v>
      </c>
      <c r="I535">
        <v>-117.50095</v>
      </c>
      <c r="J535" s="1" t="str">
        <f>HYPERLINK("http://geochem.nrcan.gc.ca/cdogs/content/kwd/kwd020044_e.htm", "Till")</f>
        <v>Till</v>
      </c>
      <c r="K535" s="1" t="str">
        <f t="shared" si="73"/>
        <v>HMC separation (ODM standard)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1:32" x14ac:dyDescent="0.3">
      <c r="A536" t="s">
        <v>2115</v>
      </c>
      <c r="B536" t="s">
        <v>2116</v>
      </c>
      <c r="C536" s="1" t="str">
        <f t="shared" si="76"/>
        <v>27:0011</v>
      </c>
      <c r="D536" s="1" t="str">
        <f t="shared" si="77"/>
        <v>27:0004</v>
      </c>
      <c r="E536" t="s">
        <v>2117</v>
      </c>
      <c r="F536" t="s">
        <v>2118</v>
      </c>
      <c r="H536">
        <v>60.813929999999999</v>
      </c>
      <c r="I536">
        <v>-117.27143</v>
      </c>
      <c r="J536" s="1" t="str">
        <f>HYPERLINK("http://geochem.nrcan.gc.ca/cdogs/content/kwd/kwd020050_e.htm", "Glaciofluvial")</f>
        <v>Glaciofluvial</v>
      </c>
      <c r="K536" s="1" t="str">
        <f t="shared" si="73"/>
        <v>HMC separation (ODM standard)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</row>
    <row r="537" spans="1:32" x14ac:dyDescent="0.3">
      <c r="A537" t="s">
        <v>2119</v>
      </c>
      <c r="B537" t="s">
        <v>2120</v>
      </c>
      <c r="C537" s="1" t="str">
        <f t="shared" si="76"/>
        <v>27:0011</v>
      </c>
      <c r="D537" s="1" t="str">
        <f t="shared" si="77"/>
        <v>27:0004</v>
      </c>
      <c r="E537" t="s">
        <v>2121</v>
      </c>
      <c r="F537" t="s">
        <v>2122</v>
      </c>
      <c r="H537">
        <v>60.53275</v>
      </c>
      <c r="I537">
        <v>-117.24706999999999</v>
      </c>
      <c r="J537" s="1" t="str">
        <f>HYPERLINK("http://geochem.nrcan.gc.ca/cdogs/content/kwd/kwd020024_e.htm", "Stream sediments")</f>
        <v>Stream sediments</v>
      </c>
      <c r="K537" s="1" t="str">
        <f t="shared" si="73"/>
        <v>HMC separation (ODM standard)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</row>
    <row r="538" spans="1:32" x14ac:dyDescent="0.3">
      <c r="A538" t="s">
        <v>2123</v>
      </c>
      <c r="B538" t="s">
        <v>2124</v>
      </c>
      <c r="C538" s="1" t="str">
        <f t="shared" si="76"/>
        <v>27:0011</v>
      </c>
      <c r="D538" s="1" t="str">
        <f t="shared" si="77"/>
        <v>27:0004</v>
      </c>
      <c r="E538" t="s">
        <v>2125</v>
      </c>
      <c r="F538" t="s">
        <v>2126</v>
      </c>
      <c r="H538">
        <v>60.55753</v>
      </c>
      <c r="I538">
        <v>-117.08732000000001</v>
      </c>
      <c r="J538" s="1" t="str">
        <f>HYPERLINK("http://geochem.nrcan.gc.ca/cdogs/content/kwd/kwd020044_e.htm", "Till")</f>
        <v>Till</v>
      </c>
      <c r="K538" s="1" t="str">
        <f t="shared" si="73"/>
        <v>HMC separation (ODM standard)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</row>
    <row r="539" spans="1:32" x14ac:dyDescent="0.3">
      <c r="A539" t="s">
        <v>2127</v>
      </c>
      <c r="B539" t="s">
        <v>2128</v>
      </c>
      <c r="C539" s="1" t="str">
        <f t="shared" si="76"/>
        <v>27:0011</v>
      </c>
      <c r="D539" s="1" t="str">
        <f t="shared" si="77"/>
        <v>27:0004</v>
      </c>
      <c r="E539" t="s">
        <v>2129</v>
      </c>
      <c r="F539" t="s">
        <v>2130</v>
      </c>
      <c r="H539">
        <v>60.359699999999997</v>
      </c>
      <c r="I539">
        <v>-118.74534</v>
      </c>
      <c r="J539" s="1" t="str">
        <f>HYPERLINK("http://geochem.nrcan.gc.ca/cdogs/content/kwd/kwd020044_e.htm", "Till")</f>
        <v>Till</v>
      </c>
      <c r="K539" s="1" t="str">
        <f t="shared" si="73"/>
        <v>HMC separation (ODM standard)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1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x14ac:dyDescent="0.3">
      <c r="A540" t="s">
        <v>2131</v>
      </c>
      <c r="B540" t="s">
        <v>2132</v>
      </c>
      <c r="C540" s="1" t="str">
        <f t="shared" si="76"/>
        <v>27:0011</v>
      </c>
      <c r="D540" s="1" t="str">
        <f t="shared" si="77"/>
        <v>27:0004</v>
      </c>
      <c r="E540" t="s">
        <v>2133</v>
      </c>
      <c r="F540" t="s">
        <v>2134</v>
      </c>
      <c r="H540">
        <v>60.369909999999997</v>
      </c>
      <c r="I540">
        <v>-118.55588</v>
      </c>
      <c r="J540" s="1" t="str">
        <f>HYPERLINK("http://geochem.nrcan.gc.ca/cdogs/content/kwd/kwd020044_e.htm", "Till")</f>
        <v>Till</v>
      </c>
      <c r="K540" s="1" t="str">
        <f t="shared" si="73"/>
        <v>HMC separation (ODM standard)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x14ac:dyDescent="0.3">
      <c r="A541" t="s">
        <v>2135</v>
      </c>
      <c r="B541" t="s">
        <v>2136</v>
      </c>
      <c r="C541" s="1" t="str">
        <f t="shared" si="76"/>
        <v>27:0011</v>
      </c>
      <c r="D541" s="1" t="str">
        <f t="shared" si="77"/>
        <v>27:0004</v>
      </c>
      <c r="E541" t="s">
        <v>2137</v>
      </c>
      <c r="F541" t="s">
        <v>2138</v>
      </c>
      <c r="H541">
        <v>60.488250000000001</v>
      </c>
      <c r="I541">
        <v>-118.4995</v>
      </c>
      <c r="J541" s="1" t="str">
        <f>HYPERLINK("http://geochem.nrcan.gc.ca/cdogs/content/kwd/kwd020044_e.htm", "Till")</f>
        <v>Till</v>
      </c>
      <c r="K541" s="1" t="str">
        <f t="shared" si="73"/>
        <v>HMC separation (ODM standard)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x14ac:dyDescent="0.3">
      <c r="A542" t="s">
        <v>2139</v>
      </c>
      <c r="B542" t="s">
        <v>2140</v>
      </c>
      <c r="C542" s="1" t="str">
        <f t="shared" si="76"/>
        <v>27:0011</v>
      </c>
      <c r="D542" s="1" t="str">
        <f t="shared" si="77"/>
        <v>27:0004</v>
      </c>
      <c r="E542" t="s">
        <v>2141</v>
      </c>
      <c r="F542" t="s">
        <v>2142</v>
      </c>
      <c r="H542">
        <v>60.499789999999997</v>
      </c>
      <c r="I542">
        <v>-118.6982</v>
      </c>
      <c r="J542" s="1" t="str">
        <f>HYPERLINK("http://geochem.nrcan.gc.ca/cdogs/content/kwd/kwd020044_e.htm", "Till")</f>
        <v>Till</v>
      </c>
      <c r="K542" s="1" t="str">
        <f t="shared" si="73"/>
        <v>HMC separation (ODM standard)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</row>
    <row r="543" spans="1:32" x14ac:dyDescent="0.3">
      <c r="A543" t="s">
        <v>2143</v>
      </c>
      <c r="B543" t="s">
        <v>2144</v>
      </c>
      <c r="C543" s="1" t="str">
        <f t="shared" si="76"/>
        <v>27:0011</v>
      </c>
      <c r="D543" s="1" t="str">
        <f t="shared" si="77"/>
        <v>27:0004</v>
      </c>
      <c r="E543" t="s">
        <v>2145</v>
      </c>
      <c r="F543" t="s">
        <v>2146</v>
      </c>
      <c r="H543">
        <v>60.536900000000003</v>
      </c>
      <c r="I543">
        <v>-118.75588999999999</v>
      </c>
      <c r="J543" s="1" t="str">
        <f>HYPERLINK("http://geochem.nrcan.gc.ca/cdogs/content/kwd/kwd020024_e.htm", "Stream sediments")</f>
        <v>Stream sediments</v>
      </c>
      <c r="K543" s="1" t="str">
        <f t="shared" si="73"/>
        <v>HMC separation (ODM standard)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</row>
    <row r="544" spans="1:32" x14ac:dyDescent="0.3">
      <c r="A544" t="s">
        <v>2147</v>
      </c>
      <c r="B544" t="s">
        <v>2148</v>
      </c>
      <c r="C544" s="1" t="str">
        <f t="shared" si="76"/>
        <v>27:0011</v>
      </c>
      <c r="D544" s="1" t="str">
        <f t="shared" si="77"/>
        <v>27:0004</v>
      </c>
      <c r="E544" t="s">
        <v>2149</v>
      </c>
      <c r="F544" t="s">
        <v>2150</v>
      </c>
      <c r="J544" s="1" t="str">
        <f>HYPERLINK("http://geochem.nrcan.gc.ca/cdogs/content/kwd/kwd020000_e.htm", "Null")</f>
        <v>Null</v>
      </c>
      <c r="K544" s="1" t="str">
        <f t="shared" si="73"/>
        <v>HMC separation (ODM standard)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</row>
    <row r="545" spans="1:32" x14ac:dyDescent="0.3">
      <c r="A545" t="s">
        <v>2151</v>
      </c>
      <c r="B545" t="s">
        <v>2152</v>
      </c>
      <c r="C545" s="1" t="str">
        <f t="shared" si="76"/>
        <v>27:0011</v>
      </c>
      <c r="D545" s="1" t="str">
        <f t="shared" si="77"/>
        <v>27:0004</v>
      </c>
      <c r="E545" t="s">
        <v>2153</v>
      </c>
      <c r="F545" t="s">
        <v>2154</v>
      </c>
      <c r="H545">
        <v>60.5642</v>
      </c>
      <c r="I545">
        <v>-118.54404</v>
      </c>
      <c r="J545" s="1" t="str">
        <f>HYPERLINK("http://geochem.nrcan.gc.ca/cdogs/content/kwd/kwd020044_e.htm", "Till")</f>
        <v>Till</v>
      </c>
      <c r="K545" s="1" t="str">
        <f t="shared" si="73"/>
        <v>HMC separation (ODM standard)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</row>
    <row r="546" spans="1:32" x14ac:dyDescent="0.3">
      <c r="A546" t="s">
        <v>2155</v>
      </c>
      <c r="B546" t="s">
        <v>2156</v>
      </c>
      <c r="C546" s="1" t="str">
        <f t="shared" si="76"/>
        <v>27:0011</v>
      </c>
      <c r="D546" s="1" t="str">
        <f t="shared" si="77"/>
        <v>27:0004</v>
      </c>
      <c r="E546" t="s">
        <v>2157</v>
      </c>
      <c r="F546" t="s">
        <v>2158</v>
      </c>
      <c r="H546">
        <v>60.6616</v>
      </c>
      <c r="I546">
        <v>-118.60834</v>
      </c>
      <c r="J546" s="1" t="str">
        <f>HYPERLINK("http://geochem.nrcan.gc.ca/cdogs/content/kwd/kwd020044_e.htm", "Till")</f>
        <v>Till</v>
      </c>
      <c r="K546" s="1" t="str">
        <f t="shared" si="73"/>
        <v>HMC separation (ODM standard)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x14ac:dyDescent="0.3">
      <c r="A547" t="s">
        <v>2159</v>
      </c>
      <c r="B547" t="s">
        <v>2160</v>
      </c>
      <c r="C547" s="1" t="str">
        <f t="shared" si="76"/>
        <v>27:0011</v>
      </c>
      <c r="D547" s="1" t="str">
        <f t="shared" si="77"/>
        <v>27:0004</v>
      </c>
      <c r="E547" t="s">
        <v>2161</v>
      </c>
      <c r="F547" t="s">
        <v>2162</v>
      </c>
      <c r="H547">
        <v>60.969450000000002</v>
      </c>
      <c r="I547">
        <v>-117.97851</v>
      </c>
      <c r="J547" s="1" t="str">
        <f>HYPERLINK("http://geochem.nrcan.gc.ca/cdogs/content/kwd/kwd020024_e.htm", "Stream sediments")</f>
        <v>Stream sediments</v>
      </c>
      <c r="K547" s="1" t="str">
        <f t="shared" si="73"/>
        <v>HMC separation (ODM standard)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x14ac:dyDescent="0.3">
      <c r="A548" t="s">
        <v>2163</v>
      </c>
      <c r="B548" t="s">
        <v>2164</v>
      </c>
      <c r="C548" s="1" t="str">
        <f t="shared" si="76"/>
        <v>27:0011</v>
      </c>
      <c r="D548" s="1" t="str">
        <f t="shared" si="77"/>
        <v>27:0004</v>
      </c>
      <c r="E548" t="s">
        <v>2165</v>
      </c>
      <c r="F548" t="s">
        <v>2166</v>
      </c>
      <c r="H548">
        <v>60.744639999999997</v>
      </c>
      <c r="I548">
        <v>-118.48967</v>
      </c>
      <c r="J548" s="1" t="str">
        <f>HYPERLINK("http://geochem.nrcan.gc.ca/cdogs/content/kwd/kwd020044_e.htm", "Till")</f>
        <v>Till</v>
      </c>
      <c r="K548" s="1" t="str">
        <f t="shared" si="73"/>
        <v>HMC separation (ODM standard)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x14ac:dyDescent="0.3">
      <c r="A549" t="s">
        <v>2167</v>
      </c>
      <c r="B549" t="s">
        <v>2168</v>
      </c>
      <c r="C549" s="1" t="str">
        <f t="shared" si="76"/>
        <v>27:0011</v>
      </c>
      <c r="D549" s="1" t="str">
        <f t="shared" si="77"/>
        <v>27:0004</v>
      </c>
      <c r="E549" t="s">
        <v>2169</v>
      </c>
      <c r="F549" t="s">
        <v>2170</v>
      </c>
      <c r="H549">
        <v>60.755020000000002</v>
      </c>
      <c r="I549">
        <v>-117.81528</v>
      </c>
      <c r="J549" s="1" t="str">
        <f>HYPERLINK("http://geochem.nrcan.gc.ca/cdogs/content/kwd/kwd020044_e.htm", "Till")</f>
        <v>Till</v>
      </c>
      <c r="K549" s="1" t="str">
        <f t="shared" si="73"/>
        <v>HMC separation (ODM standard)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x14ac:dyDescent="0.3">
      <c r="A550" t="s">
        <v>2171</v>
      </c>
      <c r="B550" t="s">
        <v>2172</v>
      </c>
      <c r="C550" s="1" t="str">
        <f t="shared" si="76"/>
        <v>27:0011</v>
      </c>
      <c r="D550" s="1" t="str">
        <f t="shared" si="77"/>
        <v>27:0004</v>
      </c>
      <c r="E550" t="s">
        <v>2173</v>
      </c>
      <c r="F550" t="s">
        <v>2174</v>
      </c>
      <c r="H550">
        <v>60.883110000000002</v>
      </c>
      <c r="I550">
        <v>-117.75542</v>
      </c>
      <c r="J550" s="1" t="str">
        <f>HYPERLINK("http://geochem.nrcan.gc.ca/cdogs/content/kwd/kwd020044_e.htm", "Till")</f>
        <v>Till</v>
      </c>
      <c r="K550" s="1" t="str">
        <f t="shared" si="73"/>
        <v>HMC separation (ODM standard)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x14ac:dyDescent="0.3">
      <c r="A551" t="s">
        <v>2175</v>
      </c>
      <c r="B551" t="s">
        <v>2176</v>
      </c>
      <c r="C551" s="1" t="str">
        <f t="shared" si="76"/>
        <v>27:0011</v>
      </c>
      <c r="D551" s="1" t="str">
        <f t="shared" si="77"/>
        <v>27:0004</v>
      </c>
      <c r="E551" t="s">
        <v>2177</v>
      </c>
      <c r="F551" t="s">
        <v>2178</v>
      </c>
      <c r="H551">
        <v>60.831699999999998</v>
      </c>
      <c r="I551">
        <v>-117.67219</v>
      </c>
      <c r="J551" s="1" t="str">
        <f>HYPERLINK("http://geochem.nrcan.gc.ca/cdogs/content/kwd/kwd020044_e.htm", "Till")</f>
        <v>Till</v>
      </c>
      <c r="K551" s="1" t="str">
        <f t="shared" si="73"/>
        <v>HMC separation (ODM standard)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x14ac:dyDescent="0.3">
      <c r="A552" t="s">
        <v>2179</v>
      </c>
      <c r="B552" t="s">
        <v>2180</v>
      </c>
      <c r="C552" s="1" t="str">
        <f t="shared" si="76"/>
        <v>27:0011</v>
      </c>
      <c r="D552" s="1" t="str">
        <f t="shared" si="77"/>
        <v>27:0004</v>
      </c>
      <c r="E552" t="s">
        <v>2181</v>
      </c>
      <c r="F552" t="s">
        <v>2182</v>
      </c>
      <c r="H552">
        <v>60.758119999999998</v>
      </c>
      <c r="I552">
        <v>-117.66423</v>
      </c>
      <c r="J552" s="1" t="str">
        <f>HYPERLINK("http://geochem.nrcan.gc.ca/cdogs/content/kwd/kwd020044_e.htm", "Till")</f>
        <v>Till</v>
      </c>
      <c r="K552" s="1" t="str">
        <f t="shared" si="73"/>
        <v>HMC separation (ODM standard)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32" x14ac:dyDescent="0.3">
      <c r="A553" t="s">
        <v>2183</v>
      </c>
      <c r="B553" t="s">
        <v>2184</v>
      </c>
      <c r="C553" s="1" t="str">
        <f t="shared" si="76"/>
        <v>27:0011</v>
      </c>
      <c r="D553" s="1" t="str">
        <f t="shared" si="77"/>
        <v>27:0004</v>
      </c>
      <c r="E553" t="s">
        <v>2185</v>
      </c>
      <c r="F553" t="s">
        <v>2186</v>
      </c>
      <c r="H553">
        <v>60.841909999999999</v>
      </c>
      <c r="I553">
        <v>-117.48417000000001</v>
      </c>
      <c r="J553" s="1" t="str">
        <f>HYPERLINK("http://geochem.nrcan.gc.ca/cdogs/content/kwd/kwd020024_e.htm", "Stream sediments")</f>
        <v>Stream sediments</v>
      </c>
      <c r="K553" s="1" t="str">
        <f t="shared" si="73"/>
        <v>HMC separation (ODM standard)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x14ac:dyDescent="0.3">
      <c r="A554" t="s">
        <v>2187</v>
      </c>
      <c r="B554" t="s">
        <v>2188</v>
      </c>
      <c r="C554" s="1" t="str">
        <f t="shared" si="76"/>
        <v>27:0011</v>
      </c>
      <c r="D554" s="1" t="str">
        <f t="shared" si="77"/>
        <v>27:0004</v>
      </c>
      <c r="E554" t="s">
        <v>2189</v>
      </c>
      <c r="F554" t="s">
        <v>2190</v>
      </c>
      <c r="H554">
        <v>60.666289999999996</v>
      </c>
      <c r="I554">
        <v>-117.12151</v>
      </c>
      <c r="J554" s="1" t="str">
        <f>HYPERLINK("http://geochem.nrcan.gc.ca/cdogs/content/kwd/kwd020044_e.htm", "Till")</f>
        <v>Till</v>
      </c>
      <c r="K554" s="1" t="str">
        <f t="shared" si="73"/>
        <v>HMC separation (ODM standard)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x14ac:dyDescent="0.3">
      <c r="A555" t="s">
        <v>2191</v>
      </c>
      <c r="B555" t="s">
        <v>2192</v>
      </c>
      <c r="C555" s="1" t="str">
        <f t="shared" si="76"/>
        <v>27:0011</v>
      </c>
      <c r="D555" s="1" t="str">
        <f t="shared" si="77"/>
        <v>27:0004</v>
      </c>
      <c r="E555" t="s">
        <v>2193</v>
      </c>
      <c r="F555" t="s">
        <v>2194</v>
      </c>
      <c r="H555">
        <v>60.655740000000002</v>
      </c>
      <c r="I555">
        <v>-117.27612000000001</v>
      </c>
      <c r="J555" s="1" t="str">
        <f>HYPERLINK("http://geochem.nrcan.gc.ca/cdogs/content/kwd/kwd020044_e.htm", "Till")</f>
        <v>Till</v>
      </c>
      <c r="K555" s="1" t="str">
        <f t="shared" si="73"/>
        <v>HMC separation (ODM standard)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x14ac:dyDescent="0.3">
      <c r="A556" t="s">
        <v>2195</v>
      </c>
      <c r="B556" t="s">
        <v>2196</v>
      </c>
      <c r="C556" s="1" t="str">
        <f t="shared" si="76"/>
        <v>27:0011</v>
      </c>
      <c r="D556" s="1" t="str">
        <f t="shared" si="77"/>
        <v>27:0004</v>
      </c>
      <c r="E556" t="s">
        <v>2197</v>
      </c>
      <c r="F556" t="s">
        <v>2198</v>
      </c>
      <c r="H556">
        <v>60.737609999999997</v>
      </c>
      <c r="I556">
        <v>-117.28614</v>
      </c>
      <c r="J556" s="1" t="str">
        <f>HYPERLINK("http://geochem.nrcan.gc.ca/cdogs/content/kwd/kwd020000_e.htm", "Null")</f>
        <v>Null</v>
      </c>
      <c r="K556" s="1" t="str">
        <f t="shared" si="73"/>
        <v>HMC separation (ODM standard)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x14ac:dyDescent="0.3">
      <c r="A557" t="s">
        <v>2199</v>
      </c>
      <c r="B557" t="s">
        <v>2200</v>
      </c>
      <c r="C557" s="1" t="str">
        <f t="shared" si="76"/>
        <v>27:0011</v>
      </c>
      <c r="D557" s="1" t="str">
        <f t="shared" si="77"/>
        <v>27:0004</v>
      </c>
      <c r="E557" t="s">
        <v>2201</v>
      </c>
      <c r="F557" t="s">
        <v>2202</v>
      </c>
      <c r="H557">
        <v>60.751939999999998</v>
      </c>
      <c r="I557">
        <v>-117.44651</v>
      </c>
      <c r="J557" s="1" t="str">
        <f>HYPERLINK("http://geochem.nrcan.gc.ca/cdogs/content/kwd/kwd020044_e.htm", "Till")</f>
        <v>Till</v>
      </c>
      <c r="K557" s="1" t="str">
        <f t="shared" si="73"/>
        <v>HMC separation (ODM standard)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x14ac:dyDescent="0.3">
      <c r="A558" t="s">
        <v>2203</v>
      </c>
      <c r="B558" t="s">
        <v>2204</v>
      </c>
      <c r="C558" s="1" t="str">
        <f t="shared" si="76"/>
        <v>27:0011</v>
      </c>
      <c r="D558" s="1" t="str">
        <f t="shared" si="77"/>
        <v>27:0004</v>
      </c>
      <c r="E558" t="s">
        <v>2205</v>
      </c>
      <c r="F558" t="s">
        <v>2206</v>
      </c>
      <c r="H558">
        <v>60.949959999999997</v>
      </c>
      <c r="I558">
        <v>-117.49336</v>
      </c>
      <c r="J558" s="1" t="str">
        <f>HYPERLINK("http://geochem.nrcan.gc.ca/cdogs/content/kwd/kwd020024_e.htm", "Stream sediments")</f>
        <v>Stream sediments</v>
      </c>
      <c r="K558" s="1" t="str">
        <f t="shared" si="73"/>
        <v>HMC separation (ODM standard)</v>
      </c>
      <c r="L558">
        <v>2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hidden="1" x14ac:dyDescent="0.3">
      <c r="A559" t="s">
        <v>2207</v>
      </c>
      <c r="B559" t="s">
        <v>2208</v>
      </c>
      <c r="C559" s="1" t="str">
        <f t="shared" ref="C559:C570" si="78">HYPERLINK("http://geochem.nrcan.gc.ca/cdogs/content/bdl/bdl270016_e.htm", "27:0016")</f>
        <v>27:0016</v>
      </c>
      <c r="D559" s="1" t="str">
        <f t="shared" ref="D559:D570" si="79">HYPERLINK("http://geochem.nrcan.gc.ca/cdogs/content/svy/svy270009_e.htm", "27:0009")</f>
        <v>27:0009</v>
      </c>
      <c r="E559" t="s">
        <v>2209</v>
      </c>
      <c r="F559" t="s">
        <v>2210</v>
      </c>
      <c r="H559">
        <v>61.316482999999998</v>
      </c>
      <c r="I559">
        <v>-120.67488299999999</v>
      </c>
      <c r="J559" s="1" t="str">
        <f t="shared" ref="J559:J622" si="80">HYPERLINK("http://geochem.nrcan.gc.ca/cdogs/content/kwd/kwd020044_e.htm", "Till")</f>
        <v>Till</v>
      </c>
      <c r="K559" s="1" t="str">
        <f t="shared" si="73"/>
        <v>HMC separation (ODM standard)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hidden="1" x14ac:dyDescent="0.3">
      <c r="A560" t="s">
        <v>2211</v>
      </c>
      <c r="B560" t="s">
        <v>2212</v>
      </c>
      <c r="C560" s="1" t="str">
        <f t="shared" si="78"/>
        <v>27:0016</v>
      </c>
      <c r="D560" s="1" t="str">
        <f t="shared" si="79"/>
        <v>27:0009</v>
      </c>
      <c r="E560" t="s">
        <v>2213</v>
      </c>
      <c r="F560" t="s">
        <v>2214</v>
      </c>
      <c r="H560">
        <v>61.298867000000001</v>
      </c>
      <c r="I560">
        <v>-120.91255</v>
      </c>
      <c r="J560" s="1" t="str">
        <f t="shared" si="80"/>
        <v>Till</v>
      </c>
      <c r="K560" s="1" t="str">
        <f t="shared" ref="K560:K570" si="81">HYPERLINK("http://geochem.nrcan.gc.ca/cdogs/content/kwd/kwd080035_e.htm", "HMC separation (ODM standard)")</f>
        <v>HMC separation (ODM standard)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hidden="1" x14ac:dyDescent="0.3">
      <c r="A561" t="s">
        <v>2215</v>
      </c>
      <c r="B561" t="s">
        <v>2216</v>
      </c>
      <c r="C561" s="1" t="str">
        <f t="shared" si="78"/>
        <v>27:0016</v>
      </c>
      <c r="D561" s="1" t="str">
        <f t="shared" si="79"/>
        <v>27:0009</v>
      </c>
      <c r="E561" t="s">
        <v>2217</v>
      </c>
      <c r="F561" t="s">
        <v>2218</v>
      </c>
      <c r="H561">
        <v>61.293083000000003</v>
      </c>
      <c r="I561">
        <v>-120.77896699999999</v>
      </c>
      <c r="J561" s="1" t="str">
        <f t="shared" si="80"/>
        <v>Till</v>
      </c>
      <c r="K561" s="1" t="str">
        <f t="shared" si="81"/>
        <v>HMC separation (ODM standard)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hidden="1" x14ac:dyDescent="0.3">
      <c r="A562" t="s">
        <v>2219</v>
      </c>
      <c r="B562" t="s">
        <v>2220</v>
      </c>
      <c r="C562" s="1" t="str">
        <f t="shared" si="78"/>
        <v>27:0016</v>
      </c>
      <c r="D562" s="1" t="str">
        <f t="shared" si="79"/>
        <v>27:0009</v>
      </c>
      <c r="E562" t="s">
        <v>2221</v>
      </c>
      <c r="F562" t="s">
        <v>2222</v>
      </c>
      <c r="H562">
        <v>61.287832999999999</v>
      </c>
      <c r="I562">
        <v>-120.90258300000001</v>
      </c>
      <c r="J562" s="1" t="str">
        <f t="shared" si="80"/>
        <v>Till</v>
      </c>
      <c r="K562" s="1" t="str">
        <f t="shared" si="81"/>
        <v>HMC separation (ODM standard)</v>
      </c>
      <c r="L562">
        <v>1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hidden="1" x14ac:dyDescent="0.3">
      <c r="A563" t="s">
        <v>2223</v>
      </c>
      <c r="B563" t="s">
        <v>2224</v>
      </c>
      <c r="C563" s="1" t="str">
        <f t="shared" si="78"/>
        <v>27:0016</v>
      </c>
      <c r="D563" s="1" t="str">
        <f t="shared" si="79"/>
        <v>27:0009</v>
      </c>
      <c r="E563" t="s">
        <v>2225</v>
      </c>
      <c r="F563" t="s">
        <v>2226</v>
      </c>
      <c r="H563">
        <v>61.280217</v>
      </c>
      <c r="I563">
        <v>-120.878683</v>
      </c>
      <c r="J563" s="1" t="str">
        <f t="shared" si="80"/>
        <v>Till</v>
      </c>
      <c r="K563" s="1" t="str">
        <f t="shared" si="81"/>
        <v>HMC separation (ODM standard)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hidden="1" x14ac:dyDescent="0.3">
      <c r="A564" t="s">
        <v>2227</v>
      </c>
      <c r="B564" t="s">
        <v>2228</v>
      </c>
      <c r="C564" s="1" t="str">
        <f t="shared" si="78"/>
        <v>27:0016</v>
      </c>
      <c r="D564" s="1" t="str">
        <f t="shared" si="79"/>
        <v>27:0009</v>
      </c>
      <c r="E564" t="s">
        <v>2229</v>
      </c>
      <c r="F564" t="s">
        <v>2230</v>
      </c>
      <c r="H564">
        <v>61.266382999999998</v>
      </c>
      <c r="I564">
        <v>-120.682433</v>
      </c>
      <c r="J564" s="1" t="str">
        <f t="shared" si="80"/>
        <v>Till</v>
      </c>
      <c r="K564" s="1" t="str">
        <f t="shared" si="81"/>
        <v>HMC separation (ODM standard)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hidden="1" x14ac:dyDescent="0.3">
      <c r="A565" t="s">
        <v>2231</v>
      </c>
      <c r="B565" t="s">
        <v>2232</v>
      </c>
      <c r="C565" s="1" t="str">
        <f t="shared" si="78"/>
        <v>27:0016</v>
      </c>
      <c r="D565" s="1" t="str">
        <f t="shared" si="79"/>
        <v>27:0009</v>
      </c>
      <c r="E565" t="s">
        <v>2233</v>
      </c>
      <c r="F565" t="s">
        <v>2234</v>
      </c>
      <c r="H565">
        <v>61.263333000000003</v>
      </c>
      <c r="I565">
        <v>-120.9385</v>
      </c>
      <c r="J565" s="1" t="str">
        <f t="shared" si="80"/>
        <v>Till</v>
      </c>
      <c r="K565" s="1" t="str">
        <f t="shared" si="81"/>
        <v>HMC separation (ODM standard)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hidden="1" x14ac:dyDescent="0.3">
      <c r="A566" t="s">
        <v>2235</v>
      </c>
      <c r="B566" t="s">
        <v>2236</v>
      </c>
      <c r="C566" s="1" t="str">
        <f t="shared" si="78"/>
        <v>27:0016</v>
      </c>
      <c r="D566" s="1" t="str">
        <f t="shared" si="79"/>
        <v>27:0009</v>
      </c>
      <c r="E566" t="s">
        <v>2237</v>
      </c>
      <c r="F566" t="s">
        <v>2238</v>
      </c>
      <c r="H566">
        <v>61.2378</v>
      </c>
      <c r="I566">
        <v>-120.918767</v>
      </c>
      <c r="J566" s="1" t="str">
        <f t="shared" si="80"/>
        <v>Till</v>
      </c>
      <c r="K566" s="1" t="str">
        <f t="shared" si="81"/>
        <v>HMC separation (ODM standard)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hidden="1" x14ac:dyDescent="0.3">
      <c r="A567" t="s">
        <v>2239</v>
      </c>
      <c r="B567" t="s">
        <v>2240</v>
      </c>
      <c r="C567" s="1" t="str">
        <f t="shared" si="78"/>
        <v>27:0016</v>
      </c>
      <c r="D567" s="1" t="str">
        <f t="shared" si="79"/>
        <v>27:0009</v>
      </c>
      <c r="E567" t="s">
        <v>2241</v>
      </c>
      <c r="F567" t="s">
        <v>2242</v>
      </c>
      <c r="H567">
        <v>61.256017</v>
      </c>
      <c r="I567">
        <v>-120.7002</v>
      </c>
      <c r="J567" s="1" t="str">
        <f t="shared" si="80"/>
        <v>Till</v>
      </c>
      <c r="K567" s="1" t="str">
        <f t="shared" si="81"/>
        <v>HMC separation (ODM standard)</v>
      </c>
      <c r="L567">
        <v>1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hidden="1" x14ac:dyDescent="0.3">
      <c r="A568" t="s">
        <v>2243</v>
      </c>
      <c r="B568" t="s">
        <v>2244</v>
      </c>
      <c r="C568" s="1" t="str">
        <f t="shared" si="78"/>
        <v>27:0016</v>
      </c>
      <c r="D568" s="1" t="str">
        <f t="shared" si="79"/>
        <v>27:0009</v>
      </c>
      <c r="E568" t="s">
        <v>2245</v>
      </c>
      <c r="F568" t="s">
        <v>2246</v>
      </c>
      <c r="H568">
        <v>61.225183000000001</v>
      </c>
      <c r="I568">
        <v>-120.798175</v>
      </c>
      <c r="J568" s="1" t="str">
        <f t="shared" si="80"/>
        <v>Till</v>
      </c>
      <c r="K568" s="1" t="str">
        <f t="shared" si="81"/>
        <v>HMC separation (ODM standard)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</row>
    <row r="569" spans="1:32" hidden="1" x14ac:dyDescent="0.3">
      <c r="A569" t="s">
        <v>2247</v>
      </c>
      <c r="B569" t="s">
        <v>2248</v>
      </c>
      <c r="C569" s="1" t="str">
        <f t="shared" si="78"/>
        <v>27:0016</v>
      </c>
      <c r="D569" s="1" t="str">
        <f t="shared" si="79"/>
        <v>27:0009</v>
      </c>
      <c r="E569" t="s">
        <v>2249</v>
      </c>
      <c r="F569" t="s">
        <v>2250</v>
      </c>
      <c r="H569">
        <v>61.210517000000003</v>
      </c>
      <c r="I569">
        <v>-120.762917</v>
      </c>
      <c r="J569" s="1" t="str">
        <f t="shared" si="80"/>
        <v>Till</v>
      </c>
      <c r="K569" s="1" t="str">
        <f t="shared" si="81"/>
        <v>HMC separation (ODM standard)</v>
      </c>
      <c r="L569">
        <v>0</v>
      </c>
      <c r="M569">
        <v>0</v>
      </c>
      <c r="N569">
        <v>0</v>
      </c>
      <c r="O569">
        <v>0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hidden="1" x14ac:dyDescent="0.3">
      <c r="A570" t="s">
        <v>2251</v>
      </c>
      <c r="B570" t="s">
        <v>2252</v>
      </c>
      <c r="C570" s="1" t="str">
        <f t="shared" si="78"/>
        <v>27:0016</v>
      </c>
      <c r="D570" s="1" t="str">
        <f t="shared" si="79"/>
        <v>27:0009</v>
      </c>
      <c r="E570" t="s">
        <v>2253</v>
      </c>
      <c r="F570" t="s">
        <v>2254</v>
      </c>
      <c r="H570">
        <v>61.197783000000001</v>
      </c>
      <c r="I570">
        <v>-120.882617</v>
      </c>
      <c r="J570" s="1" t="str">
        <f t="shared" si="80"/>
        <v>Till</v>
      </c>
      <c r="K570" s="1" t="str">
        <f t="shared" si="81"/>
        <v>HMC separation (ODM standard)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hidden="1" x14ac:dyDescent="0.3">
      <c r="A571" t="s">
        <v>2255</v>
      </c>
      <c r="B571" t="s">
        <v>2256</v>
      </c>
      <c r="C571" s="1" t="str">
        <f t="shared" ref="C571:C634" si="82">HYPERLINK("http://geochem.nrcan.gc.ca/cdogs/content/bdl/bdl310013_e.htm", "31:0013")</f>
        <v>31:0013</v>
      </c>
      <c r="D571" s="1" t="str">
        <f t="shared" ref="D571:D634" si="83">HYPERLINK("http://geochem.nrcan.gc.ca/cdogs/content/svy/svy310003_e.htm", "31:0003")</f>
        <v>31:0003</v>
      </c>
      <c r="E571" t="s">
        <v>2257</v>
      </c>
      <c r="F571" t="s">
        <v>2258</v>
      </c>
      <c r="H571">
        <v>71.094840000000005</v>
      </c>
      <c r="I571">
        <v>-77.355549999999994</v>
      </c>
      <c r="J571" s="1" t="str">
        <f t="shared" si="80"/>
        <v>Till</v>
      </c>
      <c r="K571" s="1" t="str">
        <f t="shared" ref="K571:K634" si="84">HYPERLINK("http://geochem.nrcan.gc.ca/cdogs/content/kwd/kwd080049_e.htm", "HMC separation (ODM; details not reported)")</f>
        <v>HMC separation (ODM; details not reported)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hidden="1" x14ac:dyDescent="0.3">
      <c r="A572" t="s">
        <v>2259</v>
      </c>
      <c r="B572" t="s">
        <v>2260</v>
      </c>
      <c r="C572" s="1" t="str">
        <f t="shared" si="82"/>
        <v>31:0013</v>
      </c>
      <c r="D572" s="1" t="str">
        <f t="shared" si="83"/>
        <v>31:0003</v>
      </c>
      <c r="E572" t="s">
        <v>2261</v>
      </c>
      <c r="F572" t="s">
        <v>2262</v>
      </c>
      <c r="H572">
        <v>71.699089999999998</v>
      </c>
      <c r="I572">
        <v>-79.410330000000002</v>
      </c>
      <c r="J572" s="1" t="str">
        <f t="shared" si="80"/>
        <v>Till</v>
      </c>
      <c r="K572" s="1" t="str">
        <f t="shared" si="84"/>
        <v>HMC separation (ODM; details not reported)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hidden="1" x14ac:dyDescent="0.3">
      <c r="A573" t="s">
        <v>2263</v>
      </c>
      <c r="B573" t="s">
        <v>2264</v>
      </c>
      <c r="C573" s="1" t="str">
        <f t="shared" si="82"/>
        <v>31:0013</v>
      </c>
      <c r="D573" s="1" t="str">
        <f t="shared" si="83"/>
        <v>31:0003</v>
      </c>
      <c r="E573" t="s">
        <v>2265</v>
      </c>
      <c r="F573" t="s">
        <v>2266</v>
      </c>
      <c r="H573">
        <v>71.689409999999995</v>
      </c>
      <c r="I573">
        <v>-79.264259999999993</v>
      </c>
      <c r="J573" s="1" t="str">
        <f t="shared" si="80"/>
        <v>Till</v>
      </c>
      <c r="K573" s="1" t="str">
        <f t="shared" si="84"/>
        <v>HMC separation (ODM; details not reported)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hidden="1" x14ac:dyDescent="0.3">
      <c r="A574" t="s">
        <v>2267</v>
      </c>
      <c r="B574" t="s">
        <v>2268</v>
      </c>
      <c r="C574" s="1" t="str">
        <f t="shared" si="82"/>
        <v>31:0013</v>
      </c>
      <c r="D574" s="1" t="str">
        <f t="shared" si="83"/>
        <v>31:0003</v>
      </c>
      <c r="E574" t="s">
        <v>2269</v>
      </c>
      <c r="F574" t="s">
        <v>2270</v>
      </c>
      <c r="H574">
        <v>71.658850000000001</v>
      </c>
      <c r="I574">
        <v>-79.066699999999997</v>
      </c>
      <c r="J574" s="1" t="str">
        <f t="shared" si="80"/>
        <v>Till</v>
      </c>
      <c r="K574" s="1" t="str">
        <f t="shared" si="84"/>
        <v>HMC separation (ODM; details not reported)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1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hidden="1" x14ac:dyDescent="0.3">
      <c r="A575" t="s">
        <v>2271</v>
      </c>
      <c r="B575" t="s">
        <v>2272</v>
      </c>
      <c r="C575" s="1" t="str">
        <f t="shared" si="82"/>
        <v>31:0013</v>
      </c>
      <c r="D575" s="1" t="str">
        <f t="shared" si="83"/>
        <v>31:0003</v>
      </c>
      <c r="E575" t="s">
        <v>2273</v>
      </c>
      <c r="F575" t="s">
        <v>2274</v>
      </c>
      <c r="H575">
        <v>71.648169999999993</v>
      </c>
      <c r="I575">
        <v>-78.847030000000004</v>
      </c>
      <c r="J575" s="1" t="str">
        <f t="shared" si="80"/>
        <v>Till</v>
      </c>
      <c r="K575" s="1" t="str">
        <f t="shared" si="84"/>
        <v>HMC separation (ODM; details not reported)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hidden="1" x14ac:dyDescent="0.3">
      <c r="A576" t="s">
        <v>2275</v>
      </c>
      <c r="B576" t="s">
        <v>2276</v>
      </c>
      <c r="C576" s="1" t="str">
        <f t="shared" si="82"/>
        <v>31:0013</v>
      </c>
      <c r="D576" s="1" t="str">
        <f t="shared" si="83"/>
        <v>31:0003</v>
      </c>
      <c r="E576" t="s">
        <v>2277</v>
      </c>
      <c r="F576" t="s">
        <v>2278</v>
      </c>
      <c r="H576">
        <v>71.57208</v>
      </c>
      <c r="I576">
        <v>-78.739980000000003</v>
      </c>
      <c r="J576" s="1" t="str">
        <f t="shared" si="80"/>
        <v>Till</v>
      </c>
      <c r="K576" s="1" t="str">
        <f t="shared" si="84"/>
        <v>HMC separation (ODM; details not reported)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hidden="1" x14ac:dyDescent="0.3">
      <c r="A577" t="s">
        <v>2279</v>
      </c>
      <c r="B577" t="s">
        <v>2280</v>
      </c>
      <c r="C577" s="1" t="str">
        <f t="shared" si="82"/>
        <v>31:0013</v>
      </c>
      <c r="D577" s="1" t="str">
        <f t="shared" si="83"/>
        <v>31:0003</v>
      </c>
      <c r="E577" t="s">
        <v>2281</v>
      </c>
      <c r="F577" t="s">
        <v>2282</v>
      </c>
      <c r="H577">
        <v>71.702809999999999</v>
      </c>
      <c r="I577">
        <v>-78.980639999999994</v>
      </c>
      <c r="J577" s="1" t="str">
        <f t="shared" si="80"/>
        <v>Till</v>
      </c>
      <c r="K577" s="1" t="str">
        <f t="shared" si="84"/>
        <v>HMC separation (ODM; details not reported)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hidden="1" x14ac:dyDescent="0.3">
      <c r="A578" t="s">
        <v>2283</v>
      </c>
      <c r="B578" t="s">
        <v>2284</v>
      </c>
      <c r="C578" s="1" t="str">
        <f t="shared" si="82"/>
        <v>31:0013</v>
      </c>
      <c r="D578" s="1" t="str">
        <f t="shared" si="83"/>
        <v>31:0003</v>
      </c>
      <c r="E578" t="s">
        <v>2285</v>
      </c>
      <c r="F578" t="s">
        <v>2286</v>
      </c>
      <c r="H578">
        <v>71.576769999999996</v>
      </c>
      <c r="I578">
        <v>-79.208960000000005</v>
      </c>
      <c r="J578" s="1" t="str">
        <f t="shared" si="80"/>
        <v>Till</v>
      </c>
      <c r="K578" s="1" t="str">
        <f t="shared" si="84"/>
        <v>HMC separation (ODM; details not reported)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hidden="1" x14ac:dyDescent="0.3">
      <c r="A579" t="s">
        <v>2287</v>
      </c>
      <c r="B579" t="s">
        <v>2288</v>
      </c>
      <c r="C579" s="1" t="str">
        <f t="shared" si="82"/>
        <v>31:0013</v>
      </c>
      <c r="D579" s="1" t="str">
        <f t="shared" si="83"/>
        <v>31:0003</v>
      </c>
      <c r="E579" t="s">
        <v>2289</v>
      </c>
      <c r="F579" t="s">
        <v>2290</v>
      </c>
      <c r="H579">
        <v>71.623819999999995</v>
      </c>
      <c r="I579">
        <v>-79.089200000000005</v>
      </c>
      <c r="J579" s="1" t="str">
        <f t="shared" si="80"/>
        <v>Till</v>
      </c>
      <c r="K579" s="1" t="str">
        <f t="shared" si="84"/>
        <v>HMC separation (ODM; details not reported)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hidden="1" x14ac:dyDescent="0.3">
      <c r="A580" t="s">
        <v>2291</v>
      </c>
      <c r="B580" t="s">
        <v>2292</v>
      </c>
      <c r="C580" s="1" t="str">
        <f t="shared" si="82"/>
        <v>31:0013</v>
      </c>
      <c r="D580" s="1" t="str">
        <f t="shared" si="83"/>
        <v>31:0003</v>
      </c>
      <c r="E580" t="s">
        <v>2293</v>
      </c>
      <c r="F580" t="s">
        <v>2294</v>
      </c>
      <c r="H580">
        <v>71.63158</v>
      </c>
      <c r="I580">
        <v>-78.83811</v>
      </c>
      <c r="J580" s="1" t="str">
        <f t="shared" si="80"/>
        <v>Till</v>
      </c>
      <c r="K580" s="1" t="str">
        <f t="shared" si="84"/>
        <v>HMC separation (ODM; details not reported)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1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hidden="1" x14ac:dyDescent="0.3">
      <c r="A581" t="s">
        <v>2295</v>
      </c>
      <c r="B581" t="s">
        <v>2296</v>
      </c>
      <c r="C581" s="1" t="str">
        <f t="shared" si="82"/>
        <v>31:0013</v>
      </c>
      <c r="D581" s="1" t="str">
        <f t="shared" si="83"/>
        <v>31:0003</v>
      </c>
      <c r="E581" t="s">
        <v>2297</v>
      </c>
      <c r="F581" t="s">
        <v>2298</v>
      </c>
      <c r="H581">
        <v>71.604140000000001</v>
      </c>
      <c r="I581">
        <v>-78.734740000000002</v>
      </c>
      <c r="J581" s="1" t="str">
        <f t="shared" si="80"/>
        <v>Till</v>
      </c>
      <c r="K581" s="1" t="str">
        <f t="shared" si="84"/>
        <v>HMC separation (ODM; details not reported)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hidden="1" x14ac:dyDescent="0.3">
      <c r="A582" t="s">
        <v>2299</v>
      </c>
      <c r="B582" t="s">
        <v>2300</v>
      </c>
      <c r="C582" s="1" t="str">
        <f t="shared" si="82"/>
        <v>31:0013</v>
      </c>
      <c r="D582" s="1" t="str">
        <f t="shared" si="83"/>
        <v>31:0003</v>
      </c>
      <c r="E582" t="s">
        <v>2301</v>
      </c>
      <c r="F582" t="s">
        <v>2302</v>
      </c>
      <c r="H582">
        <v>71.584109999999995</v>
      </c>
      <c r="I582">
        <v>-78.574330000000003</v>
      </c>
      <c r="J582" s="1" t="str">
        <f t="shared" si="80"/>
        <v>Till</v>
      </c>
      <c r="K582" s="1" t="str">
        <f t="shared" si="84"/>
        <v>HMC separation (ODM; details not reported)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hidden="1" x14ac:dyDescent="0.3">
      <c r="A583" t="s">
        <v>2303</v>
      </c>
      <c r="B583" t="s">
        <v>2304</v>
      </c>
      <c r="C583" s="1" t="str">
        <f t="shared" si="82"/>
        <v>31:0013</v>
      </c>
      <c r="D583" s="1" t="str">
        <f t="shared" si="83"/>
        <v>31:0003</v>
      </c>
      <c r="E583" t="s">
        <v>2305</v>
      </c>
      <c r="F583" t="s">
        <v>2306</v>
      </c>
      <c r="H583">
        <v>71.457949999999997</v>
      </c>
      <c r="I583">
        <v>-78.804469999999995</v>
      </c>
      <c r="J583" s="1" t="str">
        <f t="shared" si="80"/>
        <v>Till</v>
      </c>
      <c r="K583" s="1" t="str">
        <f t="shared" si="84"/>
        <v>HMC separation (ODM; details not reported)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hidden="1" x14ac:dyDescent="0.3">
      <c r="A584" t="s">
        <v>2307</v>
      </c>
      <c r="B584" t="s">
        <v>2308</v>
      </c>
      <c r="C584" s="1" t="str">
        <f t="shared" si="82"/>
        <v>31:0013</v>
      </c>
      <c r="D584" s="1" t="str">
        <f t="shared" si="83"/>
        <v>31:0003</v>
      </c>
      <c r="E584" t="s">
        <v>2309</v>
      </c>
      <c r="F584" t="s">
        <v>2310</v>
      </c>
      <c r="H584">
        <v>71.462519999999998</v>
      </c>
      <c r="I584">
        <v>-79.019350000000003</v>
      </c>
      <c r="J584" s="1" t="str">
        <f t="shared" si="80"/>
        <v>Till</v>
      </c>
      <c r="K584" s="1" t="str">
        <f t="shared" si="84"/>
        <v>HMC separation (ODM; details not reported)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hidden="1" x14ac:dyDescent="0.3">
      <c r="A585" t="s">
        <v>2311</v>
      </c>
      <c r="B585" t="s">
        <v>2312</v>
      </c>
      <c r="C585" s="1" t="str">
        <f t="shared" si="82"/>
        <v>31:0013</v>
      </c>
      <c r="D585" s="1" t="str">
        <f t="shared" si="83"/>
        <v>31:0003</v>
      </c>
      <c r="E585" t="s">
        <v>2313</v>
      </c>
      <c r="F585" t="s">
        <v>2314</v>
      </c>
      <c r="H585">
        <v>71.398060000000001</v>
      </c>
      <c r="I585">
        <v>-78.171710000000004</v>
      </c>
      <c r="J585" s="1" t="str">
        <f t="shared" si="80"/>
        <v>Till</v>
      </c>
      <c r="K585" s="1" t="str">
        <f t="shared" si="84"/>
        <v>HMC separation (ODM; details not reported)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hidden="1" x14ac:dyDescent="0.3">
      <c r="A586" t="s">
        <v>2315</v>
      </c>
      <c r="B586" t="s">
        <v>2316</v>
      </c>
      <c r="C586" s="1" t="str">
        <f t="shared" si="82"/>
        <v>31:0013</v>
      </c>
      <c r="D586" s="1" t="str">
        <f t="shared" si="83"/>
        <v>31:0003</v>
      </c>
      <c r="E586" t="s">
        <v>2317</v>
      </c>
      <c r="F586" t="s">
        <v>2318</v>
      </c>
      <c r="H586">
        <v>71.364239999999995</v>
      </c>
      <c r="I586">
        <v>-78.126660000000001</v>
      </c>
      <c r="J586" s="1" t="str">
        <f t="shared" si="80"/>
        <v>Till</v>
      </c>
      <c r="K586" s="1" t="str">
        <f t="shared" si="84"/>
        <v>HMC separation (ODM; details not reported)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hidden="1" x14ac:dyDescent="0.3">
      <c r="A587" t="s">
        <v>2319</v>
      </c>
      <c r="B587" t="s">
        <v>2320</v>
      </c>
      <c r="C587" s="1" t="str">
        <f t="shared" si="82"/>
        <v>31:0013</v>
      </c>
      <c r="D587" s="1" t="str">
        <f t="shared" si="83"/>
        <v>31:0003</v>
      </c>
      <c r="E587" t="s">
        <v>2321</v>
      </c>
      <c r="F587" t="s">
        <v>2322</v>
      </c>
      <c r="H587">
        <v>71.413610000000006</v>
      </c>
      <c r="I587">
        <v>-77.977670000000003</v>
      </c>
      <c r="J587" s="1" t="str">
        <f t="shared" si="80"/>
        <v>Till</v>
      </c>
      <c r="K587" s="1" t="str">
        <f t="shared" si="84"/>
        <v>HMC separation (ODM; details not reported)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hidden="1" x14ac:dyDescent="0.3">
      <c r="A588" t="s">
        <v>2323</v>
      </c>
      <c r="B588" t="s">
        <v>2324</v>
      </c>
      <c r="C588" s="1" t="str">
        <f t="shared" si="82"/>
        <v>31:0013</v>
      </c>
      <c r="D588" s="1" t="str">
        <f t="shared" si="83"/>
        <v>31:0003</v>
      </c>
      <c r="E588" t="s">
        <v>2325</v>
      </c>
      <c r="F588" t="s">
        <v>2326</v>
      </c>
      <c r="H588">
        <v>71.372969999999995</v>
      </c>
      <c r="I588">
        <v>-77.761809999999997</v>
      </c>
      <c r="J588" s="1" t="str">
        <f t="shared" si="80"/>
        <v>Till</v>
      </c>
      <c r="K588" s="1" t="str">
        <f t="shared" si="84"/>
        <v>HMC separation (ODM; details not reported)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hidden="1" x14ac:dyDescent="0.3">
      <c r="A589" t="s">
        <v>2327</v>
      </c>
      <c r="B589" t="s">
        <v>2328</v>
      </c>
      <c r="C589" s="1" t="str">
        <f t="shared" si="82"/>
        <v>31:0013</v>
      </c>
      <c r="D589" s="1" t="str">
        <f t="shared" si="83"/>
        <v>31:0003</v>
      </c>
      <c r="E589" t="s">
        <v>2329</v>
      </c>
      <c r="F589" t="s">
        <v>2330</v>
      </c>
      <c r="H589">
        <v>71.317790000000002</v>
      </c>
      <c r="I589">
        <v>-77.682270000000003</v>
      </c>
      <c r="J589" s="1" t="str">
        <f t="shared" si="80"/>
        <v>Till</v>
      </c>
      <c r="K589" s="1" t="str">
        <f t="shared" si="84"/>
        <v>HMC separation (ODM; details not reported)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hidden="1" x14ac:dyDescent="0.3">
      <c r="A590" t="s">
        <v>2331</v>
      </c>
      <c r="B590" t="s">
        <v>2332</v>
      </c>
      <c r="C590" s="1" t="str">
        <f t="shared" si="82"/>
        <v>31:0013</v>
      </c>
      <c r="D590" s="1" t="str">
        <f t="shared" si="83"/>
        <v>31:0003</v>
      </c>
      <c r="E590" t="s">
        <v>2333</v>
      </c>
      <c r="F590" t="s">
        <v>2334</v>
      </c>
      <c r="H590">
        <v>71.542379999999994</v>
      </c>
      <c r="I590">
        <v>-79.952119999999994</v>
      </c>
      <c r="J590" s="1" t="str">
        <f t="shared" si="80"/>
        <v>Till</v>
      </c>
      <c r="K590" s="1" t="str">
        <f t="shared" si="84"/>
        <v>HMC separation (ODM; details not reported)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hidden="1" x14ac:dyDescent="0.3">
      <c r="A591" t="s">
        <v>2335</v>
      </c>
      <c r="B591" t="s">
        <v>2336</v>
      </c>
      <c r="C591" s="1" t="str">
        <f t="shared" si="82"/>
        <v>31:0013</v>
      </c>
      <c r="D591" s="1" t="str">
        <f t="shared" si="83"/>
        <v>31:0003</v>
      </c>
      <c r="E591" t="s">
        <v>2337</v>
      </c>
      <c r="F591" t="s">
        <v>2338</v>
      </c>
      <c r="H591">
        <v>71.469819999999999</v>
      </c>
      <c r="I591">
        <v>-79.891890000000004</v>
      </c>
      <c r="J591" s="1" t="str">
        <f t="shared" si="80"/>
        <v>Till</v>
      </c>
      <c r="K591" s="1" t="str">
        <f t="shared" si="84"/>
        <v>HMC separation (ODM; details not reported)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hidden="1" x14ac:dyDescent="0.3">
      <c r="A592" t="s">
        <v>2339</v>
      </c>
      <c r="B592" t="s">
        <v>2340</v>
      </c>
      <c r="C592" s="1" t="str">
        <f t="shared" si="82"/>
        <v>31:0013</v>
      </c>
      <c r="D592" s="1" t="str">
        <f t="shared" si="83"/>
        <v>31:0003</v>
      </c>
      <c r="E592" t="s">
        <v>2341</v>
      </c>
      <c r="F592" t="s">
        <v>2342</v>
      </c>
      <c r="H592">
        <v>71.437709999999996</v>
      </c>
      <c r="I592">
        <v>-79.940950000000001</v>
      </c>
      <c r="J592" s="1" t="str">
        <f t="shared" si="80"/>
        <v>Till</v>
      </c>
      <c r="K592" s="1" t="str">
        <f t="shared" si="84"/>
        <v>HMC separation (ODM; details not reported)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hidden="1" x14ac:dyDescent="0.3">
      <c r="A593" t="s">
        <v>2343</v>
      </c>
      <c r="B593" t="s">
        <v>2344</v>
      </c>
      <c r="C593" s="1" t="str">
        <f t="shared" si="82"/>
        <v>31:0013</v>
      </c>
      <c r="D593" s="1" t="str">
        <f t="shared" si="83"/>
        <v>31:0003</v>
      </c>
      <c r="E593" t="s">
        <v>2345</v>
      </c>
      <c r="F593" t="s">
        <v>2346</v>
      </c>
      <c r="H593">
        <v>71.427530000000004</v>
      </c>
      <c r="I593">
        <v>-79.741510000000005</v>
      </c>
      <c r="J593" s="1" t="str">
        <f t="shared" si="80"/>
        <v>Till</v>
      </c>
      <c r="K593" s="1" t="str">
        <f t="shared" si="84"/>
        <v>HMC separation (ODM; details not reported)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1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hidden="1" x14ac:dyDescent="0.3">
      <c r="A594" t="s">
        <v>2347</v>
      </c>
      <c r="B594" t="s">
        <v>2348</v>
      </c>
      <c r="C594" s="1" t="str">
        <f t="shared" si="82"/>
        <v>31:0013</v>
      </c>
      <c r="D594" s="1" t="str">
        <f t="shared" si="83"/>
        <v>31:0003</v>
      </c>
      <c r="E594" t="s">
        <v>2349</v>
      </c>
      <c r="F594" t="s">
        <v>2350</v>
      </c>
      <c r="H594">
        <v>71.402230000000003</v>
      </c>
      <c r="I594">
        <v>-79.608130000000003</v>
      </c>
      <c r="J594" s="1" t="str">
        <f t="shared" si="80"/>
        <v>Till</v>
      </c>
      <c r="K594" s="1" t="str">
        <f t="shared" si="84"/>
        <v>HMC separation (ODM; details not reported)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hidden="1" x14ac:dyDescent="0.3">
      <c r="A595" t="s">
        <v>2351</v>
      </c>
      <c r="B595" t="s">
        <v>2352</v>
      </c>
      <c r="C595" s="1" t="str">
        <f t="shared" si="82"/>
        <v>31:0013</v>
      </c>
      <c r="D595" s="1" t="str">
        <f t="shared" si="83"/>
        <v>31:0003</v>
      </c>
      <c r="E595" t="s">
        <v>2353</v>
      </c>
      <c r="F595" t="s">
        <v>2354</v>
      </c>
      <c r="H595">
        <v>71.342799999999997</v>
      </c>
      <c r="I595">
        <v>-79.405969999999996</v>
      </c>
      <c r="J595" s="1" t="str">
        <f t="shared" si="80"/>
        <v>Till</v>
      </c>
      <c r="K595" s="1" t="str">
        <f t="shared" si="84"/>
        <v>HMC separation (ODM; details not reported)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hidden="1" x14ac:dyDescent="0.3">
      <c r="A596" t="s">
        <v>2355</v>
      </c>
      <c r="B596" t="s">
        <v>2356</v>
      </c>
      <c r="C596" s="1" t="str">
        <f t="shared" si="82"/>
        <v>31:0013</v>
      </c>
      <c r="D596" s="1" t="str">
        <f t="shared" si="83"/>
        <v>31:0003</v>
      </c>
      <c r="E596" t="s">
        <v>2357</v>
      </c>
      <c r="F596" t="s">
        <v>2358</v>
      </c>
      <c r="H596">
        <v>71.290850000000006</v>
      </c>
      <c r="I596">
        <v>-79.420429999999996</v>
      </c>
      <c r="J596" s="1" t="str">
        <f t="shared" si="80"/>
        <v>Till</v>
      </c>
      <c r="K596" s="1" t="str">
        <f t="shared" si="84"/>
        <v>HMC separation (ODM; details not reported)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1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hidden="1" x14ac:dyDescent="0.3">
      <c r="A597" t="s">
        <v>2359</v>
      </c>
      <c r="B597" t="s">
        <v>2360</v>
      </c>
      <c r="C597" s="1" t="str">
        <f t="shared" si="82"/>
        <v>31:0013</v>
      </c>
      <c r="D597" s="1" t="str">
        <f t="shared" si="83"/>
        <v>31:0003</v>
      </c>
      <c r="E597" t="s">
        <v>2361</v>
      </c>
      <c r="F597" t="s">
        <v>2362</v>
      </c>
      <c r="H597">
        <v>71.20966</v>
      </c>
      <c r="I597">
        <v>-79.613219999999998</v>
      </c>
      <c r="J597" s="1" t="str">
        <f t="shared" si="80"/>
        <v>Till</v>
      </c>
      <c r="K597" s="1" t="str">
        <f t="shared" si="84"/>
        <v>HMC separation (ODM; details not reported)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hidden="1" x14ac:dyDescent="0.3">
      <c r="A598" t="s">
        <v>2363</v>
      </c>
      <c r="B598" t="s">
        <v>2364</v>
      </c>
      <c r="C598" s="1" t="str">
        <f t="shared" si="82"/>
        <v>31:0013</v>
      </c>
      <c r="D598" s="1" t="str">
        <f t="shared" si="83"/>
        <v>31:0003</v>
      </c>
      <c r="E598" t="s">
        <v>2365</v>
      </c>
      <c r="F598" t="s">
        <v>2366</v>
      </c>
      <c r="H598">
        <v>71.186539999999994</v>
      </c>
      <c r="I598">
        <v>-79.729979999999998</v>
      </c>
      <c r="J598" s="1" t="str">
        <f t="shared" si="80"/>
        <v>Till</v>
      </c>
      <c r="K598" s="1" t="str">
        <f t="shared" si="84"/>
        <v>HMC separation (ODM; details not reported)</v>
      </c>
      <c r="L598">
        <v>0</v>
      </c>
      <c r="M598">
        <v>0</v>
      </c>
      <c r="N598">
        <v>0</v>
      </c>
      <c r="O598">
        <v>0</v>
      </c>
      <c r="P598">
        <v>6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1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hidden="1" x14ac:dyDescent="0.3">
      <c r="A599" t="s">
        <v>2367</v>
      </c>
      <c r="B599" t="s">
        <v>2368</v>
      </c>
      <c r="C599" s="1" t="str">
        <f t="shared" si="82"/>
        <v>31:0013</v>
      </c>
      <c r="D599" s="1" t="str">
        <f t="shared" si="83"/>
        <v>31:0003</v>
      </c>
      <c r="E599" t="s">
        <v>2369</v>
      </c>
      <c r="F599" t="s">
        <v>2370</v>
      </c>
      <c r="H599">
        <v>71.166700000000006</v>
      </c>
      <c r="I599">
        <v>-79.983279999999993</v>
      </c>
      <c r="J599" s="1" t="str">
        <f t="shared" si="80"/>
        <v>Till</v>
      </c>
      <c r="K599" s="1" t="str">
        <f t="shared" si="84"/>
        <v>HMC separation (ODM; details not reported)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hidden="1" x14ac:dyDescent="0.3">
      <c r="A600" t="s">
        <v>2371</v>
      </c>
      <c r="B600" t="s">
        <v>2372</v>
      </c>
      <c r="C600" s="1" t="str">
        <f t="shared" si="82"/>
        <v>31:0013</v>
      </c>
      <c r="D600" s="1" t="str">
        <f t="shared" si="83"/>
        <v>31:0003</v>
      </c>
      <c r="E600" t="s">
        <v>2373</v>
      </c>
      <c r="F600" t="s">
        <v>2374</v>
      </c>
      <c r="H600">
        <v>71.101389999999995</v>
      </c>
      <c r="I600">
        <v>-79.997339999999994</v>
      </c>
      <c r="J600" s="1" t="str">
        <f t="shared" si="80"/>
        <v>Till</v>
      </c>
      <c r="K600" s="1" t="str">
        <f t="shared" si="84"/>
        <v>HMC separation (ODM; details not reported)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hidden="1" x14ac:dyDescent="0.3">
      <c r="A601" t="s">
        <v>2375</v>
      </c>
      <c r="B601" t="s">
        <v>2376</v>
      </c>
      <c r="C601" s="1" t="str">
        <f t="shared" si="82"/>
        <v>31:0013</v>
      </c>
      <c r="D601" s="1" t="str">
        <f t="shared" si="83"/>
        <v>31:0003</v>
      </c>
      <c r="E601" t="s">
        <v>2377</v>
      </c>
      <c r="F601" t="s">
        <v>2378</v>
      </c>
      <c r="H601">
        <v>71.107759999999999</v>
      </c>
      <c r="I601">
        <v>-79.692019999999999</v>
      </c>
      <c r="J601" s="1" t="str">
        <f t="shared" si="80"/>
        <v>Till</v>
      </c>
      <c r="K601" s="1" t="str">
        <f t="shared" si="84"/>
        <v>HMC separation (ODM; details not reported)</v>
      </c>
      <c r="L601">
        <v>0</v>
      </c>
      <c r="M601">
        <v>1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hidden="1" x14ac:dyDescent="0.3">
      <c r="A602" t="s">
        <v>2379</v>
      </c>
      <c r="B602" t="s">
        <v>2380</v>
      </c>
      <c r="C602" s="1" t="str">
        <f t="shared" si="82"/>
        <v>31:0013</v>
      </c>
      <c r="D602" s="1" t="str">
        <f t="shared" si="83"/>
        <v>31:0003</v>
      </c>
      <c r="E602" t="s">
        <v>2381</v>
      </c>
      <c r="F602" t="s">
        <v>2382</v>
      </c>
      <c r="H602">
        <v>71.115170000000006</v>
      </c>
      <c r="I602">
        <v>-79.39255</v>
      </c>
      <c r="J602" s="1" t="str">
        <f t="shared" si="80"/>
        <v>Till</v>
      </c>
      <c r="K602" s="1" t="str">
        <f t="shared" si="84"/>
        <v>HMC separation (ODM; details not reported)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hidden="1" x14ac:dyDescent="0.3">
      <c r="A603" t="s">
        <v>2383</v>
      </c>
      <c r="B603" t="s">
        <v>2384</v>
      </c>
      <c r="C603" s="1" t="str">
        <f t="shared" si="82"/>
        <v>31:0013</v>
      </c>
      <c r="D603" s="1" t="str">
        <f t="shared" si="83"/>
        <v>31:0003</v>
      </c>
      <c r="E603" t="s">
        <v>2385</v>
      </c>
      <c r="F603" t="s">
        <v>2386</v>
      </c>
      <c r="H603">
        <v>71.609250000000003</v>
      </c>
      <c r="I603">
        <v>-79.340429999999998</v>
      </c>
      <c r="J603" s="1" t="str">
        <f t="shared" si="80"/>
        <v>Till</v>
      </c>
      <c r="K603" s="1" t="str">
        <f t="shared" si="84"/>
        <v>HMC separation (ODM; details not reported)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hidden="1" x14ac:dyDescent="0.3">
      <c r="A604" t="s">
        <v>2387</v>
      </c>
      <c r="B604" t="s">
        <v>2388</v>
      </c>
      <c r="C604" s="1" t="str">
        <f t="shared" si="82"/>
        <v>31:0013</v>
      </c>
      <c r="D604" s="1" t="str">
        <f t="shared" si="83"/>
        <v>31:0003</v>
      </c>
      <c r="E604" t="s">
        <v>2389</v>
      </c>
      <c r="F604" t="s">
        <v>2390</v>
      </c>
      <c r="H604">
        <v>71.699870000000004</v>
      </c>
      <c r="I604">
        <v>-79.779529999999994</v>
      </c>
      <c r="J604" s="1" t="str">
        <f t="shared" si="80"/>
        <v>Till</v>
      </c>
      <c r="K604" s="1" t="str">
        <f t="shared" si="84"/>
        <v>HMC separation (ODM; details not reported)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1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hidden="1" x14ac:dyDescent="0.3">
      <c r="A605" t="s">
        <v>2391</v>
      </c>
      <c r="B605" t="s">
        <v>2392</v>
      </c>
      <c r="C605" s="1" t="str">
        <f t="shared" si="82"/>
        <v>31:0013</v>
      </c>
      <c r="D605" s="1" t="str">
        <f t="shared" si="83"/>
        <v>31:0003</v>
      </c>
      <c r="E605" t="s">
        <v>2393</v>
      </c>
      <c r="F605" t="s">
        <v>2394</v>
      </c>
      <c r="H605">
        <v>71.776949999999999</v>
      </c>
      <c r="I605">
        <v>-79.596040000000002</v>
      </c>
      <c r="J605" s="1" t="str">
        <f t="shared" si="80"/>
        <v>Till</v>
      </c>
      <c r="K605" s="1" t="str">
        <f t="shared" si="84"/>
        <v>HMC separation (ODM; details not reported)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hidden="1" x14ac:dyDescent="0.3">
      <c r="A606" t="s">
        <v>2395</v>
      </c>
      <c r="B606" t="s">
        <v>2396</v>
      </c>
      <c r="C606" s="1" t="str">
        <f t="shared" si="82"/>
        <v>31:0013</v>
      </c>
      <c r="D606" s="1" t="str">
        <f t="shared" si="83"/>
        <v>31:0003</v>
      </c>
      <c r="E606" t="s">
        <v>2397</v>
      </c>
      <c r="F606" t="s">
        <v>2398</v>
      </c>
      <c r="H606">
        <v>71.796599999999998</v>
      </c>
      <c r="I606">
        <v>-79.93262</v>
      </c>
      <c r="J606" s="1" t="str">
        <f t="shared" si="80"/>
        <v>Till</v>
      </c>
      <c r="K606" s="1" t="str">
        <f t="shared" si="84"/>
        <v>HMC separation (ODM; details not reported)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hidden="1" x14ac:dyDescent="0.3">
      <c r="A607" t="s">
        <v>2399</v>
      </c>
      <c r="B607" t="s">
        <v>2400</v>
      </c>
      <c r="C607" s="1" t="str">
        <f t="shared" si="82"/>
        <v>31:0013</v>
      </c>
      <c r="D607" s="1" t="str">
        <f t="shared" si="83"/>
        <v>31:0003</v>
      </c>
      <c r="E607" t="s">
        <v>2401</v>
      </c>
      <c r="F607" t="s">
        <v>2402</v>
      </c>
      <c r="H607">
        <v>71.898799999999994</v>
      </c>
      <c r="I607">
        <v>-79.685559999999995</v>
      </c>
      <c r="J607" s="1" t="str">
        <f t="shared" si="80"/>
        <v>Till</v>
      </c>
      <c r="K607" s="1" t="str">
        <f t="shared" si="84"/>
        <v>HMC separation (ODM; details not reported)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hidden="1" x14ac:dyDescent="0.3">
      <c r="A608" t="s">
        <v>2403</v>
      </c>
      <c r="B608" t="s">
        <v>2404</v>
      </c>
      <c r="C608" s="1" t="str">
        <f t="shared" si="82"/>
        <v>31:0013</v>
      </c>
      <c r="D608" s="1" t="str">
        <f t="shared" si="83"/>
        <v>31:0003</v>
      </c>
      <c r="E608" t="s">
        <v>2405</v>
      </c>
      <c r="F608" t="s">
        <v>2406</v>
      </c>
      <c r="H608">
        <v>71.945170000000005</v>
      </c>
      <c r="I608">
        <v>-79.89958</v>
      </c>
      <c r="J608" s="1" t="str">
        <f t="shared" si="80"/>
        <v>Till</v>
      </c>
      <c r="K608" s="1" t="str">
        <f t="shared" si="84"/>
        <v>HMC separation (ODM; details not reported)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hidden="1" x14ac:dyDescent="0.3">
      <c r="A609" t="s">
        <v>2407</v>
      </c>
      <c r="B609" t="s">
        <v>2408</v>
      </c>
      <c r="C609" s="1" t="str">
        <f t="shared" si="82"/>
        <v>31:0013</v>
      </c>
      <c r="D609" s="1" t="str">
        <f t="shared" si="83"/>
        <v>31:0003</v>
      </c>
      <c r="E609" t="s">
        <v>2409</v>
      </c>
      <c r="F609" t="s">
        <v>2410</v>
      </c>
      <c r="H609">
        <v>71.986310000000003</v>
      </c>
      <c r="I609">
        <v>-79.659130000000005</v>
      </c>
      <c r="J609" s="1" t="str">
        <f t="shared" si="80"/>
        <v>Till</v>
      </c>
      <c r="K609" s="1" t="str">
        <f t="shared" si="84"/>
        <v>HMC separation (ODM; details not reported)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hidden="1" x14ac:dyDescent="0.3">
      <c r="A610" t="s">
        <v>2411</v>
      </c>
      <c r="B610" t="s">
        <v>2412</v>
      </c>
      <c r="C610" s="1" t="str">
        <f t="shared" si="82"/>
        <v>31:0013</v>
      </c>
      <c r="D610" s="1" t="str">
        <f t="shared" si="83"/>
        <v>31:0003</v>
      </c>
      <c r="E610" t="s">
        <v>2413</v>
      </c>
      <c r="F610" t="s">
        <v>2414</v>
      </c>
      <c r="H610">
        <v>71.840320000000006</v>
      </c>
      <c r="I610">
        <v>-79.151799999999994</v>
      </c>
      <c r="J610" s="1" t="str">
        <f t="shared" si="80"/>
        <v>Till</v>
      </c>
      <c r="K610" s="1" t="str">
        <f t="shared" si="84"/>
        <v>HMC separation (ODM; details not reported)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hidden="1" x14ac:dyDescent="0.3">
      <c r="A611" t="s">
        <v>2415</v>
      </c>
      <c r="B611" t="s">
        <v>2416</v>
      </c>
      <c r="C611" s="1" t="str">
        <f t="shared" si="82"/>
        <v>31:0013</v>
      </c>
      <c r="D611" s="1" t="str">
        <f t="shared" si="83"/>
        <v>31:0003</v>
      </c>
      <c r="E611" t="s">
        <v>2417</v>
      </c>
      <c r="F611" t="s">
        <v>2418</v>
      </c>
      <c r="H611">
        <v>71.371160000000003</v>
      </c>
      <c r="I611">
        <v>-78.721999999999994</v>
      </c>
      <c r="J611" s="1" t="str">
        <f t="shared" si="80"/>
        <v>Till</v>
      </c>
      <c r="K611" s="1" t="str">
        <f t="shared" si="84"/>
        <v>HMC separation (ODM; details not reported)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hidden="1" x14ac:dyDescent="0.3">
      <c r="A612" t="s">
        <v>2419</v>
      </c>
      <c r="B612" t="s">
        <v>2420</v>
      </c>
      <c r="C612" s="1" t="str">
        <f t="shared" si="82"/>
        <v>31:0013</v>
      </c>
      <c r="D612" s="1" t="str">
        <f t="shared" si="83"/>
        <v>31:0003</v>
      </c>
      <c r="E612" t="s">
        <v>2421</v>
      </c>
      <c r="F612" t="s">
        <v>2422</v>
      </c>
      <c r="H612">
        <v>71.161370000000005</v>
      </c>
      <c r="I612">
        <v>-78.427019999999999</v>
      </c>
      <c r="J612" s="1" t="str">
        <f t="shared" si="80"/>
        <v>Till</v>
      </c>
      <c r="K612" s="1" t="str">
        <f t="shared" si="84"/>
        <v>HMC separation (ODM; details not reported)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hidden="1" x14ac:dyDescent="0.3">
      <c r="A613" t="s">
        <v>2423</v>
      </c>
      <c r="B613" t="s">
        <v>2424</v>
      </c>
      <c r="C613" s="1" t="str">
        <f t="shared" si="82"/>
        <v>31:0013</v>
      </c>
      <c r="D613" s="1" t="str">
        <f t="shared" si="83"/>
        <v>31:0003</v>
      </c>
      <c r="E613" t="s">
        <v>2425</v>
      </c>
      <c r="F613" t="s">
        <v>2426</v>
      </c>
      <c r="H613">
        <v>71.55395</v>
      </c>
      <c r="I613">
        <v>-78.875169999999997</v>
      </c>
      <c r="J613" s="1" t="str">
        <f t="shared" si="80"/>
        <v>Till</v>
      </c>
      <c r="K613" s="1" t="str">
        <f t="shared" si="84"/>
        <v>HMC separation (ODM; details not reported)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hidden="1" x14ac:dyDescent="0.3">
      <c r="A614" t="s">
        <v>2427</v>
      </c>
      <c r="B614" t="s">
        <v>2428</v>
      </c>
      <c r="C614" s="1" t="str">
        <f t="shared" si="82"/>
        <v>31:0013</v>
      </c>
      <c r="D614" s="1" t="str">
        <f t="shared" si="83"/>
        <v>31:0003</v>
      </c>
      <c r="E614" t="s">
        <v>2429</v>
      </c>
      <c r="F614" t="s">
        <v>2430</v>
      </c>
      <c r="H614">
        <v>71.731369999999998</v>
      </c>
      <c r="I614">
        <v>-77.808520000000001</v>
      </c>
      <c r="J614" s="1" t="str">
        <f t="shared" si="80"/>
        <v>Till</v>
      </c>
      <c r="K614" s="1" t="str">
        <f t="shared" si="84"/>
        <v>HMC separation (ODM; details not reported)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hidden="1" x14ac:dyDescent="0.3">
      <c r="A615" t="s">
        <v>2431</v>
      </c>
      <c r="B615" t="s">
        <v>2432</v>
      </c>
      <c r="C615" s="1" t="str">
        <f t="shared" si="82"/>
        <v>31:0013</v>
      </c>
      <c r="D615" s="1" t="str">
        <f t="shared" si="83"/>
        <v>31:0003</v>
      </c>
      <c r="E615" t="s">
        <v>2433</v>
      </c>
      <c r="F615" t="s">
        <v>2434</v>
      </c>
      <c r="H615">
        <v>71.559749999999994</v>
      </c>
      <c r="I615">
        <v>-79.716629999999995</v>
      </c>
      <c r="J615" s="1" t="str">
        <f t="shared" si="80"/>
        <v>Till</v>
      </c>
      <c r="K615" s="1" t="str">
        <f t="shared" si="84"/>
        <v>HMC separation (ODM; details not reported)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hidden="1" x14ac:dyDescent="0.3">
      <c r="A616" t="s">
        <v>2435</v>
      </c>
      <c r="B616" t="s">
        <v>2436</v>
      </c>
      <c r="C616" s="1" t="str">
        <f t="shared" si="82"/>
        <v>31:0013</v>
      </c>
      <c r="D616" s="1" t="str">
        <f t="shared" si="83"/>
        <v>31:0003</v>
      </c>
      <c r="E616" t="s">
        <v>2437</v>
      </c>
      <c r="F616" t="s">
        <v>2438</v>
      </c>
      <c r="H616">
        <v>71.955640000000002</v>
      </c>
      <c r="I616">
        <v>-79.783609999999996</v>
      </c>
      <c r="J616" s="1" t="str">
        <f t="shared" si="80"/>
        <v>Till</v>
      </c>
      <c r="K616" s="1" t="str">
        <f t="shared" si="84"/>
        <v>HMC separation (ODM; details not reported)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hidden="1" x14ac:dyDescent="0.3">
      <c r="A617" t="s">
        <v>2439</v>
      </c>
      <c r="B617" t="s">
        <v>2440</v>
      </c>
      <c r="C617" s="1" t="str">
        <f t="shared" si="82"/>
        <v>31:0013</v>
      </c>
      <c r="D617" s="1" t="str">
        <f t="shared" si="83"/>
        <v>31:0003</v>
      </c>
      <c r="E617" t="s">
        <v>2441</v>
      </c>
      <c r="F617" t="s">
        <v>2442</v>
      </c>
      <c r="H617">
        <v>71.048670000000001</v>
      </c>
      <c r="I617">
        <v>-79.875900000000001</v>
      </c>
      <c r="J617" s="1" t="str">
        <f t="shared" si="80"/>
        <v>Till</v>
      </c>
      <c r="K617" s="1" t="str">
        <f t="shared" si="84"/>
        <v>HMC separation (ODM; details not reported)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hidden="1" x14ac:dyDescent="0.3">
      <c r="A618" t="s">
        <v>2443</v>
      </c>
      <c r="B618" t="s">
        <v>2444</v>
      </c>
      <c r="C618" s="1" t="str">
        <f t="shared" si="82"/>
        <v>31:0013</v>
      </c>
      <c r="D618" s="1" t="str">
        <f t="shared" si="83"/>
        <v>31:0003</v>
      </c>
      <c r="E618" t="s">
        <v>2445</v>
      </c>
      <c r="F618" t="s">
        <v>2446</v>
      </c>
      <c r="H618">
        <v>71.939689999999999</v>
      </c>
      <c r="I618">
        <v>-79.741410000000002</v>
      </c>
      <c r="J618" s="1" t="str">
        <f t="shared" si="80"/>
        <v>Till</v>
      </c>
      <c r="K618" s="1" t="str">
        <f t="shared" si="84"/>
        <v>HMC separation (ODM; details not reported)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hidden="1" x14ac:dyDescent="0.3">
      <c r="A619" t="s">
        <v>2447</v>
      </c>
      <c r="B619" t="s">
        <v>2448</v>
      </c>
      <c r="C619" s="1" t="str">
        <f t="shared" si="82"/>
        <v>31:0013</v>
      </c>
      <c r="D619" s="1" t="str">
        <f t="shared" si="83"/>
        <v>31:0003</v>
      </c>
      <c r="E619" t="s">
        <v>2449</v>
      </c>
      <c r="F619" t="s">
        <v>2450</v>
      </c>
      <c r="H619">
        <v>71.992559999999997</v>
      </c>
      <c r="I619">
        <v>-76.168350000000004</v>
      </c>
      <c r="J619" s="1" t="str">
        <f t="shared" si="80"/>
        <v>Till</v>
      </c>
      <c r="K619" s="1" t="str">
        <f t="shared" si="84"/>
        <v>HMC separation (ODM; details not reported)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hidden="1" x14ac:dyDescent="0.3">
      <c r="A620" t="s">
        <v>2451</v>
      </c>
      <c r="B620" t="s">
        <v>2452</v>
      </c>
      <c r="C620" s="1" t="str">
        <f t="shared" si="82"/>
        <v>31:0013</v>
      </c>
      <c r="D620" s="1" t="str">
        <f t="shared" si="83"/>
        <v>31:0003</v>
      </c>
      <c r="E620" t="s">
        <v>2453</v>
      </c>
      <c r="F620" t="s">
        <v>2454</v>
      </c>
      <c r="H620">
        <v>71.283259999999999</v>
      </c>
      <c r="I620">
        <v>-78.430210000000002</v>
      </c>
      <c r="J620" s="1" t="str">
        <f t="shared" si="80"/>
        <v>Till</v>
      </c>
      <c r="K620" s="1" t="str">
        <f t="shared" si="84"/>
        <v>HMC separation (ODM; details not reported)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hidden="1" x14ac:dyDescent="0.3">
      <c r="A621" t="s">
        <v>2455</v>
      </c>
      <c r="B621" t="s">
        <v>2456</v>
      </c>
      <c r="C621" s="1" t="str">
        <f t="shared" si="82"/>
        <v>31:0013</v>
      </c>
      <c r="D621" s="1" t="str">
        <f t="shared" si="83"/>
        <v>31:0003</v>
      </c>
      <c r="E621" t="s">
        <v>2457</v>
      </c>
      <c r="F621" t="s">
        <v>2458</v>
      </c>
      <c r="H621">
        <v>71.293440000000004</v>
      </c>
      <c r="I621">
        <v>-79.844309999999993</v>
      </c>
      <c r="J621" s="1" t="str">
        <f t="shared" si="80"/>
        <v>Till</v>
      </c>
      <c r="K621" s="1" t="str">
        <f t="shared" si="84"/>
        <v>HMC separation (ODM; details not reported)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hidden="1" x14ac:dyDescent="0.3">
      <c r="A622" t="s">
        <v>2459</v>
      </c>
      <c r="B622" t="s">
        <v>2460</v>
      </c>
      <c r="C622" s="1" t="str">
        <f t="shared" si="82"/>
        <v>31:0013</v>
      </c>
      <c r="D622" s="1" t="str">
        <f t="shared" si="83"/>
        <v>31:0003</v>
      </c>
      <c r="E622" t="s">
        <v>2461</v>
      </c>
      <c r="F622" t="s">
        <v>2462</v>
      </c>
      <c r="H622">
        <v>71.016260000000003</v>
      </c>
      <c r="I622">
        <v>-78.442490000000006</v>
      </c>
      <c r="J622" s="1" t="str">
        <f t="shared" si="80"/>
        <v>Till</v>
      </c>
      <c r="K622" s="1" t="str">
        <f t="shared" si="84"/>
        <v>HMC separation (ODM; details not reported)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hidden="1" x14ac:dyDescent="0.3">
      <c r="A623" t="s">
        <v>2463</v>
      </c>
      <c r="B623" t="s">
        <v>2464</v>
      </c>
      <c r="C623" s="1" t="str">
        <f t="shared" si="82"/>
        <v>31:0013</v>
      </c>
      <c r="D623" s="1" t="str">
        <f t="shared" si="83"/>
        <v>31:0003</v>
      </c>
      <c r="E623" t="s">
        <v>2465</v>
      </c>
      <c r="F623" t="s">
        <v>2466</v>
      </c>
      <c r="H623">
        <v>71.021270000000001</v>
      </c>
      <c r="I623">
        <v>-78.578869999999995</v>
      </c>
      <c r="J623" s="1" t="str">
        <f t="shared" ref="J623:J686" si="85">HYPERLINK("http://geochem.nrcan.gc.ca/cdogs/content/kwd/kwd020044_e.htm", "Till")</f>
        <v>Till</v>
      </c>
      <c r="K623" s="1" t="str">
        <f t="shared" si="84"/>
        <v>HMC separation (ODM; details not reported)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hidden="1" x14ac:dyDescent="0.3">
      <c r="A624" t="s">
        <v>2467</v>
      </c>
      <c r="B624" t="s">
        <v>2468</v>
      </c>
      <c r="C624" s="1" t="str">
        <f t="shared" si="82"/>
        <v>31:0013</v>
      </c>
      <c r="D624" s="1" t="str">
        <f t="shared" si="83"/>
        <v>31:0003</v>
      </c>
      <c r="E624" t="s">
        <v>2469</v>
      </c>
      <c r="F624" t="s">
        <v>2470</v>
      </c>
      <c r="H624">
        <v>71.062389999999994</v>
      </c>
      <c r="I624">
        <v>-78.672709999999995</v>
      </c>
      <c r="J624" s="1" t="str">
        <f t="shared" si="85"/>
        <v>Till</v>
      </c>
      <c r="K624" s="1" t="str">
        <f t="shared" si="84"/>
        <v>HMC separation (ODM; details not reported)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hidden="1" x14ac:dyDescent="0.3">
      <c r="A625" t="s">
        <v>2471</v>
      </c>
      <c r="B625" t="s">
        <v>2472</v>
      </c>
      <c r="C625" s="1" t="str">
        <f t="shared" si="82"/>
        <v>31:0013</v>
      </c>
      <c r="D625" s="1" t="str">
        <f t="shared" si="83"/>
        <v>31:0003</v>
      </c>
      <c r="E625" t="s">
        <v>2473</v>
      </c>
      <c r="F625" t="s">
        <v>2474</v>
      </c>
      <c r="H625">
        <v>71.099320000000006</v>
      </c>
      <c r="I625">
        <v>-78.61994</v>
      </c>
      <c r="J625" s="1" t="str">
        <f t="shared" si="85"/>
        <v>Till</v>
      </c>
      <c r="K625" s="1" t="str">
        <f t="shared" si="84"/>
        <v>HMC separation (ODM; details not reported)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hidden="1" x14ac:dyDescent="0.3">
      <c r="A626" t="s">
        <v>2475</v>
      </c>
      <c r="B626" t="s">
        <v>2476</v>
      </c>
      <c r="C626" s="1" t="str">
        <f t="shared" si="82"/>
        <v>31:0013</v>
      </c>
      <c r="D626" s="1" t="str">
        <f t="shared" si="83"/>
        <v>31:0003</v>
      </c>
      <c r="E626" t="s">
        <v>2477</v>
      </c>
      <c r="F626" t="s">
        <v>2478</v>
      </c>
      <c r="H626">
        <v>71.056139999999999</v>
      </c>
      <c r="I626">
        <v>-78.506879999999995</v>
      </c>
      <c r="J626" s="1" t="str">
        <f t="shared" si="85"/>
        <v>Till</v>
      </c>
      <c r="K626" s="1" t="str">
        <f t="shared" si="84"/>
        <v>HMC separation (ODM; details not reported)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hidden="1" x14ac:dyDescent="0.3">
      <c r="A627" t="s">
        <v>2479</v>
      </c>
      <c r="B627" t="s">
        <v>2480</v>
      </c>
      <c r="C627" s="1" t="str">
        <f t="shared" si="82"/>
        <v>31:0013</v>
      </c>
      <c r="D627" s="1" t="str">
        <f t="shared" si="83"/>
        <v>31:0003</v>
      </c>
      <c r="E627" t="s">
        <v>2481</v>
      </c>
      <c r="F627" t="s">
        <v>2482</v>
      </c>
      <c r="H627">
        <v>71.048270000000002</v>
      </c>
      <c r="I627">
        <v>-78.394980000000004</v>
      </c>
      <c r="J627" s="1" t="str">
        <f t="shared" si="85"/>
        <v>Till</v>
      </c>
      <c r="K627" s="1" t="str">
        <f t="shared" si="84"/>
        <v>HMC separation (ODM; details not reported)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hidden="1" x14ac:dyDescent="0.3">
      <c r="A628" t="s">
        <v>2483</v>
      </c>
      <c r="B628" t="s">
        <v>2484</v>
      </c>
      <c r="C628" s="1" t="str">
        <f t="shared" si="82"/>
        <v>31:0013</v>
      </c>
      <c r="D628" s="1" t="str">
        <f t="shared" si="83"/>
        <v>31:0003</v>
      </c>
      <c r="E628" t="s">
        <v>2485</v>
      </c>
      <c r="F628" t="s">
        <v>2486</v>
      </c>
      <c r="H628">
        <v>71.091729999999998</v>
      </c>
      <c r="I628">
        <v>-78.320279999999997</v>
      </c>
      <c r="J628" s="1" t="str">
        <f t="shared" si="85"/>
        <v>Till</v>
      </c>
      <c r="K628" s="1" t="str">
        <f t="shared" si="84"/>
        <v>HMC separation (ODM; details not reported)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hidden="1" x14ac:dyDescent="0.3">
      <c r="A629" t="s">
        <v>2487</v>
      </c>
      <c r="B629" t="s">
        <v>2488</v>
      </c>
      <c r="C629" s="1" t="str">
        <f t="shared" si="82"/>
        <v>31:0013</v>
      </c>
      <c r="D629" s="1" t="str">
        <f t="shared" si="83"/>
        <v>31:0003</v>
      </c>
      <c r="E629" t="s">
        <v>2489</v>
      </c>
      <c r="F629" t="s">
        <v>2490</v>
      </c>
      <c r="H629">
        <v>71.127350000000007</v>
      </c>
      <c r="I629">
        <v>-78.491200000000006</v>
      </c>
      <c r="J629" s="1" t="str">
        <f t="shared" si="85"/>
        <v>Till</v>
      </c>
      <c r="K629" s="1" t="str">
        <f t="shared" si="84"/>
        <v>HMC separation (ODM; details not reported)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hidden="1" x14ac:dyDescent="0.3">
      <c r="A630" t="s">
        <v>2491</v>
      </c>
      <c r="B630" t="s">
        <v>2492</v>
      </c>
      <c r="C630" s="1" t="str">
        <f t="shared" si="82"/>
        <v>31:0013</v>
      </c>
      <c r="D630" s="1" t="str">
        <f t="shared" si="83"/>
        <v>31:0003</v>
      </c>
      <c r="E630" t="s">
        <v>2493</v>
      </c>
      <c r="F630" t="s">
        <v>2494</v>
      </c>
      <c r="H630">
        <v>71.548450000000003</v>
      </c>
      <c r="I630">
        <v>-78.623140000000006</v>
      </c>
      <c r="J630" s="1" t="str">
        <f t="shared" si="85"/>
        <v>Till</v>
      </c>
      <c r="K630" s="1" t="str">
        <f t="shared" si="84"/>
        <v>HMC separation (ODM; details not reported)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hidden="1" x14ac:dyDescent="0.3">
      <c r="A631" t="s">
        <v>2495</v>
      </c>
      <c r="B631" t="s">
        <v>2496</v>
      </c>
      <c r="C631" s="1" t="str">
        <f t="shared" si="82"/>
        <v>31:0013</v>
      </c>
      <c r="D631" s="1" t="str">
        <f t="shared" si="83"/>
        <v>31:0003</v>
      </c>
      <c r="E631" t="s">
        <v>2497</v>
      </c>
      <c r="F631" t="s">
        <v>2498</v>
      </c>
      <c r="H631">
        <v>71.509720000000002</v>
      </c>
      <c r="I631">
        <v>-78.569419999999994</v>
      </c>
      <c r="J631" s="1" t="str">
        <f t="shared" si="85"/>
        <v>Till</v>
      </c>
      <c r="K631" s="1" t="str">
        <f t="shared" si="84"/>
        <v>HMC separation (ODM; details not reported)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hidden="1" x14ac:dyDescent="0.3">
      <c r="A632" t="s">
        <v>2499</v>
      </c>
      <c r="B632" t="s">
        <v>2500</v>
      </c>
      <c r="C632" s="1" t="str">
        <f t="shared" si="82"/>
        <v>31:0013</v>
      </c>
      <c r="D632" s="1" t="str">
        <f t="shared" si="83"/>
        <v>31:0003</v>
      </c>
      <c r="E632" t="s">
        <v>2501</v>
      </c>
      <c r="F632" t="s">
        <v>2502</v>
      </c>
      <c r="H632">
        <v>71.467839999999995</v>
      </c>
      <c r="I632">
        <v>-78.594949999999997</v>
      </c>
      <c r="J632" s="1" t="str">
        <f t="shared" si="85"/>
        <v>Till</v>
      </c>
      <c r="K632" s="1" t="str">
        <f t="shared" si="84"/>
        <v>HMC separation (ODM; details not reported)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hidden="1" x14ac:dyDescent="0.3">
      <c r="A633" t="s">
        <v>2503</v>
      </c>
      <c r="B633" t="s">
        <v>2504</v>
      </c>
      <c r="C633" s="1" t="str">
        <f t="shared" si="82"/>
        <v>31:0013</v>
      </c>
      <c r="D633" s="1" t="str">
        <f t="shared" si="83"/>
        <v>31:0003</v>
      </c>
      <c r="E633" t="s">
        <v>2505</v>
      </c>
      <c r="F633" t="s">
        <v>2506</v>
      </c>
      <c r="H633">
        <v>71.446470000000005</v>
      </c>
      <c r="I633">
        <v>-78.797610000000006</v>
      </c>
      <c r="J633" s="1" t="str">
        <f t="shared" si="85"/>
        <v>Till</v>
      </c>
      <c r="K633" s="1" t="str">
        <f t="shared" si="84"/>
        <v>HMC separation (ODM; details not reported)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hidden="1" x14ac:dyDescent="0.3">
      <c r="A634" t="s">
        <v>2507</v>
      </c>
      <c r="B634" t="s">
        <v>2508</v>
      </c>
      <c r="C634" s="1" t="str">
        <f t="shared" si="82"/>
        <v>31:0013</v>
      </c>
      <c r="D634" s="1" t="str">
        <f t="shared" si="83"/>
        <v>31:0003</v>
      </c>
      <c r="E634" t="s">
        <v>2509</v>
      </c>
      <c r="F634" t="s">
        <v>2510</v>
      </c>
      <c r="H634">
        <v>71.440860000000001</v>
      </c>
      <c r="I634">
        <v>-78.501450000000006</v>
      </c>
      <c r="J634" s="1" t="str">
        <f t="shared" si="85"/>
        <v>Till</v>
      </c>
      <c r="K634" s="1" t="str">
        <f t="shared" si="84"/>
        <v>HMC separation (ODM; details not reported)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hidden="1" x14ac:dyDescent="0.3">
      <c r="A635" t="s">
        <v>2511</v>
      </c>
      <c r="B635" t="s">
        <v>2512</v>
      </c>
      <c r="C635" s="1" t="str">
        <f t="shared" ref="C635:C698" si="86">HYPERLINK("http://geochem.nrcan.gc.ca/cdogs/content/bdl/bdl310013_e.htm", "31:0013")</f>
        <v>31:0013</v>
      </c>
      <c r="D635" s="1" t="str">
        <f t="shared" ref="D635:D698" si="87">HYPERLINK("http://geochem.nrcan.gc.ca/cdogs/content/svy/svy310003_e.htm", "31:0003")</f>
        <v>31:0003</v>
      </c>
      <c r="E635" t="s">
        <v>2513</v>
      </c>
      <c r="F635" t="s">
        <v>2514</v>
      </c>
      <c r="H635">
        <v>71.456969999999998</v>
      </c>
      <c r="I635">
        <v>-78.295850000000002</v>
      </c>
      <c r="J635" s="1" t="str">
        <f t="shared" si="85"/>
        <v>Till</v>
      </c>
      <c r="K635" s="1" t="str">
        <f t="shared" ref="K635:K698" si="88">HYPERLINK("http://geochem.nrcan.gc.ca/cdogs/content/kwd/kwd080049_e.htm", "HMC separation (ODM; details not reported)")</f>
        <v>HMC separation (ODM; details not reported)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hidden="1" x14ac:dyDescent="0.3">
      <c r="A636" t="s">
        <v>2515</v>
      </c>
      <c r="B636" t="s">
        <v>2516</v>
      </c>
      <c r="C636" s="1" t="str">
        <f t="shared" si="86"/>
        <v>31:0013</v>
      </c>
      <c r="D636" s="1" t="str">
        <f t="shared" si="87"/>
        <v>31:0003</v>
      </c>
      <c r="E636" t="s">
        <v>2517</v>
      </c>
      <c r="F636" t="s">
        <v>2518</v>
      </c>
      <c r="H636">
        <v>71.392340000000004</v>
      </c>
      <c r="I636">
        <v>-78.488010000000003</v>
      </c>
      <c r="J636" s="1" t="str">
        <f t="shared" si="85"/>
        <v>Till</v>
      </c>
      <c r="K636" s="1" t="str">
        <f t="shared" si="88"/>
        <v>HMC separation (ODM; details not reported)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hidden="1" x14ac:dyDescent="0.3">
      <c r="A637" t="s">
        <v>2519</v>
      </c>
      <c r="B637" t="s">
        <v>2520</v>
      </c>
      <c r="C637" s="1" t="str">
        <f t="shared" si="86"/>
        <v>31:0013</v>
      </c>
      <c r="D637" s="1" t="str">
        <f t="shared" si="87"/>
        <v>31:0003</v>
      </c>
      <c r="E637" t="s">
        <v>2521</v>
      </c>
      <c r="F637" t="s">
        <v>2522</v>
      </c>
      <c r="H637">
        <v>71.359859999999998</v>
      </c>
      <c r="I637">
        <v>-78.787819999999996</v>
      </c>
      <c r="J637" s="1" t="str">
        <f t="shared" si="85"/>
        <v>Till</v>
      </c>
      <c r="K637" s="1" t="str">
        <f t="shared" si="88"/>
        <v>HMC separation (ODM; details not reported)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hidden="1" x14ac:dyDescent="0.3">
      <c r="A638" t="s">
        <v>2523</v>
      </c>
      <c r="B638" t="s">
        <v>2524</v>
      </c>
      <c r="C638" s="1" t="str">
        <f t="shared" si="86"/>
        <v>31:0013</v>
      </c>
      <c r="D638" s="1" t="str">
        <f t="shared" si="87"/>
        <v>31:0003</v>
      </c>
      <c r="E638" t="s">
        <v>2525</v>
      </c>
      <c r="F638" t="s">
        <v>2526</v>
      </c>
      <c r="H638">
        <v>71.321809999999999</v>
      </c>
      <c r="I638">
        <v>-78.581689999999995</v>
      </c>
      <c r="J638" s="1" t="str">
        <f t="shared" si="85"/>
        <v>Till</v>
      </c>
      <c r="K638" s="1" t="str">
        <f t="shared" si="88"/>
        <v>HMC separation (ODM; details not reported)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hidden="1" x14ac:dyDescent="0.3">
      <c r="A639" t="s">
        <v>2527</v>
      </c>
      <c r="B639" t="s">
        <v>2528</v>
      </c>
      <c r="C639" s="1" t="str">
        <f t="shared" si="86"/>
        <v>31:0013</v>
      </c>
      <c r="D639" s="1" t="str">
        <f t="shared" si="87"/>
        <v>31:0003</v>
      </c>
      <c r="E639" t="s">
        <v>2529</v>
      </c>
      <c r="F639" t="s">
        <v>2530</v>
      </c>
      <c r="H639">
        <v>71.332269999999994</v>
      </c>
      <c r="I639">
        <v>-78.474850000000004</v>
      </c>
      <c r="J639" s="1" t="str">
        <f t="shared" si="85"/>
        <v>Till</v>
      </c>
      <c r="K639" s="1" t="str">
        <f t="shared" si="88"/>
        <v>HMC separation (ODM; details not reported)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hidden="1" x14ac:dyDescent="0.3">
      <c r="A640" t="s">
        <v>2531</v>
      </c>
      <c r="B640" t="s">
        <v>2532</v>
      </c>
      <c r="C640" s="1" t="str">
        <f t="shared" si="86"/>
        <v>31:0013</v>
      </c>
      <c r="D640" s="1" t="str">
        <f t="shared" si="87"/>
        <v>31:0003</v>
      </c>
      <c r="E640" t="s">
        <v>2533</v>
      </c>
      <c r="F640" t="s">
        <v>2534</v>
      </c>
      <c r="H640">
        <v>71.260419999999996</v>
      </c>
      <c r="I640">
        <v>-78.680480000000003</v>
      </c>
      <c r="J640" s="1" t="str">
        <f t="shared" si="85"/>
        <v>Till</v>
      </c>
      <c r="K640" s="1" t="str">
        <f t="shared" si="88"/>
        <v>HMC separation (ODM; details not reported)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hidden="1" x14ac:dyDescent="0.3">
      <c r="A641" t="s">
        <v>2535</v>
      </c>
      <c r="B641" t="s">
        <v>2536</v>
      </c>
      <c r="C641" s="1" t="str">
        <f t="shared" si="86"/>
        <v>31:0013</v>
      </c>
      <c r="D641" s="1" t="str">
        <f t="shared" si="87"/>
        <v>31:0003</v>
      </c>
      <c r="E641" t="s">
        <v>2537</v>
      </c>
      <c r="F641" t="s">
        <v>2538</v>
      </c>
      <c r="H641">
        <v>71.264259999999993</v>
      </c>
      <c r="I641">
        <v>-78.523409999999998</v>
      </c>
      <c r="J641" s="1" t="str">
        <f t="shared" si="85"/>
        <v>Till</v>
      </c>
      <c r="K641" s="1" t="str">
        <f t="shared" si="88"/>
        <v>HMC separation (ODM; details not reported)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hidden="1" x14ac:dyDescent="0.3">
      <c r="A642" t="s">
        <v>2539</v>
      </c>
      <c r="B642" t="s">
        <v>2540</v>
      </c>
      <c r="C642" s="1" t="str">
        <f t="shared" si="86"/>
        <v>31:0013</v>
      </c>
      <c r="D642" s="1" t="str">
        <f t="shared" si="87"/>
        <v>31:0003</v>
      </c>
      <c r="E642" t="s">
        <v>2541</v>
      </c>
      <c r="F642" t="s">
        <v>2542</v>
      </c>
      <c r="H642">
        <v>71.225170000000006</v>
      </c>
      <c r="I642">
        <v>-78.387550000000005</v>
      </c>
      <c r="J642" s="1" t="str">
        <f t="shared" si="85"/>
        <v>Till</v>
      </c>
      <c r="K642" s="1" t="str">
        <f t="shared" si="88"/>
        <v>HMC separation (ODM; details not reported)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hidden="1" x14ac:dyDescent="0.3">
      <c r="A643" t="s">
        <v>2543</v>
      </c>
      <c r="B643" t="s">
        <v>2544</v>
      </c>
      <c r="C643" s="1" t="str">
        <f t="shared" si="86"/>
        <v>31:0013</v>
      </c>
      <c r="D643" s="1" t="str">
        <f t="shared" si="87"/>
        <v>31:0003</v>
      </c>
      <c r="E643" t="s">
        <v>2545</v>
      </c>
      <c r="F643" t="s">
        <v>2546</v>
      </c>
      <c r="H643">
        <v>71.1995</v>
      </c>
      <c r="I643">
        <v>-78.225589999999997</v>
      </c>
      <c r="J643" s="1" t="str">
        <f t="shared" si="85"/>
        <v>Till</v>
      </c>
      <c r="K643" s="1" t="str">
        <f t="shared" si="88"/>
        <v>HMC separation (ODM; details not reported)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hidden="1" x14ac:dyDescent="0.3">
      <c r="A644" t="s">
        <v>2547</v>
      </c>
      <c r="B644" t="s">
        <v>2548</v>
      </c>
      <c r="C644" s="1" t="str">
        <f t="shared" si="86"/>
        <v>31:0013</v>
      </c>
      <c r="D644" s="1" t="str">
        <f t="shared" si="87"/>
        <v>31:0003</v>
      </c>
      <c r="E644" t="s">
        <v>2549</v>
      </c>
      <c r="F644" t="s">
        <v>2550</v>
      </c>
      <c r="H644">
        <v>71.666920000000005</v>
      </c>
      <c r="I644">
        <v>-77.052289999999999</v>
      </c>
      <c r="J644" s="1" t="str">
        <f t="shared" si="85"/>
        <v>Till</v>
      </c>
      <c r="K644" s="1" t="str">
        <f t="shared" si="88"/>
        <v>HMC separation (ODM; details not reported)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hidden="1" x14ac:dyDescent="0.3">
      <c r="A645" t="s">
        <v>2551</v>
      </c>
      <c r="B645" t="s">
        <v>2552</v>
      </c>
      <c r="C645" s="1" t="str">
        <f t="shared" si="86"/>
        <v>31:0013</v>
      </c>
      <c r="D645" s="1" t="str">
        <f t="shared" si="87"/>
        <v>31:0003</v>
      </c>
      <c r="E645" t="s">
        <v>2553</v>
      </c>
      <c r="F645" t="s">
        <v>2554</v>
      </c>
      <c r="H645">
        <v>71.360200000000006</v>
      </c>
      <c r="I645">
        <v>-77.673450000000003</v>
      </c>
      <c r="J645" s="1" t="str">
        <f t="shared" si="85"/>
        <v>Till</v>
      </c>
      <c r="K645" s="1" t="str">
        <f t="shared" si="88"/>
        <v>HMC separation (ODM; details not reported)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hidden="1" x14ac:dyDescent="0.3">
      <c r="A646" t="s">
        <v>2555</v>
      </c>
      <c r="B646" t="s">
        <v>2556</v>
      </c>
      <c r="C646" s="1" t="str">
        <f t="shared" si="86"/>
        <v>31:0013</v>
      </c>
      <c r="D646" s="1" t="str">
        <f t="shared" si="87"/>
        <v>31:0003</v>
      </c>
      <c r="E646" t="s">
        <v>2557</v>
      </c>
      <c r="F646" t="s">
        <v>2558</v>
      </c>
      <c r="H646">
        <v>71.914630000000002</v>
      </c>
      <c r="I646">
        <v>-76.354240000000004</v>
      </c>
      <c r="J646" s="1" t="str">
        <f t="shared" si="85"/>
        <v>Till</v>
      </c>
      <c r="K646" s="1" t="str">
        <f t="shared" si="88"/>
        <v>HMC separation (ODM; details not reported)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hidden="1" x14ac:dyDescent="0.3">
      <c r="A647" t="s">
        <v>2559</v>
      </c>
      <c r="B647" t="s">
        <v>2560</v>
      </c>
      <c r="C647" s="1" t="str">
        <f t="shared" si="86"/>
        <v>31:0013</v>
      </c>
      <c r="D647" s="1" t="str">
        <f t="shared" si="87"/>
        <v>31:0003</v>
      </c>
      <c r="E647" t="s">
        <v>2561</v>
      </c>
      <c r="F647" t="s">
        <v>2562</v>
      </c>
      <c r="H647">
        <v>71.806740000000005</v>
      </c>
      <c r="I647">
        <v>-76.254019999999997</v>
      </c>
      <c r="J647" s="1" t="str">
        <f t="shared" si="85"/>
        <v>Till</v>
      </c>
      <c r="K647" s="1" t="str">
        <f t="shared" si="88"/>
        <v>HMC separation (ODM; details not reported)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hidden="1" x14ac:dyDescent="0.3">
      <c r="A648" t="s">
        <v>2563</v>
      </c>
      <c r="B648" t="s">
        <v>2564</v>
      </c>
      <c r="C648" s="1" t="str">
        <f t="shared" si="86"/>
        <v>31:0013</v>
      </c>
      <c r="D648" s="1" t="str">
        <f t="shared" si="87"/>
        <v>31:0003</v>
      </c>
      <c r="E648" t="s">
        <v>2565</v>
      </c>
      <c r="F648" t="s">
        <v>2566</v>
      </c>
      <c r="H648">
        <v>71.80547</v>
      </c>
      <c r="I648">
        <v>-76.513779999999997</v>
      </c>
      <c r="J648" s="1" t="str">
        <f t="shared" si="85"/>
        <v>Till</v>
      </c>
      <c r="K648" s="1" t="str">
        <f t="shared" si="88"/>
        <v>HMC separation (ODM; details not reported)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hidden="1" x14ac:dyDescent="0.3">
      <c r="A649" t="s">
        <v>2567</v>
      </c>
      <c r="B649" t="s">
        <v>2568</v>
      </c>
      <c r="C649" s="1" t="str">
        <f t="shared" si="86"/>
        <v>31:0013</v>
      </c>
      <c r="D649" s="1" t="str">
        <f t="shared" si="87"/>
        <v>31:0003</v>
      </c>
      <c r="E649" t="s">
        <v>2569</v>
      </c>
      <c r="F649" t="s">
        <v>2570</v>
      </c>
      <c r="H649">
        <v>71.709180000000003</v>
      </c>
      <c r="I649">
        <v>-76.634060000000005</v>
      </c>
      <c r="J649" s="1" t="str">
        <f t="shared" si="85"/>
        <v>Till</v>
      </c>
      <c r="K649" s="1" t="str">
        <f t="shared" si="88"/>
        <v>HMC separation (ODM; details not reported)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hidden="1" x14ac:dyDescent="0.3">
      <c r="A650" t="s">
        <v>2571</v>
      </c>
      <c r="B650" t="s">
        <v>2572</v>
      </c>
      <c r="C650" s="1" t="str">
        <f t="shared" si="86"/>
        <v>31:0013</v>
      </c>
      <c r="D650" s="1" t="str">
        <f t="shared" si="87"/>
        <v>31:0003</v>
      </c>
      <c r="E650" t="s">
        <v>2573</v>
      </c>
      <c r="F650" t="s">
        <v>2574</v>
      </c>
      <c r="H650">
        <v>71.694299999999998</v>
      </c>
      <c r="I650">
        <v>-76.452349999999996</v>
      </c>
      <c r="J650" s="1" t="str">
        <f t="shared" si="85"/>
        <v>Till</v>
      </c>
      <c r="K650" s="1" t="str">
        <f t="shared" si="88"/>
        <v>HMC separation (ODM; details not reported)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hidden="1" x14ac:dyDescent="0.3">
      <c r="A651" t="s">
        <v>2575</v>
      </c>
      <c r="B651" t="s">
        <v>2576</v>
      </c>
      <c r="C651" s="1" t="str">
        <f t="shared" si="86"/>
        <v>31:0013</v>
      </c>
      <c r="D651" s="1" t="str">
        <f t="shared" si="87"/>
        <v>31:0003</v>
      </c>
      <c r="E651" t="s">
        <v>2577</v>
      </c>
      <c r="F651" t="s">
        <v>2578</v>
      </c>
      <c r="H651">
        <v>71.634950000000003</v>
      </c>
      <c r="I651">
        <v>-76.182689999999994</v>
      </c>
      <c r="J651" s="1" t="str">
        <f t="shared" si="85"/>
        <v>Till</v>
      </c>
      <c r="K651" s="1" t="str">
        <f t="shared" si="88"/>
        <v>HMC separation (ODM; details not reported)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hidden="1" x14ac:dyDescent="0.3">
      <c r="A652" t="s">
        <v>2579</v>
      </c>
      <c r="B652" t="s">
        <v>2580</v>
      </c>
      <c r="C652" s="1" t="str">
        <f t="shared" si="86"/>
        <v>31:0013</v>
      </c>
      <c r="D652" s="1" t="str">
        <f t="shared" si="87"/>
        <v>31:0003</v>
      </c>
      <c r="E652" t="s">
        <v>2581</v>
      </c>
      <c r="F652" t="s">
        <v>2582</v>
      </c>
      <c r="H652">
        <v>71.526939999999996</v>
      </c>
      <c r="I652">
        <v>-76.400689999999997</v>
      </c>
      <c r="J652" s="1" t="str">
        <f t="shared" si="85"/>
        <v>Till</v>
      </c>
      <c r="K652" s="1" t="str">
        <f t="shared" si="88"/>
        <v>HMC separation (ODM; details not reported)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hidden="1" x14ac:dyDescent="0.3">
      <c r="A653" t="s">
        <v>2583</v>
      </c>
      <c r="B653" t="s">
        <v>2584</v>
      </c>
      <c r="C653" s="1" t="str">
        <f t="shared" si="86"/>
        <v>31:0013</v>
      </c>
      <c r="D653" s="1" t="str">
        <f t="shared" si="87"/>
        <v>31:0003</v>
      </c>
      <c r="E653" t="s">
        <v>2585</v>
      </c>
      <c r="F653" t="s">
        <v>2586</v>
      </c>
      <c r="H653">
        <v>71.509529999999998</v>
      </c>
      <c r="I653">
        <v>-76.060969999999998</v>
      </c>
      <c r="J653" s="1" t="str">
        <f t="shared" si="85"/>
        <v>Till</v>
      </c>
      <c r="K653" s="1" t="str">
        <f t="shared" si="88"/>
        <v>HMC separation (ODM; details not reported)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hidden="1" x14ac:dyDescent="0.3">
      <c r="A654" t="s">
        <v>2587</v>
      </c>
      <c r="B654" t="s">
        <v>2588</v>
      </c>
      <c r="C654" s="1" t="str">
        <f t="shared" si="86"/>
        <v>31:0013</v>
      </c>
      <c r="D654" s="1" t="str">
        <f t="shared" si="87"/>
        <v>31:0003</v>
      </c>
      <c r="E654" t="s">
        <v>2589</v>
      </c>
      <c r="F654" t="s">
        <v>2590</v>
      </c>
      <c r="H654">
        <v>71.428070000000005</v>
      </c>
      <c r="I654">
        <v>-76.252600000000001</v>
      </c>
      <c r="J654" s="1" t="str">
        <f t="shared" si="85"/>
        <v>Till</v>
      </c>
      <c r="K654" s="1" t="str">
        <f t="shared" si="88"/>
        <v>HMC separation (ODM; details not reported)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hidden="1" x14ac:dyDescent="0.3">
      <c r="A655" t="s">
        <v>2591</v>
      </c>
      <c r="B655" t="s">
        <v>2592</v>
      </c>
      <c r="C655" s="1" t="str">
        <f t="shared" si="86"/>
        <v>31:0013</v>
      </c>
      <c r="D655" s="1" t="str">
        <f t="shared" si="87"/>
        <v>31:0003</v>
      </c>
      <c r="E655" t="s">
        <v>2593</v>
      </c>
      <c r="F655" t="s">
        <v>2594</v>
      </c>
      <c r="H655">
        <v>71.543760000000006</v>
      </c>
      <c r="I655">
        <v>-76.837609999999998</v>
      </c>
      <c r="J655" s="1" t="str">
        <f t="shared" si="85"/>
        <v>Till</v>
      </c>
      <c r="K655" s="1" t="str">
        <f t="shared" si="88"/>
        <v>HMC separation (ODM; details not reported)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hidden="1" x14ac:dyDescent="0.3">
      <c r="A656" t="s">
        <v>2595</v>
      </c>
      <c r="B656" t="s">
        <v>2596</v>
      </c>
      <c r="C656" s="1" t="str">
        <f t="shared" si="86"/>
        <v>31:0013</v>
      </c>
      <c r="D656" s="1" t="str">
        <f t="shared" si="87"/>
        <v>31:0003</v>
      </c>
      <c r="E656" t="s">
        <v>2597</v>
      </c>
      <c r="F656" t="s">
        <v>2598</v>
      </c>
      <c r="H656">
        <v>71.722059999999999</v>
      </c>
      <c r="I656">
        <v>-76.989249999999998</v>
      </c>
      <c r="J656" s="1" t="str">
        <f t="shared" si="85"/>
        <v>Till</v>
      </c>
      <c r="K656" s="1" t="str">
        <f t="shared" si="88"/>
        <v>HMC separation (ODM; details not reported)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</row>
    <row r="657" spans="1:32" hidden="1" x14ac:dyDescent="0.3">
      <c r="A657" t="s">
        <v>2599</v>
      </c>
      <c r="B657" t="s">
        <v>2600</v>
      </c>
      <c r="C657" s="1" t="str">
        <f t="shared" si="86"/>
        <v>31:0013</v>
      </c>
      <c r="D657" s="1" t="str">
        <f t="shared" si="87"/>
        <v>31:0003</v>
      </c>
      <c r="E657" t="s">
        <v>2601</v>
      </c>
      <c r="F657" t="s">
        <v>2602</v>
      </c>
      <c r="H657">
        <v>71.677719999999994</v>
      </c>
      <c r="I657">
        <v>-77.343170000000001</v>
      </c>
      <c r="J657" s="1" t="str">
        <f t="shared" si="85"/>
        <v>Till</v>
      </c>
      <c r="K657" s="1" t="str">
        <f t="shared" si="88"/>
        <v>HMC separation (ODM; details not reported)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hidden="1" x14ac:dyDescent="0.3">
      <c r="A658" t="s">
        <v>2603</v>
      </c>
      <c r="B658" t="s">
        <v>2604</v>
      </c>
      <c r="C658" s="1" t="str">
        <f t="shared" si="86"/>
        <v>31:0013</v>
      </c>
      <c r="D658" s="1" t="str">
        <f t="shared" si="87"/>
        <v>31:0003</v>
      </c>
      <c r="E658" t="s">
        <v>2605</v>
      </c>
      <c r="F658" t="s">
        <v>2606</v>
      </c>
      <c r="H658">
        <v>71.578469999999996</v>
      </c>
      <c r="I658">
        <v>-77.252110000000002</v>
      </c>
      <c r="J658" s="1" t="str">
        <f t="shared" si="85"/>
        <v>Till</v>
      </c>
      <c r="K658" s="1" t="str">
        <f t="shared" si="88"/>
        <v>HMC separation (ODM; details not reported)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hidden="1" x14ac:dyDescent="0.3">
      <c r="A659" t="s">
        <v>2607</v>
      </c>
      <c r="B659" t="s">
        <v>2608</v>
      </c>
      <c r="C659" s="1" t="str">
        <f t="shared" si="86"/>
        <v>31:0013</v>
      </c>
      <c r="D659" s="1" t="str">
        <f t="shared" si="87"/>
        <v>31:0003</v>
      </c>
      <c r="E659" t="s">
        <v>2609</v>
      </c>
      <c r="F659" t="s">
        <v>2610</v>
      </c>
      <c r="H659">
        <v>71.573319999999995</v>
      </c>
      <c r="I659">
        <v>-77.459350000000001</v>
      </c>
      <c r="J659" s="1" t="str">
        <f t="shared" si="85"/>
        <v>Till</v>
      </c>
      <c r="K659" s="1" t="str">
        <f t="shared" si="88"/>
        <v>HMC separation (ODM; details not reported)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hidden="1" x14ac:dyDescent="0.3">
      <c r="A660" t="s">
        <v>2611</v>
      </c>
      <c r="B660" t="s">
        <v>2612</v>
      </c>
      <c r="C660" s="1" t="str">
        <f t="shared" si="86"/>
        <v>31:0013</v>
      </c>
      <c r="D660" s="1" t="str">
        <f t="shared" si="87"/>
        <v>31:0003</v>
      </c>
      <c r="E660" t="s">
        <v>2613</v>
      </c>
      <c r="F660" t="s">
        <v>2614</v>
      </c>
      <c r="H660">
        <v>71.55547</v>
      </c>
      <c r="I660">
        <v>-77.572429999999997</v>
      </c>
      <c r="J660" s="1" t="str">
        <f t="shared" si="85"/>
        <v>Till</v>
      </c>
      <c r="K660" s="1" t="str">
        <f t="shared" si="88"/>
        <v>HMC separation (ODM; details not reported)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hidden="1" x14ac:dyDescent="0.3">
      <c r="A661" t="s">
        <v>2615</v>
      </c>
      <c r="B661" t="s">
        <v>2616</v>
      </c>
      <c r="C661" s="1" t="str">
        <f t="shared" si="86"/>
        <v>31:0013</v>
      </c>
      <c r="D661" s="1" t="str">
        <f t="shared" si="87"/>
        <v>31:0003</v>
      </c>
      <c r="E661" t="s">
        <v>2617</v>
      </c>
      <c r="F661" t="s">
        <v>2618</v>
      </c>
      <c r="H661">
        <v>71.940770000000001</v>
      </c>
      <c r="I661">
        <v>-78.861310000000003</v>
      </c>
      <c r="J661" s="1" t="str">
        <f t="shared" si="85"/>
        <v>Till</v>
      </c>
      <c r="K661" s="1" t="str">
        <f t="shared" si="88"/>
        <v>HMC separation (ODM; details not reported)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hidden="1" x14ac:dyDescent="0.3">
      <c r="A662" t="s">
        <v>2619</v>
      </c>
      <c r="B662" t="s">
        <v>2620</v>
      </c>
      <c r="C662" s="1" t="str">
        <f t="shared" si="86"/>
        <v>31:0013</v>
      </c>
      <c r="D662" s="1" t="str">
        <f t="shared" si="87"/>
        <v>31:0003</v>
      </c>
      <c r="E662" t="s">
        <v>2621</v>
      </c>
      <c r="F662" t="s">
        <v>2622</v>
      </c>
      <c r="H662">
        <v>71.879499999999993</v>
      </c>
      <c r="I662">
        <v>-78.943060000000003</v>
      </c>
      <c r="J662" s="1" t="str">
        <f t="shared" si="85"/>
        <v>Till</v>
      </c>
      <c r="K662" s="1" t="str">
        <f t="shared" si="88"/>
        <v>HMC separation (ODM; details not reported)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hidden="1" x14ac:dyDescent="0.3">
      <c r="A663" t="s">
        <v>2623</v>
      </c>
      <c r="B663" t="s">
        <v>2624</v>
      </c>
      <c r="C663" s="1" t="str">
        <f t="shared" si="86"/>
        <v>31:0013</v>
      </c>
      <c r="D663" s="1" t="str">
        <f t="shared" si="87"/>
        <v>31:0003</v>
      </c>
      <c r="E663" t="s">
        <v>2625</v>
      </c>
      <c r="F663" t="s">
        <v>2626</v>
      </c>
      <c r="H663">
        <v>71.938270000000003</v>
      </c>
      <c r="I663">
        <v>-78.217690000000005</v>
      </c>
      <c r="J663" s="1" t="str">
        <f t="shared" si="85"/>
        <v>Till</v>
      </c>
      <c r="K663" s="1" t="str">
        <f t="shared" si="88"/>
        <v>HMC separation (ODM; details not reported)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hidden="1" x14ac:dyDescent="0.3">
      <c r="A664" t="s">
        <v>2627</v>
      </c>
      <c r="B664" t="s">
        <v>2628</v>
      </c>
      <c r="C664" s="1" t="str">
        <f t="shared" si="86"/>
        <v>31:0013</v>
      </c>
      <c r="D664" s="1" t="str">
        <f t="shared" si="87"/>
        <v>31:0003</v>
      </c>
      <c r="E664" t="s">
        <v>2629</v>
      </c>
      <c r="F664" t="s">
        <v>2630</v>
      </c>
      <c r="H664">
        <v>71.843770000000006</v>
      </c>
      <c r="I664">
        <v>-78.102940000000004</v>
      </c>
      <c r="J664" s="1" t="str">
        <f t="shared" si="85"/>
        <v>Till</v>
      </c>
      <c r="K664" s="1" t="str">
        <f t="shared" si="88"/>
        <v>HMC separation (ODM; details not reported)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hidden="1" x14ac:dyDescent="0.3">
      <c r="A665" t="s">
        <v>2631</v>
      </c>
      <c r="B665" t="s">
        <v>2632</v>
      </c>
      <c r="C665" s="1" t="str">
        <f t="shared" si="86"/>
        <v>31:0013</v>
      </c>
      <c r="D665" s="1" t="str">
        <f t="shared" si="87"/>
        <v>31:0003</v>
      </c>
      <c r="E665" t="s">
        <v>2633</v>
      </c>
      <c r="F665" t="s">
        <v>2634</v>
      </c>
      <c r="H665">
        <v>71.798379999999995</v>
      </c>
      <c r="I665">
        <v>-78.272319999999993</v>
      </c>
      <c r="J665" s="1" t="str">
        <f t="shared" si="85"/>
        <v>Till</v>
      </c>
      <c r="K665" s="1" t="str">
        <f t="shared" si="88"/>
        <v>HMC separation (ODM; details not reported)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hidden="1" x14ac:dyDescent="0.3">
      <c r="A666" t="s">
        <v>2635</v>
      </c>
      <c r="B666" t="s">
        <v>2636</v>
      </c>
      <c r="C666" s="1" t="str">
        <f t="shared" si="86"/>
        <v>31:0013</v>
      </c>
      <c r="D666" s="1" t="str">
        <f t="shared" si="87"/>
        <v>31:0003</v>
      </c>
      <c r="E666" t="s">
        <v>2637</v>
      </c>
      <c r="F666" t="s">
        <v>2638</v>
      </c>
      <c r="H666">
        <v>71.848709999999997</v>
      </c>
      <c r="I666">
        <v>-78.583489999999998</v>
      </c>
      <c r="J666" s="1" t="str">
        <f t="shared" si="85"/>
        <v>Till</v>
      </c>
      <c r="K666" s="1" t="str">
        <f t="shared" si="88"/>
        <v>HMC separation (ODM; details not reported)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hidden="1" x14ac:dyDescent="0.3">
      <c r="A667" t="s">
        <v>2639</v>
      </c>
      <c r="B667" t="s">
        <v>2640</v>
      </c>
      <c r="C667" s="1" t="str">
        <f t="shared" si="86"/>
        <v>31:0013</v>
      </c>
      <c r="D667" s="1" t="str">
        <f t="shared" si="87"/>
        <v>31:0003</v>
      </c>
      <c r="E667" t="s">
        <v>2641</v>
      </c>
      <c r="F667" t="s">
        <v>2642</v>
      </c>
      <c r="H667">
        <v>71.803060000000002</v>
      </c>
      <c r="I667">
        <v>-78.926050000000004</v>
      </c>
      <c r="J667" s="1" t="str">
        <f t="shared" si="85"/>
        <v>Till</v>
      </c>
      <c r="K667" s="1" t="str">
        <f t="shared" si="88"/>
        <v>HMC separation (ODM; details not reported)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hidden="1" x14ac:dyDescent="0.3">
      <c r="A668" t="s">
        <v>2643</v>
      </c>
      <c r="B668" t="s">
        <v>2644</v>
      </c>
      <c r="C668" s="1" t="str">
        <f t="shared" si="86"/>
        <v>31:0013</v>
      </c>
      <c r="D668" s="1" t="str">
        <f t="shared" si="87"/>
        <v>31:0003</v>
      </c>
      <c r="E668" t="s">
        <v>2645</v>
      </c>
      <c r="F668" t="s">
        <v>2646</v>
      </c>
      <c r="H668">
        <v>71.743899999999996</v>
      </c>
      <c r="I668">
        <v>-78.858949999999993</v>
      </c>
      <c r="J668" s="1" t="str">
        <f t="shared" si="85"/>
        <v>Till</v>
      </c>
      <c r="K668" s="1" t="str">
        <f t="shared" si="88"/>
        <v>HMC separation (ODM; details not reported)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hidden="1" x14ac:dyDescent="0.3">
      <c r="A669" t="s">
        <v>2647</v>
      </c>
      <c r="B669" t="s">
        <v>2648</v>
      </c>
      <c r="C669" s="1" t="str">
        <f t="shared" si="86"/>
        <v>31:0013</v>
      </c>
      <c r="D669" s="1" t="str">
        <f t="shared" si="87"/>
        <v>31:0003</v>
      </c>
      <c r="E669" t="s">
        <v>2649</v>
      </c>
      <c r="F669" t="s">
        <v>2650</v>
      </c>
      <c r="H669">
        <v>71.691299999999998</v>
      </c>
      <c r="I669">
        <v>-78.747969999999995</v>
      </c>
      <c r="J669" s="1" t="str">
        <f t="shared" si="85"/>
        <v>Till</v>
      </c>
      <c r="K669" s="1" t="str">
        <f t="shared" si="88"/>
        <v>HMC separation (ODM; details not reported)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hidden="1" x14ac:dyDescent="0.3">
      <c r="A670" t="s">
        <v>2651</v>
      </c>
      <c r="B670" t="s">
        <v>2652</v>
      </c>
      <c r="C670" s="1" t="str">
        <f t="shared" si="86"/>
        <v>31:0013</v>
      </c>
      <c r="D670" s="1" t="str">
        <f t="shared" si="87"/>
        <v>31:0003</v>
      </c>
      <c r="E670" t="s">
        <v>2653</v>
      </c>
      <c r="F670" t="s">
        <v>2654</v>
      </c>
      <c r="H670">
        <v>71.675960000000003</v>
      </c>
      <c r="I670">
        <v>-78.617410000000007</v>
      </c>
      <c r="J670" s="1" t="str">
        <f t="shared" si="85"/>
        <v>Till</v>
      </c>
      <c r="K670" s="1" t="str">
        <f t="shared" si="88"/>
        <v>HMC separation (ODM; details not reported)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hidden="1" x14ac:dyDescent="0.3">
      <c r="A671" t="s">
        <v>2655</v>
      </c>
      <c r="B671" t="s">
        <v>2656</v>
      </c>
      <c r="C671" s="1" t="str">
        <f t="shared" si="86"/>
        <v>31:0013</v>
      </c>
      <c r="D671" s="1" t="str">
        <f t="shared" si="87"/>
        <v>31:0003</v>
      </c>
      <c r="E671" t="s">
        <v>2657</v>
      </c>
      <c r="F671" t="s">
        <v>2658</v>
      </c>
      <c r="H671">
        <v>71.699370000000002</v>
      </c>
      <c r="I671">
        <v>-78.653670000000005</v>
      </c>
      <c r="J671" s="1" t="str">
        <f t="shared" si="85"/>
        <v>Till</v>
      </c>
      <c r="K671" s="1" t="str">
        <f t="shared" si="88"/>
        <v>HMC separation (ODM; details not reported)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hidden="1" x14ac:dyDescent="0.3">
      <c r="A672" t="s">
        <v>2659</v>
      </c>
      <c r="B672" t="s">
        <v>2660</v>
      </c>
      <c r="C672" s="1" t="str">
        <f t="shared" si="86"/>
        <v>31:0013</v>
      </c>
      <c r="D672" s="1" t="str">
        <f t="shared" si="87"/>
        <v>31:0003</v>
      </c>
      <c r="E672" t="s">
        <v>2661</v>
      </c>
      <c r="F672" t="s">
        <v>2662</v>
      </c>
      <c r="H672">
        <v>71.707329999999999</v>
      </c>
      <c r="I672">
        <v>-78.53246</v>
      </c>
      <c r="J672" s="1" t="str">
        <f t="shared" si="85"/>
        <v>Till</v>
      </c>
      <c r="K672" s="1" t="str">
        <f t="shared" si="88"/>
        <v>HMC separation (ODM; details not reported)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hidden="1" x14ac:dyDescent="0.3">
      <c r="A673" t="s">
        <v>2663</v>
      </c>
      <c r="B673" t="s">
        <v>2664</v>
      </c>
      <c r="C673" s="1" t="str">
        <f t="shared" si="86"/>
        <v>31:0013</v>
      </c>
      <c r="D673" s="1" t="str">
        <f t="shared" si="87"/>
        <v>31:0003</v>
      </c>
      <c r="E673" t="s">
        <v>2665</v>
      </c>
      <c r="F673" t="s">
        <v>2666</v>
      </c>
      <c r="H673">
        <v>71.69144</v>
      </c>
      <c r="I673">
        <v>-78.417450000000002</v>
      </c>
      <c r="J673" s="1" t="str">
        <f t="shared" si="85"/>
        <v>Till</v>
      </c>
      <c r="K673" s="1" t="str">
        <f t="shared" si="88"/>
        <v>HMC separation (ODM; details not reported)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hidden="1" x14ac:dyDescent="0.3">
      <c r="A674" t="s">
        <v>2667</v>
      </c>
      <c r="B674" t="s">
        <v>2668</v>
      </c>
      <c r="C674" s="1" t="str">
        <f t="shared" si="86"/>
        <v>31:0013</v>
      </c>
      <c r="D674" s="1" t="str">
        <f t="shared" si="87"/>
        <v>31:0003</v>
      </c>
      <c r="E674" t="s">
        <v>2669</v>
      </c>
      <c r="F674" t="s">
        <v>2670</v>
      </c>
      <c r="H674">
        <v>71.690039999999996</v>
      </c>
      <c r="I674">
        <v>-78.266459999999995</v>
      </c>
      <c r="J674" s="1" t="str">
        <f t="shared" si="85"/>
        <v>Till</v>
      </c>
      <c r="K674" s="1" t="str">
        <f t="shared" si="88"/>
        <v>HMC separation (ODM; details not reported)</v>
      </c>
      <c r="L674">
        <v>0</v>
      </c>
      <c r="M674">
        <v>1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hidden="1" x14ac:dyDescent="0.3">
      <c r="A675" t="s">
        <v>2671</v>
      </c>
      <c r="B675" t="s">
        <v>2672</v>
      </c>
      <c r="C675" s="1" t="str">
        <f t="shared" si="86"/>
        <v>31:0013</v>
      </c>
      <c r="D675" s="1" t="str">
        <f t="shared" si="87"/>
        <v>31:0003</v>
      </c>
      <c r="E675" t="s">
        <v>2673</v>
      </c>
      <c r="F675" t="s">
        <v>2674</v>
      </c>
      <c r="H675">
        <v>71.718209999999999</v>
      </c>
      <c r="I675">
        <v>-78.391450000000006</v>
      </c>
      <c r="J675" s="1" t="str">
        <f t="shared" si="85"/>
        <v>Till</v>
      </c>
      <c r="K675" s="1" t="str">
        <f t="shared" si="88"/>
        <v>HMC separation (ODM; details not reported)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hidden="1" x14ac:dyDescent="0.3">
      <c r="A676" t="s">
        <v>2675</v>
      </c>
      <c r="B676" t="s">
        <v>2676</v>
      </c>
      <c r="C676" s="1" t="str">
        <f t="shared" si="86"/>
        <v>31:0013</v>
      </c>
      <c r="D676" s="1" t="str">
        <f t="shared" si="87"/>
        <v>31:0003</v>
      </c>
      <c r="E676" t="s">
        <v>2677</v>
      </c>
      <c r="F676" t="s">
        <v>2678</v>
      </c>
      <c r="H676">
        <v>71.714569999999995</v>
      </c>
      <c r="I676">
        <v>-78.485339999999994</v>
      </c>
      <c r="J676" s="1" t="str">
        <f t="shared" si="85"/>
        <v>Till</v>
      </c>
      <c r="K676" s="1" t="str">
        <f t="shared" si="88"/>
        <v>HMC separation (ODM; details not reported)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hidden="1" x14ac:dyDescent="0.3">
      <c r="A677" t="s">
        <v>2679</v>
      </c>
      <c r="B677" t="s">
        <v>2680</v>
      </c>
      <c r="C677" s="1" t="str">
        <f t="shared" si="86"/>
        <v>31:0013</v>
      </c>
      <c r="D677" s="1" t="str">
        <f t="shared" si="87"/>
        <v>31:0003</v>
      </c>
      <c r="E677" t="s">
        <v>2681</v>
      </c>
      <c r="F677" t="s">
        <v>2682</v>
      </c>
      <c r="H677">
        <v>71.744770000000003</v>
      </c>
      <c r="I677">
        <v>-78.440740000000005</v>
      </c>
      <c r="J677" s="1" t="str">
        <f t="shared" si="85"/>
        <v>Till</v>
      </c>
      <c r="K677" s="1" t="str">
        <f t="shared" si="88"/>
        <v>HMC separation (ODM; details not reported)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hidden="1" x14ac:dyDescent="0.3">
      <c r="A678" t="s">
        <v>2683</v>
      </c>
      <c r="B678" t="s">
        <v>2684</v>
      </c>
      <c r="C678" s="1" t="str">
        <f t="shared" si="86"/>
        <v>31:0013</v>
      </c>
      <c r="D678" s="1" t="str">
        <f t="shared" si="87"/>
        <v>31:0003</v>
      </c>
      <c r="E678" t="s">
        <v>2685</v>
      </c>
      <c r="F678" t="s">
        <v>2686</v>
      </c>
      <c r="H678">
        <v>71.755480000000006</v>
      </c>
      <c r="I678">
        <v>-78.50367</v>
      </c>
      <c r="J678" s="1" t="str">
        <f t="shared" si="85"/>
        <v>Till</v>
      </c>
      <c r="K678" s="1" t="str">
        <f t="shared" si="88"/>
        <v>HMC separation (ODM; details not reported)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hidden="1" x14ac:dyDescent="0.3">
      <c r="A679" t="s">
        <v>2687</v>
      </c>
      <c r="B679" t="s">
        <v>2688</v>
      </c>
      <c r="C679" s="1" t="str">
        <f t="shared" si="86"/>
        <v>31:0013</v>
      </c>
      <c r="D679" s="1" t="str">
        <f t="shared" si="87"/>
        <v>31:0003</v>
      </c>
      <c r="E679" t="s">
        <v>2689</v>
      </c>
      <c r="F679" t="s">
        <v>2690</v>
      </c>
      <c r="H679">
        <v>71.731729999999999</v>
      </c>
      <c r="I679">
        <v>-78.665450000000007</v>
      </c>
      <c r="J679" s="1" t="str">
        <f t="shared" si="85"/>
        <v>Till</v>
      </c>
      <c r="K679" s="1" t="str">
        <f t="shared" si="88"/>
        <v>HMC separation (ODM; details not reported)</v>
      </c>
      <c r="L679">
        <v>0</v>
      </c>
      <c r="M679">
        <v>0</v>
      </c>
      <c r="N679">
        <v>0</v>
      </c>
      <c r="O679">
        <v>0</v>
      </c>
      <c r="P679">
        <v>1</v>
      </c>
      <c r="Q679">
        <v>0</v>
      </c>
      <c r="R679">
        <v>1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hidden="1" x14ac:dyDescent="0.3">
      <c r="A680" t="s">
        <v>2691</v>
      </c>
      <c r="B680" t="s">
        <v>2692</v>
      </c>
      <c r="C680" s="1" t="str">
        <f t="shared" si="86"/>
        <v>31:0013</v>
      </c>
      <c r="D680" s="1" t="str">
        <f t="shared" si="87"/>
        <v>31:0003</v>
      </c>
      <c r="E680" t="s">
        <v>2693</v>
      </c>
      <c r="F680" t="s">
        <v>2694</v>
      </c>
      <c r="H680">
        <v>71.78322</v>
      </c>
      <c r="I680">
        <v>-78.680449999999993</v>
      </c>
      <c r="J680" s="1" t="str">
        <f t="shared" si="85"/>
        <v>Till</v>
      </c>
      <c r="K680" s="1" t="str">
        <f t="shared" si="88"/>
        <v>HMC separation (ODM; details not reported)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hidden="1" x14ac:dyDescent="0.3">
      <c r="A681" t="s">
        <v>2695</v>
      </c>
      <c r="B681" t="s">
        <v>2696</v>
      </c>
      <c r="C681" s="1" t="str">
        <f t="shared" si="86"/>
        <v>31:0013</v>
      </c>
      <c r="D681" s="1" t="str">
        <f t="shared" si="87"/>
        <v>31:0003</v>
      </c>
      <c r="E681" t="s">
        <v>2697</v>
      </c>
      <c r="F681" t="s">
        <v>2698</v>
      </c>
      <c r="H681">
        <v>71.635829999999999</v>
      </c>
      <c r="I681">
        <v>-78.528229999999994</v>
      </c>
      <c r="J681" s="1" t="str">
        <f t="shared" si="85"/>
        <v>Till</v>
      </c>
      <c r="K681" s="1" t="str">
        <f t="shared" si="88"/>
        <v>HMC separation (ODM; details not reported)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hidden="1" x14ac:dyDescent="0.3">
      <c r="A682" t="s">
        <v>2699</v>
      </c>
      <c r="B682" t="s">
        <v>2700</v>
      </c>
      <c r="C682" s="1" t="str">
        <f t="shared" si="86"/>
        <v>31:0013</v>
      </c>
      <c r="D682" s="1" t="str">
        <f t="shared" si="87"/>
        <v>31:0003</v>
      </c>
      <c r="E682" t="s">
        <v>2701</v>
      </c>
      <c r="F682" t="s">
        <v>2702</v>
      </c>
      <c r="H682">
        <v>71.485879999999995</v>
      </c>
      <c r="I682">
        <v>-79.578699999999998</v>
      </c>
      <c r="J682" s="1" t="str">
        <f t="shared" si="85"/>
        <v>Till</v>
      </c>
      <c r="K682" s="1" t="str">
        <f t="shared" si="88"/>
        <v>HMC separation (ODM; details not reported)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hidden="1" x14ac:dyDescent="0.3">
      <c r="A683" t="s">
        <v>2703</v>
      </c>
      <c r="B683" t="s">
        <v>2704</v>
      </c>
      <c r="C683" s="1" t="str">
        <f t="shared" si="86"/>
        <v>31:0013</v>
      </c>
      <c r="D683" s="1" t="str">
        <f t="shared" si="87"/>
        <v>31:0003</v>
      </c>
      <c r="E683" t="s">
        <v>2705</v>
      </c>
      <c r="F683" t="s">
        <v>2706</v>
      </c>
      <c r="H683">
        <v>71.564430000000002</v>
      </c>
      <c r="I683">
        <v>-79.595230000000001</v>
      </c>
      <c r="J683" s="1" t="str">
        <f t="shared" si="85"/>
        <v>Till</v>
      </c>
      <c r="K683" s="1" t="str">
        <f t="shared" si="88"/>
        <v>HMC separation (ODM; details not reported)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hidden="1" x14ac:dyDescent="0.3">
      <c r="A684" t="s">
        <v>2707</v>
      </c>
      <c r="B684" t="s">
        <v>2708</v>
      </c>
      <c r="C684" s="1" t="str">
        <f t="shared" si="86"/>
        <v>31:0013</v>
      </c>
      <c r="D684" s="1" t="str">
        <f t="shared" si="87"/>
        <v>31:0003</v>
      </c>
      <c r="E684" t="s">
        <v>2709</v>
      </c>
      <c r="F684" t="s">
        <v>2710</v>
      </c>
      <c r="H684">
        <v>71.501499999999993</v>
      </c>
      <c r="I684">
        <v>-79.583359999999999</v>
      </c>
      <c r="J684" s="1" t="str">
        <f t="shared" si="85"/>
        <v>Till</v>
      </c>
      <c r="K684" s="1" t="str">
        <f t="shared" si="88"/>
        <v>HMC separation (ODM; details not reported)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hidden="1" x14ac:dyDescent="0.3">
      <c r="A685" t="s">
        <v>2711</v>
      </c>
      <c r="B685" t="s">
        <v>2712</v>
      </c>
      <c r="C685" s="1" t="str">
        <f t="shared" si="86"/>
        <v>31:0013</v>
      </c>
      <c r="D685" s="1" t="str">
        <f t="shared" si="87"/>
        <v>31:0003</v>
      </c>
      <c r="E685" t="s">
        <v>2713</v>
      </c>
      <c r="F685" t="s">
        <v>2714</v>
      </c>
      <c r="H685">
        <v>71.394570000000002</v>
      </c>
      <c r="I685">
        <v>-79.441990000000004</v>
      </c>
      <c r="J685" s="1" t="str">
        <f t="shared" si="85"/>
        <v>Till</v>
      </c>
      <c r="K685" s="1" t="str">
        <f t="shared" si="88"/>
        <v>HMC separation (ODM; details not reported)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hidden="1" x14ac:dyDescent="0.3">
      <c r="A686" t="s">
        <v>2715</v>
      </c>
      <c r="B686" t="s">
        <v>2716</v>
      </c>
      <c r="C686" s="1" t="str">
        <f t="shared" si="86"/>
        <v>31:0013</v>
      </c>
      <c r="D686" s="1" t="str">
        <f t="shared" si="87"/>
        <v>31:0003</v>
      </c>
      <c r="E686" t="s">
        <v>2717</v>
      </c>
      <c r="F686" t="s">
        <v>2718</v>
      </c>
      <c r="H686">
        <v>71.279200000000003</v>
      </c>
      <c r="I686">
        <v>-79.566410000000005</v>
      </c>
      <c r="J686" s="1" t="str">
        <f t="shared" si="85"/>
        <v>Till</v>
      </c>
      <c r="K686" s="1" t="str">
        <f t="shared" si="88"/>
        <v>HMC separation (ODM; details not reported)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hidden="1" x14ac:dyDescent="0.3">
      <c r="A687" t="s">
        <v>2719</v>
      </c>
      <c r="B687" t="s">
        <v>2720</v>
      </c>
      <c r="C687" s="1" t="str">
        <f t="shared" si="86"/>
        <v>31:0013</v>
      </c>
      <c r="D687" s="1" t="str">
        <f t="shared" si="87"/>
        <v>31:0003</v>
      </c>
      <c r="E687" t="s">
        <v>2721</v>
      </c>
      <c r="F687" t="s">
        <v>2722</v>
      </c>
      <c r="H687">
        <v>71.205500000000001</v>
      </c>
      <c r="I687">
        <v>-79.201710000000006</v>
      </c>
      <c r="J687" s="1" t="str">
        <f t="shared" ref="J687:J750" si="89">HYPERLINK("http://geochem.nrcan.gc.ca/cdogs/content/kwd/kwd020044_e.htm", "Till")</f>
        <v>Till</v>
      </c>
      <c r="K687" s="1" t="str">
        <f t="shared" si="88"/>
        <v>HMC separation (ODM; details not reported)</v>
      </c>
      <c r="L687">
        <v>0</v>
      </c>
      <c r="M687">
        <v>0</v>
      </c>
      <c r="N687">
        <v>0</v>
      </c>
      <c r="O687">
        <v>0</v>
      </c>
      <c r="P687">
        <v>1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hidden="1" x14ac:dyDescent="0.3">
      <c r="A688" t="s">
        <v>2723</v>
      </c>
      <c r="B688" t="s">
        <v>2724</v>
      </c>
      <c r="C688" s="1" t="str">
        <f t="shared" si="86"/>
        <v>31:0013</v>
      </c>
      <c r="D688" s="1" t="str">
        <f t="shared" si="87"/>
        <v>31:0003</v>
      </c>
      <c r="E688" t="s">
        <v>2725</v>
      </c>
      <c r="F688" t="s">
        <v>2726</v>
      </c>
      <c r="H688">
        <v>71.322689999999994</v>
      </c>
      <c r="I688">
        <v>-79.093369999999993</v>
      </c>
      <c r="J688" s="1" t="str">
        <f t="shared" si="89"/>
        <v>Till</v>
      </c>
      <c r="K688" s="1" t="str">
        <f t="shared" si="88"/>
        <v>HMC separation (ODM; details not reported)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hidden="1" x14ac:dyDescent="0.3">
      <c r="A689" t="s">
        <v>2727</v>
      </c>
      <c r="B689" t="s">
        <v>2728</v>
      </c>
      <c r="C689" s="1" t="str">
        <f t="shared" si="86"/>
        <v>31:0013</v>
      </c>
      <c r="D689" s="1" t="str">
        <f t="shared" si="87"/>
        <v>31:0003</v>
      </c>
      <c r="E689" t="s">
        <v>2729</v>
      </c>
      <c r="F689" t="s">
        <v>2730</v>
      </c>
      <c r="H689">
        <v>71.335520000000002</v>
      </c>
      <c r="I689">
        <v>-79.049030000000002</v>
      </c>
      <c r="J689" s="1" t="str">
        <f t="shared" si="89"/>
        <v>Till</v>
      </c>
      <c r="K689" s="1" t="str">
        <f t="shared" si="88"/>
        <v>HMC separation (ODM; details not reported)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hidden="1" x14ac:dyDescent="0.3">
      <c r="A690" t="s">
        <v>2731</v>
      </c>
      <c r="B690" t="s">
        <v>2732</v>
      </c>
      <c r="C690" s="1" t="str">
        <f t="shared" si="86"/>
        <v>31:0013</v>
      </c>
      <c r="D690" s="1" t="str">
        <f t="shared" si="87"/>
        <v>31:0003</v>
      </c>
      <c r="E690" t="s">
        <v>2733</v>
      </c>
      <c r="F690" t="s">
        <v>2734</v>
      </c>
      <c r="H690">
        <v>71.370480000000001</v>
      </c>
      <c r="I690">
        <v>-79.082369999999997</v>
      </c>
      <c r="J690" s="1" t="str">
        <f t="shared" si="89"/>
        <v>Till</v>
      </c>
      <c r="K690" s="1" t="str">
        <f t="shared" si="88"/>
        <v>HMC separation (ODM; details not reported)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hidden="1" x14ac:dyDescent="0.3">
      <c r="A691" t="s">
        <v>2735</v>
      </c>
      <c r="B691" t="s">
        <v>2736</v>
      </c>
      <c r="C691" s="1" t="str">
        <f t="shared" si="86"/>
        <v>31:0013</v>
      </c>
      <c r="D691" s="1" t="str">
        <f t="shared" si="87"/>
        <v>31:0003</v>
      </c>
      <c r="E691" t="s">
        <v>2737</v>
      </c>
      <c r="F691" t="s">
        <v>2738</v>
      </c>
      <c r="H691">
        <v>71.366100000000003</v>
      </c>
      <c r="I691">
        <v>-78.948139999999995</v>
      </c>
      <c r="J691" s="1" t="str">
        <f t="shared" si="89"/>
        <v>Till</v>
      </c>
      <c r="K691" s="1" t="str">
        <f t="shared" si="88"/>
        <v>HMC separation (ODM; details not reported)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hidden="1" x14ac:dyDescent="0.3">
      <c r="A692" t="s">
        <v>2739</v>
      </c>
      <c r="B692" t="s">
        <v>2740</v>
      </c>
      <c r="C692" s="1" t="str">
        <f t="shared" si="86"/>
        <v>31:0013</v>
      </c>
      <c r="D692" s="1" t="str">
        <f t="shared" si="87"/>
        <v>31:0003</v>
      </c>
      <c r="E692" t="s">
        <v>2741</v>
      </c>
      <c r="F692" t="s">
        <v>2742</v>
      </c>
      <c r="H692">
        <v>71.331909999999993</v>
      </c>
      <c r="I692">
        <v>-78.764780000000002</v>
      </c>
      <c r="J692" s="1" t="str">
        <f t="shared" si="89"/>
        <v>Till</v>
      </c>
      <c r="K692" s="1" t="str">
        <f t="shared" si="88"/>
        <v>HMC separation (ODM; details not reported)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hidden="1" x14ac:dyDescent="0.3">
      <c r="A693" t="s">
        <v>2743</v>
      </c>
      <c r="B693" t="s">
        <v>2744</v>
      </c>
      <c r="C693" s="1" t="str">
        <f t="shared" si="86"/>
        <v>31:0013</v>
      </c>
      <c r="D693" s="1" t="str">
        <f t="shared" si="87"/>
        <v>31:0003</v>
      </c>
      <c r="E693" t="s">
        <v>2745</v>
      </c>
      <c r="F693" t="s">
        <v>2746</v>
      </c>
      <c r="H693">
        <v>71.283450000000002</v>
      </c>
      <c r="I693">
        <v>-78.884029999999996</v>
      </c>
      <c r="J693" s="1" t="str">
        <f t="shared" si="89"/>
        <v>Till</v>
      </c>
      <c r="K693" s="1" t="str">
        <f t="shared" si="88"/>
        <v>HMC separation (ODM; details not reported)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hidden="1" x14ac:dyDescent="0.3">
      <c r="A694" t="s">
        <v>2747</v>
      </c>
      <c r="B694" t="s">
        <v>2748</v>
      </c>
      <c r="C694" s="1" t="str">
        <f t="shared" si="86"/>
        <v>31:0013</v>
      </c>
      <c r="D694" s="1" t="str">
        <f t="shared" si="87"/>
        <v>31:0003</v>
      </c>
      <c r="E694" t="s">
        <v>2749</v>
      </c>
      <c r="F694" t="s">
        <v>2750</v>
      </c>
      <c r="H694">
        <v>71.341800000000006</v>
      </c>
      <c r="I694">
        <v>-79.681939999999997</v>
      </c>
      <c r="J694" s="1" t="str">
        <f t="shared" si="89"/>
        <v>Till</v>
      </c>
      <c r="K694" s="1" t="str">
        <f t="shared" si="88"/>
        <v>HMC separation (ODM; details not reported)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hidden="1" x14ac:dyDescent="0.3">
      <c r="A695" t="s">
        <v>2751</v>
      </c>
      <c r="B695" t="s">
        <v>2752</v>
      </c>
      <c r="C695" s="1" t="str">
        <f t="shared" si="86"/>
        <v>31:0013</v>
      </c>
      <c r="D695" s="1" t="str">
        <f t="shared" si="87"/>
        <v>31:0003</v>
      </c>
      <c r="E695" t="s">
        <v>2753</v>
      </c>
      <c r="F695" t="s">
        <v>2754</v>
      </c>
      <c r="H695">
        <v>71.338620000000006</v>
      </c>
      <c r="I695">
        <v>-79.990399999999994</v>
      </c>
      <c r="J695" s="1" t="str">
        <f t="shared" si="89"/>
        <v>Till</v>
      </c>
      <c r="K695" s="1" t="str">
        <f t="shared" si="88"/>
        <v>HMC separation (ODM; details not reported)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hidden="1" x14ac:dyDescent="0.3">
      <c r="A696" t="s">
        <v>2755</v>
      </c>
      <c r="B696" t="s">
        <v>2756</v>
      </c>
      <c r="C696" s="1" t="str">
        <f t="shared" si="86"/>
        <v>31:0013</v>
      </c>
      <c r="D696" s="1" t="str">
        <f t="shared" si="87"/>
        <v>31:0003</v>
      </c>
      <c r="E696" t="s">
        <v>2757</v>
      </c>
      <c r="F696" t="s">
        <v>2758</v>
      </c>
      <c r="H696">
        <v>71.6584</v>
      </c>
      <c r="I696">
        <v>-77.993300000000005</v>
      </c>
      <c r="J696" s="1" t="str">
        <f t="shared" si="89"/>
        <v>Till</v>
      </c>
      <c r="K696" s="1" t="str">
        <f t="shared" si="88"/>
        <v>HMC separation (ODM; details not reported)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hidden="1" x14ac:dyDescent="0.3">
      <c r="A697" t="s">
        <v>2759</v>
      </c>
      <c r="B697" t="s">
        <v>2760</v>
      </c>
      <c r="C697" s="1" t="str">
        <f t="shared" si="86"/>
        <v>31:0013</v>
      </c>
      <c r="D697" s="1" t="str">
        <f t="shared" si="87"/>
        <v>31:0003</v>
      </c>
      <c r="E697" t="s">
        <v>2761</v>
      </c>
      <c r="F697" t="s">
        <v>2762</v>
      </c>
      <c r="H697">
        <v>71.599930000000001</v>
      </c>
      <c r="I697">
        <v>-77.938760000000002</v>
      </c>
      <c r="J697" s="1" t="str">
        <f t="shared" si="89"/>
        <v>Till</v>
      </c>
      <c r="K697" s="1" t="str">
        <f t="shared" si="88"/>
        <v>HMC separation (ODM; details not reported)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hidden="1" x14ac:dyDescent="0.3">
      <c r="A698" t="s">
        <v>2763</v>
      </c>
      <c r="B698" t="s">
        <v>2764</v>
      </c>
      <c r="C698" s="1" t="str">
        <f t="shared" si="86"/>
        <v>31:0013</v>
      </c>
      <c r="D698" s="1" t="str">
        <f t="shared" si="87"/>
        <v>31:0003</v>
      </c>
      <c r="E698" t="s">
        <v>2765</v>
      </c>
      <c r="F698" t="s">
        <v>2766</v>
      </c>
      <c r="H698">
        <v>71.550809999999998</v>
      </c>
      <c r="I698">
        <v>-78.142120000000006</v>
      </c>
      <c r="J698" s="1" t="str">
        <f t="shared" si="89"/>
        <v>Till</v>
      </c>
      <c r="K698" s="1" t="str">
        <f t="shared" si="88"/>
        <v>HMC separation (ODM; details not reported)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hidden="1" x14ac:dyDescent="0.3">
      <c r="A699" t="s">
        <v>2767</v>
      </c>
      <c r="B699" t="s">
        <v>2768</v>
      </c>
      <c r="C699" s="1" t="str">
        <f t="shared" ref="C699:C762" si="90">HYPERLINK("http://geochem.nrcan.gc.ca/cdogs/content/bdl/bdl310013_e.htm", "31:0013")</f>
        <v>31:0013</v>
      </c>
      <c r="D699" s="1" t="str">
        <f t="shared" ref="D699:D762" si="91">HYPERLINK("http://geochem.nrcan.gc.ca/cdogs/content/svy/svy310003_e.htm", "31:0003")</f>
        <v>31:0003</v>
      </c>
      <c r="E699" t="s">
        <v>2769</v>
      </c>
      <c r="F699" t="s">
        <v>2770</v>
      </c>
      <c r="H699">
        <v>71.604889999999997</v>
      </c>
      <c r="I699">
        <v>-78.311120000000003</v>
      </c>
      <c r="J699" s="1" t="str">
        <f t="shared" si="89"/>
        <v>Till</v>
      </c>
      <c r="K699" s="1" t="str">
        <f t="shared" ref="K699:K762" si="92">HYPERLINK("http://geochem.nrcan.gc.ca/cdogs/content/kwd/kwd080049_e.htm", "HMC separation (ODM; details not reported)")</f>
        <v>HMC separation (ODM; details not reported)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hidden="1" x14ac:dyDescent="0.3">
      <c r="A700" t="s">
        <v>2771</v>
      </c>
      <c r="B700" t="s">
        <v>2772</v>
      </c>
      <c r="C700" s="1" t="str">
        <f t="shared" si="90"/>
        <v>31:0013</v>
      </c>
      <c r="D700" s="1" t="str">
        <f t="shared" si="91"/>
        <v>31:0003</v>
      </c>
      <c r="E700" t="s">
        <v>2773</v>
      </c>
      <c r="F700" t="s">
        <v>2774</v>
      </c>
      <c r="H700">
        <v>71.496949999999998</v>
      </c>
      <c r="I700">
        <v>-77.793229999999994</v>
      </c>
      <c r="J700" s="1" t="str">
        <f t="shared" si="89"/>
        <v>Till</v>
      </c>
      <c r="K700" s="1" t="str">
        <f t="shared" si="92"/>
        <v>HMC separation (ODM; details not reported)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hidden="1" x14ac:dyDescent="0.3">
      <c r="A701" t="s">
        <v>2775</v>
      </c>
      <c r="B701" t="s">
        <v>2776</v>
      </c>
      <c r="C701" s="1" t="str">
        <f t="shared" si="90"/>
        <v>31:0013</v>
      </c>
      <c r="D701" s="1" t="str">
        <f t="shared" si="91"/>
        <v>31:0003</v>
      </c>
      <c r="E701" t="s">
        <v>2777</v>
      </c>
      <c r="F701" t="s">
        <v>2778</v>
      </c>
      <c r="H701">
        <v>71.467200000000005</v>
      </c>
      <c r="I701">
        <v>-78.060159999999996</v>
      </c>
      <c r="J701" s="1" t="str">
        <f t="shared" si="89"/>
        <v>Till</v>
      </c>
      <c r="K701" s="1" t="str">
        <f t="shared" si="92"/>
        <v>HMC separation (ODM; details not reported)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hidden="1" x14ac:dyDescent="0.3">
      <c r="A702" t="s">
        <v>2779</v>
      </c>
      <c r="B702" t="s">
        <v>2780</v>
      </c>
      <c r="C702" s="1" t="str">
        <f t="shared" si="90"/>
        <v>31:0013</v>
      </c>
      <c r="D702" s="1" t="str">
        <f t="shared" si="91"/>
        <v>31:0003</v>
      </c>
      <c r="E702" t="s">
        <v>2781</v>
      </c>
      <c r="F702" t="s">
        <v>2782</v>
      </c>
      <c r="H702">
        <v>71.428579999999997</v>
      </c>
      <c r="I702">
        <v>-78.218940000000003</v>
      </c>
      <c r="J702" s="1" t="str">
        <f t="shared" si="89"/>
        <v>Till</v>
      </c>
      <c r="K702" s="1" t="str">
        <f t="shared" si="92"/>
        <v>HMC separation (ODM; details not reported)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1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hidden="1" x14ac:dyDescent="0.3">
      <c r="A703" t="s">
        <v>2783</v>
      </c>
      <c r="B703" t="s">
        <v>2784</v>
      </c>
      <c r="C703" s="1" t="str">
        <f t="shared" si="90"/>
        <v>31:0013</v>
      </c>
      <c r="D703" s="1" t="str">
        <f t="shared" si="91"/>
        <v>31:0003</v>
      </c>
      <c r="E703" t="s">
        <v>2785</v>
      </c>
      <c r="F703" t="s">
        <v>2786</v>
      </c>
      <c r="H703">
        <v>71.323369999999997</v>
      </c>
      <c r="I703">
        <v>-78.085170000000005</v>
      </c>
      <c r="J703" s="1" t="str">
        <f t="shared" si="89"/>
        <v>Till</v>
      </c>
      <c r="K703" s="1" t="str">
        <f t="shared" si="92"/>
        <v>HMC separation (ODM; details not reported)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hidden="1" x14ac:dyDescent="0.3">
      <c r="A704" t="s">
        <v>2787</v>
      </c>
      <c r="B704" t="s">
        <v>2788</v>
      </c>
      <c r="C704" s="1" t="str">
        <f t="shared" si="90"/>
        <v>31:0013</v>
      </c>
      <c r="D704" s="1" t="str">
        <f t="shared" si="91"/>
        <v>31:0003</v>
      </c>
      <c r="E704" t="s">
        <v>2789</v>
      </c>
      <c r="F704" t="s">
        <v>2790</v>
      </c>
      <c r="H704">
        <v>71.27355</v>
      </c>
      <c r="I704">
        <v>-78.002459999999999</v>
      </c>
      <c r="J704" s="1" t="str">
        <f t="shared" si="89"/>
        <v>Till</v>
      </c>
      <c r="K704" s="1" t="str">
        <f t="shared" si="92"/>
        <v>HMC separation (ODM; details not reported)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hidden="1" x14ac:dyDescent="0.3">
      <c r="A705" t="s">
        <v>2791</v>
      </c>
      <c r="B705" t="s">
        <v>2792</v>
      </c>
      <c r="C705" s="1" t="str">
        <f t="shared" si="90"/>
        <v>31:0013</v>
      </c>
      <c r="D705" s="1" t="str">
        <f t="shared" si="91"/>
        <v>31:0003</v>
      </c>
      <c r="E705" t="s">
        <v>2793</v>
      </c>
      <c r="F705" t="s">
        <v>2794</v>
      </c>
      <c r="H705">
        <v>71.28098</v>
      </c>
      <c r="I705">
        <v>-77.880809999999997</v>
      </c>
      <c r="J705" s="1" t="str">
        <f t="shared" si="89"/>
        <v>Till</v>
      </c>
      <c r="K705" s="1" t="str">
        <f t="shared" si="92"/>
        <v>HMC separation (ODM; details not reported)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hidden="1" x14ac:dyDescent="0.3">
      <c r="A706" t="s">
        <v>2795</v>
      </c>
      <c r="B706" t="s">
        <v>2796</v>
      </c>
      <c r="C706" s="1" t="str">
        <f t="shared" si="90"/>
        <v>31:0013</v>
      </c>
      <c r="D706" s="1" t="str">
        <f t="shared" si="91"/>
        <v>31:0003</v>
      </c>
      <c r="E706" t="s">
        <v>2797</v>
      </c>
      <c r="F706" t="s">
        <v>2798</v>
      </c>
      <c r="H706">
        <v>71.282489999999996</v>
      </c>
      <c r="I706">
        <v>-77.656459999999996</v>
      </c>
      <c r="J706" s="1" t="str">
        <f t="shared" si="89"/>
        <v>Till</v>
      </c>
      <c r="K706" s="1" t="str">
        <f t="shared" si="92"/>
        <v>HMC separation (ODM; details not reported)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hidden="1" x14ac:dyDescent="0.3">
      <c r="A707" t="s">
        <v>2799</v>
      </c>
      <c r="B707" t="s">
        <v>2800</v>
      </c>
      <c r="C707" s="1" t="str">
        <f t="shared" si="90"/>
        <v>31:0013</v>
      </c>
      <c r="D707" s="1" t="str">
        <f t="shared" si="91"/>
        <v>31:0003</v>
      </c>
      <c r="E707" t="s">
        <v>2801</v>
      </c>
      <c r="F707" t="s">
        <v>2802</v>
      </c>
      <c r="H707">
        <v>71.224400000000003</v>
      </c>
      <c r="I707">
        <v>-77.766869999999997</v>
      </c>
      <c r="J707" s="1" t="str">
        <f t="shared" si="89"/>
        <v>Till</v>
      </c>
      <c r="K707" s="1" t="str">
        <f t="shared" si="92"/>
        <v>HMC separation (ODM; details not reported)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hidden="1" x14ac:dyDescent="0.3">
      <c r="A708" t="s">
        <v>2803</v>
      </c>
      <c r="B708" t="s">
        <v>2804</v>
      </c>
      <c r="C708" s="1" t="str">
        <f t="shared" si="90"/>
        <v>31:0013</v>
      </c>
      <c r="D708" s="1" t="str">
        <f t="shared" si="91"/>
        <v>31:0003</v>
      </c>
      <c r="E708" t="s">
        <v>2805</v>
      </c>
      <c r="F708" t="s">
        <v>2806</v>
      </c>
      <c r="H708">
        <v>71.227379999999997</v>
      </c>
      <c r="I708">
        <v>-77.912229999999994</v>
      </c>
      <c r="J708" s="1" t="str">
        <f t="shared" si="89"/>
        <v>Till</v>
      </c>
      <c r="K708" s="1" t="str">
        <f t="shared" si="92"/>
        <v>HMC separation (ODM; details not reported)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hidden="1" x14ac:dyDescent="0.3">
      <c r="A709" t="s">
        <v>2807</v>
      </c>
      <c r="B709" t="s">
        <v>2808</v>
      </c>
      <c r="C709" s="1" t="str">
        <f t="shared" si="90"/>
        <v>31:0013</v>
      </c>
      <c r="D709" s="1" t="str">
        <f t="shared" si="91"/>
        <v>31:0003</v>
      </c>
      <c r="E709" t="s">
        <v>2809</v>
      </c>
      <c r="F709" t="s">
        <v>2810</v>
      </c>
      <c r="H709">
        <v>71.136740000000003</v>
      </c>
      <c r="I709">
        <v>-78.023899999999998</v>
      </c>
      <c r="J709" s="1" t="str">
        <f t="shared" si="89"/>
        <v>Till</v>
      </c>
      <c r="K709" s="1" t="str">
        <f t="shared" si="92"/>
        <v>HMC separation (ODM; details not reported)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hidden="1" x14ac:dyDescent="0.3">
      <c r="A710" t="s">
        <v>2811</v>
      </c>
      <c r="B710" t="s">
        <v>2812</v>
      </c>
      <c r="C710" s="1" t="str">
        <f t="shared" si="90"/>
        <v>31:0013</v>
      </c>
      <c r="D710" s="1" t="str">
        <f t="shared" si="91"/>
        <v>31:0003</v>
      </c>
      <c r="E710" t="s">
        <v>2813</v>
      </c>
      <c r="F710" t="s">
        <v>2814</v>
      </c>
      <c r="H710">
        <v>71.099699999999999</v>
      </c>
      <c r="I710">
        <v>-78.241699999999994</v>
      </c>
      <c r="J710" s="1" t="str">
        <f t="shared" si="89"/>
        <v>Till</v>
      </c>
      <c r="K710" s="1" t="str">
        <f t="shared" si="92"/>
        <v>HMC separation (ODM; details not reported)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hidden="1" x14ac:dyDescent="0.3">
      <c r="A711" t="s">
        <v>2815</v>
      </c>
      <c r="B711" t="s">
        <v>2816</v>
      </c>
      <c r="C711" s="1" t="str">
        <f t="shared" si="90"/>
        <v>31:0013</v>
      </c>
      <c r="D711" s="1" t="str">
        <f t="shared" si="91"/>
        <v>31:0003</v>
      </c>
      <c r="E711" t="s">
        <v>2817</v>
      </c>
      <c r="F711" t="s">
        <v>2818</v>
      </c>
      <c r="H711">
        <v>71.627080000000007</v>
      </c>
      <c r="I711">
        <v>-79.666300000000007</v>
      </c>
      <c r="J711" s="1" t="str">
        <f t="shared" si="89"/>
        <v>Till</v>
      </c>
      <c r="K711" s="1" t="str">
        <f t="shared" si="92"/>
        <v>HMC separation (ODM; details not reported)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hidden="1" x14ac:dyDescent="0.3">
      <c r="A712" t="s">
        <v>2819</v>
      </c>
      <c r="B712" t="s">
        <v>2820</v>
      </c>
      <c r="C712" s="1" t="str">
        <f t="shared" si="90"/>
        <v>31:0013</v>
      </c>
      <c r="D712" s="1" t="str">
        <f t="shared" si="91"/>
        <v>31:0003</v>
      </c>
      <c r="E712" t="s">
        <v>2821</v>
      </c>
      <c r="F712" t="s">
        <v>2822</v>
      </c>
      <c r="H712">
        <v>71.410210000000006</v>
      </c>
      <c r="I712">
        <v>-79.254530000000003</v>
      </c>
      <c r="J712" s="1" t="str">
        <f t="shared" si="89"/>
        <v>Till</v>
      </c>
      <c r="K712" s="1" t="str">
        <f t="shared" si="92"/>
        <v>HMC separation (ODM; details not reported)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hidden="1" x14ac:dyDescent="0.3">
      <c r="A713" t="s">
        <v>2823</v>
      </c>
      <c r="B713" t="s">
        <v>2824</v>
      </c>
      <c r="C713" s="1" t="str">
        <f t="shared" si="90"/>
        <v>31:0013</v>
      </c>
      <c r="D713" s="1" t="str">
        <f t="shared" si="91"/>
        <v>31:0003</v>
      </c>
      <c r="E713" t="s">
        <v>2825</v>
      </c>
      <c r="F713" t="s">
        <v>2826</v>
      </c>
      <c r="H713">
        <v>71.345150000000004</v>
      </c>
      <c r="I713">
        <v>-78.337239999999994</v>
      </c>
      <c r="J713" s="1" t="str">
        <f t="shared" si="89"/>
        <v>Till</v>
      </c>
      <c r="K713" s="1" t="str">
        <f t="shared" si="92"/>
        <v>HMC separation (ODM; details not reported)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hidden="1" x14ac:dyDescent="0.3">
      <c r="A714" t="s">
        <v>2827</v>
      </c>
      <c r="B714" t="s">
        <v>2828</v>
      </c>
      <c r="C714" s="1" t="str">
        <f t="shared" si="90"/>
        <v>31:0013</v>
      </c>
      <c r="D714" s="1" t="str">
        <f t="shared" si="91"/>
        <v>31:0003</v>
      </c>
      <c r="E714" t="s">
        <v>2829</v>
      </c>
      <c r="F714" t="s">
        <v>2830</v>
      </c>
      <c r="H714">
        <v>71.360510000000005</v>
      </c>
      <c r="I714">
        <v>-78.401390000000006</v>
      </c>
      <c r="J714" s="1" t="str">
        <f t="shared" si="89"/>
        <v>Till</v>
      </c>
      <c r="K714" s="1" t="str">
        <f t="shared" si="92"/>
        <v>HMC separation (ODM; details not reported)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hidden="1" x14ac:dyDescent="0.3">
      <c r="A715" t="s">
        <v>2831</v>
      </c>
      <c r="B715" t="s">
        <v>2832</v>
      </c>
      <c r="C715" s="1" t="str">
        <f t="shared" si="90"/>
        <v>31:0013</v>
      </c>
      <c r="D715" s="1" t="str">
        <f t="shared" si="91"/>
        <v>31:0003</v>
      </c>
      <c r="E715" t="s">
        <v>2833</v>
      </c>
      <c r="F715" t="s">
        <v>2834</v>
      </c>
      <c r="H715">
        <v>71.251570000000001</v>
      </c>
      <c r="I715">
        <v>-77.412899999999993</v>
      </c>
      <c r="J715" s="1" t="str">
        <f t="shared" si="89"/>
        <v>Till</v>
      </c>
      <c r="K715" s="1" t="str">
        <f t="shared" si="92"/>
        <v>HMC separation (ODM; details not reported)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hidden="1" x14ac:dyDescent="0.3">
      <c r="A716" t="s">
        <v>2835</v>
      </c>
      <c r="B716" t="s">
        <v>2836</v>
      </c>
      <c r="C716" s="1" t="str">
        <f t="shared" si="90"/>
        <v>31:0013</v>
      </c>
      <c r="D716" s="1" t="str">
        <f t="shared" si="91"/>
        <v>31:0003</v>
      </c>
      <c r="E716" t="s">
        <v>2837</v>
      </c>
      <c r="F716" t="s">
        <v>2838</v>
      </c>
      <c r="H716">
        <v>71.061340000000001</v>
      </c>
      <c r="I716">
        <v>-78.929320000000004</v>
      </c>
      <c r="J716" s="1" t="str">
        <f t="shared" si="89"/>
        <v>Till</v>
      </c>
      <c r="K716" s="1" t="str">
        <f t="shared" si="92"/>
        <v>HMC separation (ODM; details not reported)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1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hidden="1" x14ac:dyDescent="0.3">
      <c r="A717" t="s">
        <v>2839</v>
      </c>
      <c r="B717" t="s">
        <v>2840</v>
      </c>
      <c r="C717" s="1" t="str">
        <f t="shared" si="90"/>
        <v>31:0013</v>
      </c>
      <c r="D717" s="1" t="str">
        <f t="shared" si="91"/>
        <v>31:0003</v>
      </c>
      <c r="E717" t="s">
        <v>2841</v>
      </c>
      <c r="F717" t="s">
        <v>2842</v>
      </c>
      <c r="H717">
        <v>71.017619999999994</v>
      </c>
      <c r="I717">
        <v>-78.962620000000001</v>
      </c>
      <c r="J717" s="1" t="str">
        <f t="shared" si="89"/>
        <v>Till</v>
      </c>
      <c r="K717" s="1" t="str">
        <f t="shared" si="92"/>
        <v>HMC separation (ODM; details not reported)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hidden="1" x14ac:dyDescent="0.3">
      <c r="A718" t="s">
        <v>2843</v>
      </c>
      <c r="B718" t="s">
        <v>2844</v>
      </c>
      <c r="C718" s="1" t="str">
        <f t="shared" si="90"/>
        <v>31:0013</v>
      </c>
      <c r="D718" s="1" t="str">
        <f t="shared" si="91"/>
        <v>31:0003</v>
      </c>
      <c r="E718" t="s">
        <v>2845</v>
      </c>
      <c r="F718" t="s">
        <v>2846</v>
      </c>
      <c r="H718">
        <v>71.010210000000001</v>
      </c>
      <c r="I718">
        <v>-79.303569999999993</v>
      </c>
      <c r="J718" s="1" t="str">
        <f t="shared" si="89"/>
        <v>Till</v>
      </c>
      <c r="K718" s="1" t="str">
        <f t="shared" si="92"/>
        <v>HMC separation (ODM; details not reported)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hidden="1" x14ac:dyDescent="0.3">
      <c r="A719" t="s">
        <v>2847</v>
      </c>
      <c r="B719" t="s">
        <v>2848</v>
      </c>
      <c r="C719" s="1" t="str">
        <f t="shared" si="90"/>
        <v>31:0013</v>
      </c>
      <c r="D719" s="1" t="str">
        <f t="shared" si="91"/>
        <v>31:0003</v>
      </c>
      <c r="E719" t="s">
        <v>2849</v>
      </c>
      <c r="F719" t="s">
        <v>2850</v>
      </c>
      <c r="H719">
        <v>71.045419999999993</v>
      </c>
      <c r="I719">
        <v>-79.486980000000003</v>
      </c>
      <c r="J719" s="1" t="str">
        <f t="shared" si="89"/>
        <v>Till</v>
      </c>
      <c r="K719" s="1" t="str">
        <f t="shared" si="92"/>
        <v>HMC separation (ODM; details not reported)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hidden="1" x14ac:dyDescent="0.3">
      <c r="A720" t="s">
        <v>2851</v>
      </c>
      <c r="B720" t="s">
        <v>2852</v>
      </c>
      <c r="C720" s="1" t="str">
        <f t="shared" si="90"/>
        <v>31:0013</v>
      </c>
      <c r="D720" s="1" t="str">
        <f t="shared" si="91"/>
        <v>31:0003</v>
      </c>
      <c r="E720" t="s">
        <v>2853</v>
      </c>
      <c r="F720" t="s">
        <v>2854</v>
      </c>
      <c r="H720">
        <v>71.67895</v>
      </c>
      <c r="I720">
        <v>-78.384969999999996</v>
      </c>
      <c r="J720" s="1" t="str">
        <f t="shared" si="89"/>
        <v>Till</v>
      </c>
      <c r="K720" s="1" t="str">
        <f t="shared" si="92"/>
        <v>HMC separation (ODM; details not reported)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hidden="1" x14ac:dyDescent="0.3">
      <c r="A721" t="s">
        <v>2855</v>
      </c>
      <c r="B721" t="s">
        <v>2856</v>
      </c>
      <c r="C721" s="1" t="str">
        <f t="shared" si="90"/>
        <v>31:0013</v>
      </c>
      <c r="D721" s="1" t="str">
        <f t="shared" si="91"/>
        <v>31:0003</v>
      </c>
      <c r="E721" t="s">
        <v>2857</v>
      </c>
      <c r="F721" t="s">
        <v>2858</v>
      </c>
      <c r="H721">
        <v>71.530789999999996</v>
      </c>
      <c r="I721">
        <v>-79.261660000000006</v>
      </c>
      <c r="J721" s="1" t="str">
        <f t="shared" si="89"/>
        <v>Till</v>
      </c>
      <c r="K721" s="1" t="str">
        <f t="shared" si="92"/>
        <v>HMC separation (ODM; details not reported)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hidden="1" x14ac:dyDescent="0.3">
      <c r="A722" t="s">
        <v>2859</v>
      </c>
      <c r="B722" t="s">
        <v>2860</v>
      </c>
      <c r="C722" s="1" t="str">
        <f t="shared" si="90"/>
        <v>31:0013</v>
      </c>
      <c r="D722" s="1" t="str">
        <f t="shared" si="91"/>
        <v>31:0003</v>
      </c>
      <c r="E722" t="s">
        <v>2861</v>
      </c>
      <c r="F722" t="s">
        <v>2862</v>
      </c>
      <c r="H722">
        <v>71.431690000000003</v>
      </c>
      <c r="I722">
        <v>-79.462699999999998</v>
      </c>
      <c r="J722" s="1" t="str">
        <f t="shared" si="89"/>
        <v>Till</v>
      </c>
      <c r="K722" s="1" t="str">
        <f t="shared" si="92"/>
        <v>HMC separation (ODM; details not reported)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hidden="1" x14ac:dyDescent="0.3">
      <c r="A723" t="s">
        <v>2863</v>
      </c>
      <c r="B723" t="s">
        <v>2864</v>
      </c>
      <c r="C723" s="1" t="str">
        <f t="shared" si="90"/>
        <v>31:0013</v>
      </c>
      <c r="D723" s="1" t="str">
        <f t="shared" si="91"/>
        <v>31:0003</v>
      </c>
      <c r="E723" t="s">
        <v>2865</v>
      </c>
      <c r="F723" t="s">
        <v>2866</v>
      </c>
      <c r="H723">
        <v>71.312029999999993</v>
      </c>
      <c r="I723">
        <v>-78.198989999999995</v>
      </c>
      <c r="J723" s="1" t="str">
        <f t="shared" si="89"/>
        <v>Till</v>
      </c>
      <c r="K723" s="1" t="str">
        <f t="shared" si="92"/>
        <v>HMC separation (ODM; details not reported)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hidden="1" x14ac:dyDescent="0.3">
      <c r="A724" t="s">
        <v>2867</v>
      </c>
      <c r="B724" t="s">
        <v>2868</v>
      </c>
      <c r="C724" s="1" t="str">
        <f t="shared" si="90"/>
        <v>31:0013</v>
      </c>
      <c r="D724" s="1" t="str">
        <f t="shared" si="91"/>
        <v>31:0003</v>
      </c>
      <c r="E724" t="s">
        <v>2869</v>
      </c>
      <c r="F724" t="s">
        <v>2870</v>
      </c>
      <c r="H724">
        <v>71.203590000000005</v>
      </c>
      <c r="I724">
        <v>-77.653639999999996</v>
      </c>
      <c r="J724" s="1" t="str">
        <f t="shared" si="89"/>
        <v>Till</v>
      </c>
      <c r="K724" s="1" t="str">
        <f t="shared" si="92"/>
        <v>HMC separation (ODM; details not reported)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hidden="1" x14ac:dyDescent="0.3">
      <c r="A725" t="s">
        <v>2871</v>
      </c>
      <c r="B725" t="s">
        <v>2872</v>
      </c>
      <c r="C725" s="1" t="str">
        <f t="shared" si="90"/>
        <v>31:0013</v>
      </c>
      <c r="D725" s="1" t="str">
        <f t="shared" si="91"/>
        <v>31:0003</v>
      </c>
      <c r="E725" t="s">
        <v>2873</v>
      </c>
      <c r="F725" t="s">
        <v>2874</v>
      </c>
      <c r="H725">
        <v>71.341989999999996</v>
      </c>
      <c r="I725">
        <v>-79.220950000000002</v>
      </c>
      <c r="J725" s="1" t="str">
        <f t="shared" si="89"/>
        <v>Till</v>
      </c>
      <c r="K725" s="1" t="str">
        <f t="shared" si="92"/>
        <v>HMC separation (ODM; details not reported)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hidden="1" x14ac:dyDescent="0.3">
      <c r="A726" t="s">
        <v>2875</v>
      </c>
      <c r="B726" t="s">
        <v>2876</v>
      </c>
      <c r="C726" s="1" t="str">
        <f t="shared" si="90"/>
        <v>31:0013</v>
      </c>
      <c r="D726" s="1" t="str">
        <f t="shared" si="91"/>
        <v>31:0003</v>
      </c>
      <c r="E726" t="s">
        <v>2877</v>
      </c>
      <c r="F726" t="s">
        <v>2878</v>
      </c>
      <c r="H726">
        <v>70.864040000000003</v>
      </c>
      <c r="I726">
        <v>-75.768550000000005</v>
      </c>
      <c r="J726" s="1" t="str">
        <f t="shared" si="89"/>
        <v>Till</v>
      </c>
      <c r="K726" s="1" t="str">
        <f t="shared" si="92"/>
        <v>HMC separation (ODM; details not reported)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3</v>
      </c>
      <c r="R726">
        <v>3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hidden="1" x14ac:dyDescent="0.3">
      <c r="A727" t="s">
        <v>2879</v>
      </c>
      <c r="B727" t="s">
        <v>2880</v>
      </c>
      <c r="C727" s="1" t="str">
        <f t="shared" si="90"/>
        <v>31:0013</v>
      </c>
      <c r="D727" s="1" t="str">
        <f t="shared" si="91"/>
        <v>31:0003</v>
      </c>
      <c r="E727" t="s">
        <v>2881</v>
      </c>
      <c r="F727" t="s">
        <v>2882</v>
      </c>
      <c r="H727">
        <v>70.617419999999996</v>
      </c>
      <c r="I727">
        <v>-75.330939999999998</v>
      </c>
      <c r="J727" s="1" t="str">
        <f t="shared" si="89"/>
        <v>Till</v>
      </c>
      <c r="K727" s="1" t="str">
        <f t="shared" si="92"/>
        <v>HMC separation (ODM; details not reported)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60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3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hidden="1" x14ac:dyDescent="0.3">
      <c r="A728" t="s">
        <v>2883</v>
      </c>
      <c r="B728" t="s">
        <v>2884</v>
      </c>
      <c r="C728" s="1" t="str">
        <f t="shared" si="90"/>
        <v>31:0013</v>
      </c>
      <c r="D728" s="1" t="str">
        <f t="shared" si="91"/>
        <v>31:0003</v>
      </c>
      <c r="E728" t="s">
        <v>2885</v>
      </c>
      <c r="F728" t="s">
        <v>2886</v>
      </c>
      <c r="H728">
        <v>70.213380000000001</v>
      </c>
      <c r="I728">
        <v>-72.299750000000003</v>
      </c>
      <c r="J728" s="1" t="str">
        <f t="shared" si="89"/>
        <v>Till</v>
      </c>
      <c r="K728" s="1" t="str">
        <f t="shared" si="92"/>
        <v>HMC separation (ODM; details not reported)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1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hidden="1" x14ac:dyDescent="0.3">
      <c r="A729" t="s">
        <v>2887</v>
      </c>
      <c r="B729" t="s">
        <v>2888</v>
      </c>
      <c r="C729" s="1" t="str">
        <f t="shared" si="90"/>
        <v>31:0013</v>
      </c>
      <c r="D729" s="1" t="str">
        <f t="shared" si="91"/>
        <v>31:0003</v>
      </c>
      <c r="E729" t="s">
        <v>2889</v>
      </c>
      <c r="F729" t="s">
        <v>2890</v>
      </c>
      <c r="H729">
        <v>70.213719999999995</v>
      </c>
      <c r="I729">
        <v>-72.386790000000005</v>
      </c>
      <c r="J729" s="1" t="str">
        <f t="shared" si="89"/>
        <v>Till</v>
      </c>
      <c r="K729" s="1" t="str">
        <f t="shared" si="92"/>
        <v>HMC separation (ODM; details not reported)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1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hidden="1" x14ac:dyDescent="0.3">
      <c r="A730" t="s">
        <v>2891</v>
      </c>
      <c r="B730" t="s">
        <v>2892</v>
      </c>
      <c r="C730" s="1" t="str">
        <f t="shared" si="90"/>
        <v>31:0013</v>
      </c>
      <c r="D730" s="1" t="str">
        <f t="shared" si="91"/>
        <v>31:0003</v>
      </c>
      <c r="E730" t="s">
        <v>2893</v>
      </c>
      <c r="F730" t="s">
        <v>2894</v>
      </c>
      <c r="H730">
        <v>70.193420000000003</v>
      </c>
      <c r="I730">
        <v>-72.464770000000001</v>
      </c>
      <c r="J730" s="1" t="str">
        <f t="shared" si="89"/>
        <v>Till</v>
      </c>
      <c r="K730" s="1" t="str">
        <f t="shared" si="92"/>
        <v>HMC separation (ODM; details not reported)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hidden="1" x14ac:dyDescent="0.3">
      <c r="A731" t="s">
        <v>2895</v>
      </c>
      <c r="B731" t="s">
        <v>2896</v>
      </c>
      <c r="C731" s="1" t="str">
        <f t="shared" si="90"/>
        <v>31:0013</v>
      </c>
      <c r="D731" s="1" t="str">
        <f t="shared" si="91"/>
        <v>31:0003</v>
      </c>
      <c r="E731" t="s">
        <v>2897</v>
      </c>
      <c r="F731" t="s">
        <v>2898</v>
      </c>
      <c r="H731">
        <v>70.247039999999998</v>
      </c>
      <c r="I731">
        <v>-72.374610000000004</v>
      </c>
      <c r="J731" s="1" t="str">
        <f t="shared" si="89"/>
        <v>Till</v>
      </c>
      <c r="K731" s="1" t="str">
        <f t="shared" si="92"/>
        <v>HMC separation (ODM; details not reported)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14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hidden="1" x14ac:dyDescent="0.3">
      <c r="A732" t="s">
        <v>2899</v>
      </c>
      <c r="B732" t="s">
        <v>2900</v>
      </c>
      <c r="C732" s="1" t="str">
        <f t="shared" si="90"/>
        <v>31:0013</v>
      </c>
      <c r="D732" s="1" t="str">
        <f t="shared" si="91"/>
        <v>31:0003</v>
      </c>
      <c r="E732" t="s">
        <v>2901</v>
      </c>
      <c r="F732" t="s">
        <v>2902</v>
      </c>
      <c r="H732">
        <v>70.275739999999999</v>
      </c>
      <c r="I732">
        <v>-72.277519999999996</v>
      </c>
      <c r="J732" s="1" t="str">
        <f t="shared" si="89"/>
        <v>Till</v>
      </c>
      <c r="K732" s="1" t="str">
        <f t="shared" si="92"/>
        <v>HMC separation (ODM; details not reported)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2</v>
      </c>
      <c r="R732">
        <v>8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hidden="1" x14ac:dyDescent="0.3">
      <c r="A733" t="s">
        <v>2903</v>
      </c>
      <c r="B733" t="s">
        <v>2904</v>
      </c>
      <c r="C733" s="1" t="str">
        <f t="shared" si="90"/>
        <v>31:0013</v>
      </c>
      <c r="D733" s="1" t="str">
        <f t="shared" si="91"/>
        <v>31:0003</v>
      </c>
      <c r="E733" t="s">
        <v>2905</v>
      </c>
      <c r="F733" t="s">
        <v>2906</v>
      </c>
      <c r="H733">
        <v>70.312629999999999</v>
      </c>
      <c r="I733">
        <v>-72.317220000000006</v>
      </c>
      <c r="J733" s="1" t="str">
        <f t="shared" si="89"/>
        <v>Till</v>
      </c>
      <c r="K733" s="1" t="str">
        <f t="shared" si="92"/>
        <v>HMC separation (ODM; details not reported)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9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1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hidden="1" x14ac:dyDescent="0.3">
      <c r="A734" t="s">
        <v>2907</v>
      </c>
      <c r="B734" t="s">
        <v>2908</v>
      </c>
      <c r="C734" s="1" t="str">
        <f t="shared" si="90"/>
        <v>31:0013</v>
      </c>
      <c r="D734" s="1" t="str">
        <f t="shared" si="91"/>
        <v>31:0003</v>
      </c>
      <c r="E734" t="s">
        <v>2909</v>
      </c>
      <c r="F734" t="s">
        <v>2910</v>
      </c>
      <c r="H734">
        <v>70.349540000000005</v>
      </c>
      <c r="I734">
        <v>-72.226730000000003</v>
      </c>
      <c r="J734" s="1" t="str">
        <f t="shared" si="89"/>
        <v>Till</v>
      </c>
      <c r="K734" s="1" t="str">
        <f t="shared" si="92"/>
        <v>HMC separation (ODM; details not reported)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4</v>
      </c>
      <c r="R734">
        <v>8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2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hidden="1" x14ac:dyDescent="0.3">
      <c r="A735" t="s">
        <v>2911</v>
      </c>
      <c r="B735" t="s">
        <v>2912</v>
      </c>
      <c r="C735" s="1" t="str">
        <f t="shared" si="90"/>
        <v>31:0013</v>
      </c>
      <c r="D735" s="1" t="str">
        <f t="shared" si="91"/>
        <v>31:0003</v>
      </c>
      <c r="E735" t="s">
        <v>2913</v>
      </c>
      <c r="F735" t="s">
        <v>2914</v>
      </c>
      <c r="H735">
        <v>70.866889999999998</v>
      </c>
      <c r="I735">
        <v>-75.795670000000001</v>
      </c>
      <c r="J735" s="1" t="str">
        <f t="shared" si="89"/>
        <v>Till</v>
      </c>
      <c r="K735" s="1" t="str">
        <f t="shared" si="92"/>
        <v>HMC separation (ODM; details not reported)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13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2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hidden="1" x14ac:dyDescent="0.3">
      <c r="A736" t="s">
        <v>2915</v>
      </c>
      <c r="B736" t="s">
        <v>2916</v>
      </c>
      <c r="C736" s="1" t="str">
        <f t="shared" si="90"/>
        <v>31:0013</v>
      </c>
      <c r="D736" s="1" t="str">
        <f t="shared" si="91"/>
        <v>31:0003</v>
      </c>
      <c r="E736" t="s">
        <v>2917</v>
      </c>
      <c r="F736" t="s">
        <v>2918</v>
      </c>
      <c r="H736">
        <v>70.421149999999997</v>
      </c>
      <c r="I736">
        <v>-75.783929999999998</v>
      </c>
      <c r="J736" s="1" t="str">
        <f t="shared" si="89"/>
        <v>Till</v>
      </c>
      <c r="K736" s="1" t="str">
        <f t="shared" si="92"/>
        <v>HMC separation (ODM; details not reported)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1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hidden="1" x14ac:dyDescent="0.3">
      <c r="A737" t="s">
        <v>2919</v>
      </c>
      <c r="B737" t="s">
        <v>2920</v>
      </c>
      <c r="C737" s="1" t="str">
        <f t="shared" si="90"/>
        <v>31:0013</v>
      </c>
      <c r="D737" s="1" t="str">
        <f t="shared" si="91"/>
        <v>31:0003</v>
      </c>
      <c r="E737" t="s">
        <v>2921</v>
      </c>
      <c r="F737" t="s">
        <v>2922</v>
      </c>
      <c r="H737">
        <v>71.128290000000007</v>
      </c>
      <c r="I737">
        <v>-74.441680000000005</v>
      </c>
      <c r="J737" s="1" t="str">
        <f t="shared" si="89"/>
        <v>Till</v>
      </c>
      <c r="K737" s="1" t="str">
        <f t="shared" si="92"/>
        <v>HMC separation (ODM; details not reported)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4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hidden="1" x14ac:dyDescent="0.3">
      <c r="A738" t="s">
        <v>2923</v>
      </c>
      <c r="B738" t="s">
        <v>2924</v>
      </c>
      <c r="C738" s="1" t="str">
        <f t="shared" si="90"/>
        <v>31:0013</v>
      </c>
      <c r="D738" s="1" t="str">
        <f t="shared" si="91"/>
        <v>31:0003</v>
      </c>
      <c r="E738" t="s">
        <v>2925</v>
      </c>
      <c r="F738" t="s">
        <v>2926</v>
      </c>
      <c r="H738">
        <v>70.688739999999996</v>
      </c>
      <c r="I738">
        <v>-75.311449999999994</v>
      </c>
      <c r="J738" s="1" t="str">
        <f t="shared" si="89"/>
        <v>Till</v>
      </c>
      <c r="K738" s="1" t="str">
        <f t="shared" si="92"/>
        <v>HMC separation (ODM; details not reported)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18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1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</row>
    <row r="739" spans="1:32" hidden="1" x14ac:dyDescent="0.3">
      <c r="A739" t="s">
        <v>2927</v>
      </c>
      <c r="B739" t="s">
        <v>2928</v>
      </c>
      <c r="C739" s="1" t="str">
        <f t="shared" si="90"/>
        <v>31:0013</v>
      </c>
      <c r="D739" s="1" t="str">
        <f t="shared" si="91"/>
        <v>31:0003</v>
      </c>
      <c r="E739" t="s">
        <v>2929</v>
      </c>
      <c r="F739" t="s">
        <v>2930</v>
      </c>
      <c r="H739">
        <v>70.772509999999997</v>
      </c>
      <c r="I739">
        <v>-73.552629999999994</v>
      </c>
      <c r="J739" s="1" t="str">
        <f t="shared" si="89"/>
        <v>Till</v>
      </c>
      <c r="K739" s="1" t="str">
        <f t="shared" si="92"/>
        <v>HMC separation (ODM; details not reported)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4</v>
      </c>
      <c r="R739">
        <v>400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80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2</v>
      </c>
    </row>
    <row r="740" spans="1:32" hidden="1" x14ac:dyDescent="0.3">
      <c r="A740" t="s">
        <v>2931</v>
      </c>
      <c r="B740" t="s">
        <v>2932</v>
      </c>
      <c r="C740" s="1" t="str">
        <f t="shared" si="90"/>
        <v>31:0013</v>
      </c>
      <c r="D740" s="1" t="str">
        <f t="shared" si="91"/>
        <v>31:0003</v>
      </c>
      <c r="E740" t="s">
        <v>2933</v>
      </c>
      <c r="F740" t="s">
        <v>2934</v>
      </c>
      <c r="H740">
        <v>70.881069999999994</v>
      </c>
      <c r="I740">
        <v>-75.579449999999994</v>
      </c>
      <c r="J740" s="1" t="str">
        <f t="shared" si="89"/>
        <v>Till</v>
      </c>
      <c r="K740" s="1" t="str">
        <f t="shared" si="92"/>
        <v>HMC separation (ODM; details not reported)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17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2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hidden="1" x14ac:dyDescent="0.3">
      <c r="A741" t="s">
        <v>2935</v>
      </c>
      <c r="B741" t="s">
        <v>2936</v>
      </c>
      <c r="C741" s="1" t="str">
        <f t="shared" si="90"/>
        <v>31:0013</v>
      </c>
      <c r="D741" s="1" t="str">
        <f t="shared" si="91"/>
        <v>31:0003</v>
      </c>
      <c r="E741" t="s">
        <v>2937</v>
      </c>
      <c r="F741" t="s">
        <v>2938</v>
      </c>
      <c r="H741">
        <v>70.588239999999999</v>
      </c>
      <c r="I741">
        <v>-74.009410000000003</v>
      </c>
      <c r="J741" s="1" t="str">
        <f t="shared" si="89"/>
        <v>Till</v>
      </c>
      <c r="K741" s="1" t="str">
        <f t="shared" si="92"/>
        <v>HMC separation (ODM; details not reported)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1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hidden="1" x14ac:dyDescent="0.3">
      <c r="A742" t="s">
        <v>2939</v>
      </c>
      <c r="B742" t="s">
        <v>2940</v>
      </c>
      <c r="C742" s="1" t="str">
        <f t="shared" si="90"/>
        <v>31:0013</v>
      </c>
      <c r="D742" s="1" t="str">
        <f t="shared" si="91"/>
        <v>31:0003</v>
      </c>
      <c r="E742" t="s">
        <v>2941</v>
      </c>
      <c r="F742" t="s">
        <v>2942</v>
      </c>
      <c r="H742">
        <v>70.857659999999996</v>
      </c>
      <c r="I742">
        <v>-73.960579999999993</v>
      </c>
      <c r="J742" s="1" t="str">
        <f t="shared" si="89"/>
        <v>Till</v>
      </c>
      <c r="K742" s="1" t="str">
        <f t="shared" si="92"/>
        <v>HMC separation (ODM; details not reported)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1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hidden="1" x14ac:dyDescent="0.3">
      <c r="A743" t="s">
        <v>2943</v>
      </c>
      <c r="B743" t="s">
        <v>2944</v>
      </c>
      <c r="C743" s="1" t="str">
        <f t="shared" si="90"/>
        <v>31:0013</v>
      </c>
      <c r="D743" s="1" t="str">
        <f t="shared" si="91"/>
        <v>31:0003</v>
      </c>
      <c r="E743" t="s">
        <v>2945</v>
      </c>
      <c r="F743" t="s">
        <v>2946</v>
      </c>
      <c r="H743">
        <v>70.989879999999999</v>
      </c>
      <c r="I743">
        <v>-75.497669999999999</v>
      </c>
      <c r="J743" s="1" t="str">
        <f t="shared" si="89"/>
        <v>Till</v>
      </c>
      <c r="K743" s="1" t="str">
        <f t="shared" si="92"/>
        <v>HMC separation (ODM; details not reported)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30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hidden="1" x14ac:dyDescent="0.3">
      <c r="A744" t="s">
        <v>2947</v>
      </c>
      <c r="B744" t="s">
        <v>2948</v>
      </c>
      <c r="C744" s="1" t="str">
        <f t="shared" si="90"/>
        <v>31:0013</v>
      </c>
      <c r="D744" s="1" t="str">
        <f t="shared" si="91"/>
        <v>31:0003</v>
      </c>
      <c r="E744" t="s">
        <v>2949</v>
      </c>
      <c r="F744" t="s">
        <v>2950</v>
      </c>
      <c r="H744">
        <v>71.206090000000003</v>
      </c>
      <c r="I744">
        <v>-74.694640000000007</v>
      </c>
      <c r="J744" s="1" t="str">
        <f t="shared" si="89"/>
        <v>Till</v>
      </c>
      <c r="K744" s="1" t="str">
        <f t="shared" si="92"/>
        <v>HMC separation (ODM; details not reported)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hidden="1" x14ac:dyDescent="0.3">
      <c r="A745" t="s">
        <v>2951</v>
      </c>
      <c r="B745" t="s">
        <v>2952</v>
      </c>
      <c r="C745" s="1" t="str">
        <f t="shared" si="90"/>
        <v>31:0013</v>
      </c>
      <c r="D745" s="1" t="str">
        <f t="shared" si="91"/>
        <v>31:0003</v>
      </c>
      <c r="E745" t="s">
        <v>2953</v>
      </c>
      <c r="F745" t="s">
        <v>2954</v>
      </c>
      <c r="H745">
        <v>70.011849999999995</v>
      </c>
      <c r="I745">
        <v>-72.093630000000005</v>
      </c>
      <c r="J745" s="1" t="str">
        <f t="shared" si="89"/>
        <v>Till</v>
      </c>
      <c r="K745" s="1" t="str">
        <f t="shared" si="92"/>
        <v>HMC separation (ODM; details not reported)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hidden="1" x14ac:dyDescent="0.3">
      <c r="A746" t="s">
        <v>2955</v>
      </c>
      <c r="B746" t="s">
        <v>2956</v>
      </c>
      <c r="C746" s="1" t="str">
        <f t="shared" si="90"/>
        <v>31:0013</v>
      </c>
      <c r="D746" s="1" t="str">
        <f t="shared" si="91"/>
        <v>31:0003</v>
      </c>
      <c r="E746" t="s">
        <v>2957</v>
      </c>
      <c r="F746" t="s">
        <v>2958</v>
      </c>
      <c r="H746">
        <v>70.035749999999993</v>
      </c>
      <c r="I746">
        <v>-72.307770000000005</v>
      </c>
      <c r="J746" s="1" t="str">
        <f t="shared" si="89"/>
        <v>Till</v>
      </c>
      <c r="K746" s="1" t="str">
        <f t="shared" si="92"/>
        <v>HMC separation (ODM; details not reported)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hidden="1" x14ac:dyDescent="0.3">
      <c r="A747" t="s">
        <v>2959</v>
      </c>
      <c r="B747" t="s">
        <v>2960</v>
      </c>
      <c r="C747" s="1" t="str">
        <f t="shared" si="90"/>
        <v>31:0013</v>
      </c>
      <c r="D747" s="1" t="str">
        <f t="shared" si="91"/>
        <v>31:0003</v>
      </c>
      <c r="E747" t="s">
        <v>2961</v>
      </c>
      <c r="F747" t="s">
        <v>2962</v>
      </c>
      <c r="H747">
        <v>70.033000000000001</v>
      </c>
      <c r="I747">
        <v>-72.466089999999994</v>
      </c>
      <c r="J747" s="1" t="str">
        <f t="shared" si="89"/>
        <v>Till</v>
      </c>
      <c r="K747" s="1" t="str">
        <f t="shared" si="92"/>
        <v>HMC separation (ODM; details not reported)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2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1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hidden="1" x14ac:dyDescent="0.3">
      <c r="A748" t="s">
        <v>2963</v>
      </c>
      <c r="B748" t="s">
        <v>2964</v>
      </c>
      <c r="C748" s="1" t="str">
        <f t="shared" si="90"/>
        <v>31:0013</v>
      </c>
      <c r="D748" s="1" t="str">
        <f t="shared" si="91"/>
        <v>31:0003</v>
      </c>
      <c r="E748" t="s">
        <v>2965</v>
      </c>
      <c r="F748" t="s">
        <v>2966</v>
      </c>
      <c r="H748">
        <v>70.067670000000007</v>
      </c>
      <c r="I748">
        <v>-72.520030000000006</v>
      </c>
      <c r="J748" s="1" t="str">
        <f t="shared" si="89"/>
        <v>Till</v>
      </c>
      <c r="K748" s="1" t="str">
        <f t="shared" si="92"/>
        <v>HMC separation (ODM; details not reported)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6</v>
      </c>
      <c r="R748">
        <v>5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2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hidden="1" x14ac:dyDescent="0.3">
      <c r="A749" t="s">
        <v>2967</v>
      </c>
      <c r="B749" t="s">
        <v>2968</v>
      </c>
      <c r="C749" s="1" t="str">
        <f t="shared" si="90"/>
        <v>31:0013</v>
      </c>
      <c r="D749" s="1" t="str">
        <f t="shared" si="91"/>
        <v>31:0003</v>
      </c>
      <c r="E749" t="s">
        <v>2969</v>
      </c>
      <c r="F749" t="s">
        <v>2970</v>
      </c>
      <c r="H749">
        <v>70.090760000000003</v>
      </c>
      <c r="I749">
        <v>-72.312960000000004</v>
      </c>
      <c r="J749" s="1" t="str">
        <f t="shared" si="89"/>
        <v>Till</v>
      </c>
      <c r="K749" s="1" t="str">
        <f t="shared" si="92"/>
        <v>HMC separation (ODM; details not reported)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1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hidden="1" x14ac:dyDescent="0.3">
      <c r="A750" t="s">
        <v>2971</v>
      </c>
      <c r="B750" t="s">
        <v>2972</v>
      </c>
      <c r="C750" s="1" t="str">
        <f t="shared" si="90"/>
        <v>31:0013</v>
      </c>
      <c r="D750" s="1" t="str">
        <f t="shared" si="91"/>
        <v>31:0003</v>
      </c>
      <c r="E750" t="s">
        <v>2973</v>
      </c>
      <c r="F750" t="s">
        <v>2974</v>
      </c>
      <c r="H750">
        <v>71.223910000000004</v>
      </c>
      <c r="I750">
        <v>-75.056920000000005</v>
      </c>
      <c r="J750" s="1" t="str">
        <f t="shared" si="89"/>
        <v>Till</v>
      </c>
      <c r="K750" s="1" t="str">
        <f t="shared" si="92"/>
        <v>HMC separation (ODM; details not reported)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hidden="1" x14ac:dyDescent="0.3">
      <c r="A751" t="s">
        <v>2975</v>
      </c>
      <c r="B751" t="s">
        <v>2976</v>
      </c>
      <c r="C751" s="1" t="str">
        <f t="shared" si="90"/>
        <v>31:0013</v>
      </c>
      <c r="D751" s="1" t="str">
        <f t="shared" si="91"/>
        <v>31:0003</v>
      </c>
      <c r="E751" t="s">
        <v>2977</v>
      </c>
      <c r="F751" t="s">
        <v>2978</v>
      </c>
      <c r="H751">
        <v>70.140680000000003</v>
      </c>
      <c r="I751">
        <v>-72.346620000000001</v>
      </c>
      <c r="J751" s="1" t="str">
        <f t="shared" ref="J751:J814" si="93">HYPERLINK("http://geochem.nrcan.gc.ca/cdogs/content/kwd/kwd020044_e.htm", "Till")</f>
        <v>Till</v>
      </c>
      <c r="K751" s="1" t="str">
        <f t="shared" si="92"/>
        <v>HMC separation (ODM; details not reported)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hidden="1" x14ac:dyDescent="0.3">
      <c r="A752" t="s">
        <v>2979</v>
      </c>
      <c r="B752" t="s">
        <v>2980</v>
      </c>
      <c r="C752" s="1" t="str">
        <f t="shared" si="90"/>
        <v>31:0013</v>
      </c>
      <c r="D752" s="1" t="str">
        <f t="shared" si="91"/>
        <v>31:0003</v>
      </c>
      <c r="E752" t="s">
        <v>2981</v>
      </c>
      <c r="F752" t="s">
        <v>2982</v>
      </c>
      <c r="H752">
        <v>70.157290000000003</v>
      </c>
      <c r="I752">
        <v>-72.661950000000004</v>
      </c>
      <c r="J752" s="1" t="str">
        <f t="shared" si="93"/>
        <v>Till</v>
      </c>
      <c r="K752" s="1" t="str">
        <f t="shared" si="92"/>
        <v>HMC separation (ODM; details not reported)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hidden="1" x14ac:dyDescent="0.3">
      <c r="A753" t="s">
        <v>2983</v>
      </c>
      <c r="B753" t="s">
        <v>2984</v>
      </c>
      <c r="C753" s="1" t="str">
        <f t="shared" si="90"/>
        <v>31:0013</v>
      </c>
      <c r="D753" s="1" t="str">
        <f t="shared" si="91"/>
        <v>31:0003</v>
      </c>
      <c r="E753" t="s">
        <v>2985</v>
      </c>
      <c r="F753" t="s">
        <v>2986</v>
      </c>
      <c r="H753">
        <v>70.157300000000006</v>
      </c>
      <c r="I753">
        <v>-72.661950000000004</v>
      </c>
      <c r="J753" s="1" t="str">
        <f t="shared" si="93"/>
        <v>Till</v>
      </c>
      <c r="K753" s="1" t="str">
        <f t="shared" si="92"/>
        <v>HMC separation (ODM; details not reported)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1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hidden="1" x14ac:dyDescent="0.3">
      <c r="A754" t="s">
        <v>2987</v>
      </c>
      <c r="B754" t="s">
        <v>2988</v>
      </c>
      <c r="C754" s="1" t="str">
        <f t="shared" si="90"/>
        <v>31:0013</v>
      </c>
      <c r="D754" s="1" t="str">
        <f t="shared" si="91"/>
        <v>31:0003</v>
      </c>
      <c r="E754" t="s">
        <v>2989</v>
      </c>
      <c r="F754" t="s">
        <v>2990</v>
      </c>
      <c r="H754">
        <v>70.259100000000004</v>
      </c>
      <c r="I754">
        <v>-72.666300000000007</v>
      </c>
      <c r="J754" s="1" t="str">
        <f t="shared" si="93"/>
        <v>Till</v>
      </c>
      <c r="K754" s="1" t="str">
        <f t="shared" si="92"/>
        <v>HMC separation (ODM; details not reported)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1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hidden="1" x14ac:dyDescent="0.3">
      <c r="A755" t="s">
        <v>2991</v>
      </c>
      <c r="B755" t="s">
        <v>2992</v>
      </c>
      <c r="C755" s="1" t="str">
        <f t="shared" si="90"/>
        <v>31:0013</v>
      </c>
      <c r="D755" s="1" t="str">
        <f t="shared" si="91"/>
        <v>31:0003</v>
      </c>
      <c r="E755" t="s">
        <v>2993</v>
      </c>
      <c r="F755" t="s">
        <v>2994</v>
      </c>
      <c r="H755">
        <v>70.293700000000001</v>
      </c>
      <c r="I755">
        <v>-72.584180000000003</v>
      </c>
      <c r="J755" s="1" t="str">
        <f t="shared" si="93"/>
        <v>Till</v>
      </c>
      <c r="K755" s="1" t="str">
        <f t="shared" si="92"/>
        <v>HMC separation (ODM; details not reported)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1</v>
      </c>
      <c r="R755">
        <v>1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hidden="1" x14ac:dyDescent="0.3">
      <c r="A756" t="s">
        <v>2995</v>
      </c>
      <c r="B756" t="s">
        <v>2996</v>
      </c>
      <c r="C756" s="1" t="str">
        <f t="shared" si="90"/>
        <v>31:0013</v>
      </c>
      <c r="D756" s="1" t="str">
        <f t="shared" si="91"/>
        <v>31:0003</v>
      </c>
      <c r="E756" t="s">
        <v>2997</v>
      </c>
      <c r="F756" t="s">
        <v>2998</v>
      </c>
      <c r="H756">
        <v>70.331519999999998</v>
      </c>
      <c r="I756">
        <v>-72.786280000000005</v>
      </c>
      <c r="J756" s="1" t="str">
        <f t="shared" si="93"/>
        <v>Till</v>
      </c>
      <c r="K756" s="1" t="str">
        <f t="shared" si="92"/>
        <v>HMC separation (ODM; details not reported)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hidden="1" x14ac:dyDescent="0.3">
      <c r="A757" t="s">
        <v>2999</v>
      </c>
      <c r="B757" t="s">
        <v>3000</v>
      </c>
      <c r="C757" s="1" t="str">
        <f t="shared" si="90"/>
        <v>31:0013</v>
      </c>
      <c r="D757" s="1" t="str">
        <f t="shared" si="91"/>
        <v>31:0003</v>
      </c>
      <c r="E757" t="s">
        <v>3001</v>
      </c>
      <c r="F757" t="s">
        <v>3002</v>
      </c>
      <c r="H757">
        <v>70.298029999999997</v>
      </c>
      <c r="I757">
        <v>-72.884060000000005</v>
      </c>
      <c r="J757" s="1" t="str">
        <f t="shared" si="93"/>
        <v>Till</v>
      </c>
      <c r="K757" s="1" t="str">
        <f t="shared" si="92"/>
        <v>HMC separation (ODM; details not reported)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hidden="1" x14ac:dyDescent="0.3">
      <c r="A758" t="s">
        <v>3003</v>
      </c>
      <c r="B758" t="s">
        <v>3004</v>
      </c>
      <c r="C758" s="1" t="str">
        <f t="shared" si="90"/>
        <v>31:0013</v>
      </c>
      <c r="D758" s="1" t="str">
        <f t="shared" si="91"/>
        <v>31:0003</v>
      </c>
      <c r="E758" t="s">
        <v>3005</v>
      </c>
      <c r="F758" t="s">
        <v>3006</v>
      </c>
      <c r="H758">
        <v>71.332899999999995</v>
      </c>
      <c r="I758">
        <v>-76.101569999999995</v>
      </c>
      <c r="J758" s="1" t="str">
        <f t="shared" si="93"/>
        <v>Till</v>
      </c>
      <c r="K758" s="1" t="str">
        <f t="shared" si="92"/>
        <v>HMC separation (ODM; details not reported)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hidden="1" x14ac:dyDescent="0.3">
      <c r="A759" t="s">
        <v>3007</v>
      </c>
      <c r="B759" t="s">
        <v>3008</v>
      </c>
      <c r="C759" s="1" t="str">
        <f t="shared" si="90"/>
        <v>31:0013</v>
      </c>
      <c r="D759" s="1" t="str">
        <f t="shared" si="91"/>
        <v>31:0003</v>
      </c>
      <c r="E759" t="s">
        <v>3009</v>
      </c>
      <c r="F759" t="s">
        <v>3010</v>
      </c>
      <c r="H759">
        <v>71.331609999999998</v>
      </c>
      <c r="I759">
        <v>-76.294610000000006</v>
      </c>
      <c r="J759" s="1" t="str">
        <f t="shared" si="93"/>
        <v>Till</v>
      </c>
      <c r="K759" s="1" t="str">
        <f t="shared" si="92"/>
        <v>HMC separation (ODM; details not reported)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hidden="1" x14ac:dyDescent="0.3">
      <c r="A760" t="s">
        <v>3011</v>
      </c>
      <c r="B760" t="s">
        <v>3012</v>
      </c>
      <c r="C760" s="1" t="str">
        <f t="shared" si="90"/>
        <v>31:0013</v>
      </c>
      <c r="D760" s="1" t="str">
        <f t="shared" si="91"/>
        <v>31:0003</v>
      </c>
      <c r="E760" t="s">
        <v>3013</v>
      </c>
      <c r="F760" t="s">
        <v>3014</v>
      </c>
      <c r="H760">
        <v>71.268079999999998</v>
      </c>
      <c r="I760">
        <v>-76.262900000000002</v>
      </c>
      <c r="J760" s="1" t="str">
        <f t="shared" si="93"/>
        <v>Till</v>
      </c>
      <c r="K760" s="1" t="str">
        <f t="shared" si="92"/>
        <v>HMC separation (ODM; details not reported)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</row>
    <row r="761" spans="1:32" hidden="1" x14ac:dyDescent="0.3">
      <c r="A761" t="s">
        <v>3015</v>
      </c>
      <c r="B761" t="s">
        <v>3016</v>
      </c>
      <c r="C761" s="1" t="str">
        <f t="shared" si="90"/>
        <v>31:0013</v>
      </c>
      <c r="D761" s="1" t="str">
        <f t="shared" si="91"/>
        <v>31:0003</v>
      </c>
      <c r="E761" t="s">
        <v>3017</v>
      </c>
      <c r="F761" t="s">
        <v>3018</v>
      </c>
      <c r="H761">
        <v>71.229820000000004</v>
      </c>
      <c r="I761">
        <v>-76.132999999999996</v>
      </c>
      <c r="J761" s="1" t="str">
        <f t="shared" si="93"/>
        <v>Till</v>
      </c>
      <c r="K761" s="1" t="str">
        <f t="shared" si="92"/>
        <v>HMC separation (ODM; details not reported)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</row>
    <row r="762" spans="1:32" hidden="1" x14ac:dyDescent="0.3">
      <c r="A762" t="s">
        <v>3019</v>
      </c>
      <c r="B762" t="s">
        <v>3020</v>
      </c>
      <c r="C762" s="1" t="str">
        <f t="shared" si="90"/>
        <v>31:0013</v>
      </c>
      <c r="D762" s="1" t="str">
        <f t="shared" si="91"/>
        <v>31:0003</v>
      </c>
      <c r="E762" t="s">
        <v>3021</v>
      </c>
      <c r="F762" t="s">
        <v>3022</v>
      </c>
      <c r="H762">
        <v>71.195980000000006</v>
      </c>
      <c r="I762">
        <v>-76.18235</v>
      </c>
      <c r="J762" s="1" t="str">
        <f t="shared" si="93"/>
        <v>Till</v>
      </c>
      <c r="K762" s="1" t="str">
        <f t="shared" si="92"/>
        <v>HMC separation (ODM; details not reported)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hidden="1" x14ac:dyDescent="0.3">
      <c r="A763" t="s">
        <v>3023</v>
      </c>
      <c r="B763" t="s">
        <v>3024</v>
      </c>
      <c r="C763" s="1" t="str">
        <f t="shared" ref="C763:C826" si="94">HYPERLINK("http://geochem.nrcan.gc.ca/cdogs/content/bdl/bdl310013_e.htm", "31:0013")</f>
        <v>31:0013</v>
      </c>
      <c r="D763" s="1" t="str">
        <f t="shared" ref="D763:D826" si="95">HYPERLINK("http://geochem.nrcan.gc.ca/cdogs/content/svy/svy310003_e.htm", "31:0003")</f>
        <v>31:0003</v>
      </c>
      <c r="E763" t="s">
        <v>3025</v>
      </c>
      <c r="F763" t="s">
        <v>3026</v>
      </c>
      <c r="H763">
        <v>71.169989999999999</v>
      </c>
      <c r="I763">
        <v>-76.311589999999995</v>
      </c>
      <c r="J763" s="1" t="str">
        <f t="shared" si="93"/>
        <v>Till</v>
      </c>
      <c r="K763" s="1" t="str">
        <f t="shared" ref="K763:K826" si="96">HYPERLINK("http://geochem.nrcan.gc.ca/cdogs/content/kwd/kwd080049_e.htm", "HMC separation (ODM; details not reported)")</f>
        <v>HMC separation (ODM; details not reported)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hidden="1" x14ac:dyDescent="0.3">
      <c r="A764" t="s">
        <v>3027</v>
      </c>
      <c r="B764" t="s">
        <v>3028</v>
      </c>
      <c r="C764" s="1" t="str">
        <f t="shared" si="94"/>
        <v>31:0013</v>
      </c>
      <c r="D764" s="1" t="str">
        <f t="shared" si="95"/>
        <v>31:0003</v>
      </c>
      <c r="E764" t="s">
        <v>3029</v>
      </c>
      <c r="F764" t="s">
        <v>3030</v>
      </c>
      <c r="H764">
        <v>71.122960000000006</v>
      </c>
      <c r="I764">
        <v>-76.369060000000005</v>
      </c>
      <c r="J764" s="1" t="str">
        <f t="shared" si="93"/>
        <v>Till</v>
      </c>
      <c r="K764" s="1" t="str">
        <f t="shared" si="96"/>
        <v>HMC separation (ODM; details not reported)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hidden="1" x14ac:dyDescent="0.3">
      <c r="A765" t="s">
        <v>3031</v>
      </c>
      <c r="B765" t="s">
        <v>3032</v>
      </c>
      <c r="C765" s="1" t="str">
        <f t="shared" si="94"/>
        <v>31:0013</v>
      </c>
      <c r="D765" s="1" t="str">
        <f t="shared" si="95"/>
        <v>31:0003</v>
      </c>
      <c r="E765" t="s">
        <v>3033</v>
      </c>
      <c r="F765" t="s">
        <v>3034</v>
      </c>
      <c r="H765">
        <v>71.103319999999997</v>
      </c>
      <c r="I765">
        <v>-76.362290000000002</v>
      </c>
      <c r="J765" s="1" t="str">
        <f t="shared" si="93"/>
        <v>Till</v>
      </c>
      <c r="K765" s="1" t="str">
        <f t="shared" si="96"/>
        <v>HMC separation (ODM; details not reported)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hidden="1" x14ac:dyDescent="0.3">
      <c r="A766" t="s">
        <v>3035</v>
      </c>
      <c r="B766" t="s">
        <v>3036</v>
      </c>
      <c r="C766" s="1" t="str">
        <f t="shared" si="94"/>
        <v>31:0013</v>
      </c>
      <c r="D766" s="1" t="str">
        <f t="shared" si="95"/>
        <v>31:0003</v>
      </c>
      <c r="E766" t="s">
        <v>3037</v>
      </c>
      <c r="F766" t="s">
        <v>3038</v>
      </c>
      <c r="H766">
        <v>71.046210000000002</v>
      </c>
      <c r="I766">
        <v>-76.178489999999996</v>
      </c>
      <c r="J766" s="1" t="str">
        <f t="shared" si="93"/>
        <v>Till</v>
      </c>
      <c r="K766" s="1" t="str">
        <f t="shared" si="96"/>
        <v>HMC separation (ODM; details not reported)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hidden="1" x14ac:dyDescent="0.3">
      <c r="A767" t="s">
        <v>3039</v>
      </c>
      <c r="B767" t="s">
        <v>3040</v>
      </c>
      <c r="C767" s="1" t="str">
        <f t="shared" si="94"/>
        <v>31:0013</v>
      </c>
      <c r="D767" s="1" t="str">
        <f t="shared" si="95"/>
        <v>31:0003</v>
      </c>
      <c r="E767" t="s">
        <v>3041</v>
      </c>
      <c r="F767" t="s">
        <v>3042</v>
      </c>
      <c r="H767">
        <v>71.11036</v>
      </c>
      <c r="I767">
        <v>-76.109729999999999</v>
      </c>
      <c r="J767" s="1" t="str">
        <f t="shared" si="93"/>
        <v>Till</v>
      </c>
      <c r="K767" s="1" t="str">
        <f t="shared" si="96"/>
        <v>HMC separation (ODM; details not reported)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hidden="1" x14ac:dyDescent="0.3">
      <c r="A768" t="s">
        <v>3043</v>
      </c>
      <c r="B768" t="s">
        <v>3044</v>
      </c>
      <c r="C768" s="1" t="str">
        <f t="shared" si="94"/>
        <v>31:0013</v>
      </c>
      <c r="D768" s="1" t="str">
        <f t="shared" si="95"/>
        <v>31:0003</v>
      </c>
      <c r="E768" t="s">
        <v>3045</v>
      </c>
      <c r="F768" t="s">
        <v>3046</v>
      </c>
      <c r="H768">
        <v>70.915120000000002</v>
      </c>
      <c r="I768">
        <v>-75.176450000000003</v>
      </c>
      <c r="J768" s="1" t="str">
        <f t="shared" si="93"/>
        <v>Till</v>
      </c>
      <c r="K768" s="1" t="str">
        <f t="shared" si="96"/>
        <v>HMC separation (ODM; details not reported)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hidden="1" x14ac:dyDescent="0.3">
      <c r="A769" t="s">
        <v>3047</v>
      </c>
      <c r="B769" t="s">
        <v>3048</v>
      </c>
      <c r="C769" s="1" t="str">
        <f t="shared" si="94"/>
        <v>31:0013</v>
      </c>
      <c r="D769" s="1" t="str">
        <f t="shared" si="95"/>
        <v>31:0003</v>
      </c>
      <c r="E769" t="s">
        <v>3049</v>
      </c>
      <c r="F769" t="s">
        <v>3050</v>
      </c>
      <c r="H769">
        <v>70.908360000000002</v>
      </c>
      <c r="I769">
        <v>-74.86</v>
      </c>
      <c r="J769" s="1" t="str">
        <f t="shared" si="93"/>
        <v>Till</v>
      </c>
      <c r="K769" s="1" t="str">
        <f t="shared" si="96"/>
        <v>HMC separation (ODM; details not reported)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1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hidden="1" x14ac:dyDescent="0.3">
      <c r="A770" t="s">
        <v>3051</v>
      </c>
      <c r="B770" t="s">
        <v>3052</v>
      </c>
      <c r="C770" s="1" t="str">
        <f t="shared" si="94"/>
        <v>31:0013</v>
      </c>
      <c r="D770" s="1" t="str">
        <f t="shared" si="95"/>
        <v>31:0003</v>
      </c>
      <c r="E770" t="s">
        <v>3053</v>
      </c>
      <c r="F770" t="s">
        <v>3054</v>
      </c>
      <c r="H770">
        <v>71.005979999999994</v>
      </c>
      <c r="I770">
        <v>-74.787099999999995</v>
      </c>
      <c r="J770" s="1" t="str">
        <f t="shared" si="93"/>
        <v>Till</v>
      </c>
      <c r="K770" s="1" t="str">
        <f t="shared" si="96"/>
        <v>HMC separation (ODM; details not reported)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30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2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hidden="1" x14ac:dyDescent="0.3">
      <c r="A771" t="s">
        <v>3055</v>
      </c>
      <c r="B771" t="s">
        <v>3056</v>
      </c>
      <c r="C771" s="1" t="str">
        <f t="shared" si="94"/>
        <v>31:0013</v>
      </c>
      <c r="D771" s="1" t="str">
        <f t="shared" si="95"/>
        <v>31:0003</v>
      </c>
      <c r="E771" t="s">
        <v>3057</v>
      </c>
      <c r="F771" t="s">
        <v>3058</v>
      </c>
      <c r="H771">
        <v>70.829120000000003</v>
      </c>
      <c r="I771">
        <v>-74.69717</v>
      </c>
      <c r="J771" s="1" t="str">
        <f t="shared" si="93"/>
        <v>Till</v>
      </c>
      <c r="K771" s="1" t="str">
        <f t="shared" si="96"/>
        <v>HMC separation (ODM; details not reported)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hidden="1" x14ac:dyDescent="0.3">
      <c r="A772" t="s">
        <v>3059</v>
      </c>
      <c r="B772" t="s">
        <v>3060</v>
      </c>
      <c r="C772" s="1" t="str">
        <f t="shared" si="94"/>
        <v>31:0013</v>
      </c>
      <c r="D772" s="1" t="str">
        <f t="shared" si="95"/>
        <v>31:0003</v>
      </c>
      <c r="E772" t="s">
        <v>3061</v>
      </c>
      <c r="F772" t="s">
        <v>3062</v>
      </c>
      <c r="H772">
        <v>70.833870000000005</v>
      </c>
      <c r="I772">
        <v>-74.940889999999996</v>
      </c>
      <c r="J772" s="1" t="str">
        <f t="shared" si="93"/>
        <v>Till</v>
      </c>
      <c r="K772" s="1" t="str">
        <f t="shared" si="96"/>
        <v>HMC separation (ODM; details not reported)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hidden="1" x14ac:dyDescent="0.3">
      <c r="A773" t="s">
        <v>3063</v>
      </c>
      <c r="B773" t="s">
        <v>3064</v>
      </c>
      <c r="C773" s="1" t="str">
        <f t="shared" si="94"/>
        <v>31:0013</v>
      </c>
      <c r="D773" s="1" t="str">
        <f t="shared" si="95"/>
        <v>31:0003</v>
      </c>
      <c r="E773" t="s">
        <v>3065</v>
      </c>
      <c r="F773" t="s">
        <v>3066</v>
      </c>
      <c r="H773">
        <v>70.80538</v>
      </c>
      <c r="I773">
        <v>-75.152879999999996</v>
      </c>
      <c r="J773" s="1" t="str">
        <f t="shared" si="93"/>
        <v>Till</v>
      </c>
      <c r="K773" s="1" t="str">
        <f t="shared" si="96"/>
        <v>HMC separation (ODM; details not reported)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1</v>
      </c>
      <c r="R773">
        <v>5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hidden="1" x14ac:dyDescent="0.3">
      <c r="A774" t="s">
        <v>3067</v>
      </c>
      <c r="B774" t="s">
        <v>3068</v>
      </c>
      <c r="C774" s="1" t="str">
        <f t="shared" si="94"/>
        <v>31:0013</v>
      </c>
      <c r="D774" s="1" t="str">
        <f t="shared" si="95"/>
        <v>31:0003</v>
      </c>
      <c r="E774" t="s">
        <v>3069</v>
      </c>
      <c r="F774" t="s">
        <v>3070</v>
      </c>
      <c r="H774">
        <v>70.817059999999998</v>
      </c>
      <c r="I774">
        <v>-75.054360000000003</v>
      </c>
      <c r="J774" s="1" t="str">
        <f t="shared" si="93"/>
        <v>Till</v>
      </c>
      <c r="K774" s="1" t="str">
        <f t="shared" si="96"/>
        <v>HMC separation (ODM; details not reported)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1</v>
      </c>
      <c r="R774">
        <v>14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1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hidden="1" x14ac:dyDescent="0.3">
      <c r="A775" t="s">
        <v>3071</v>
      </c>
      <c r="B775" t="s">
        <v>3072</v>
      </c>
      <c r="C775" s="1" t="str">
        <f t="shared" si="94"/>
        <v>31:0013</v>
      </c>
      <c r="D775" s="1" t="str">
        <f t="shared" si="95"/>
        <v>31:0003</v>
      </c>
      <c r="E775" t="s">
        <v>3073</v>
      </c>
      <c r="F775" t="s">
        <v>3074</v>
      </c>
      <c r="H775">
        <v>70.763779999999997</v>
      </c>
      <c r="I775">
        <v>-75.060810000000004</v>
      </c>
      <c r="J775" s="1" t="str">
        <f t="shared" si="93"/>
        <v>Till</v>
      </c>
      <c r="K775" s="1" t="str">
        <f t="shared" si="96"/>
        <v>HMC separation (ODM; details not reported)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1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hidden="1" x14ac:dyDescent="0.3">
      <c r="A776" t="s">
        <v>3075</v>
      </c>
      <c r="B776" t="s">
        <v>3076</v>
      </c>
      <c r="C776" s="1" t="str">
        <f t="shared" si="94"/>
        <v>31:0013</v>
      </c>
      <c r="D776" s="1" t="str">
        <f t="shared" si="95"/>
        <v>31:0003</v>
      </c>
      <c r="E776" t="s">
        <v>3077</v>
      </c>
      <c r="F776" t="s">
        <v>3078</v>
      </c>
      <c r="H776">
        <v>70.710499999999996</v>
      </c>
      <c r="I776">
        <v>-75.14246</v>
      </c>
      <c r="J776" s="1" t="str">
        <f t="shared" si="93"/>
        <v>Till</v>
      </c>
      <c r="K776" s="1" t="str">
        <f t="shared" si="96"/>
        <v>HMC separation (ODM; details not reported)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8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hidden="1" x14ac:dyDescent="0.3">
      <c r="A777" t="s">
        <v>3079</v>
      </c>
      <c r="B777" t="s">
        <v>3080</v>
      </c>
      <c r="C777" s="1" t="str">
        <f t="shared" si="94"/>
        <v>31:0013</v>
      </c>
      <c r="D777" s="1" t="str">
        <f t="shared" si="95"/>
        <v>31:0003</v>
      </c>
      <c r="E777" t="s">
        <v>3081</v>
      </c>
      <c r="F777" t="s">
        <v>3082</v>
      </c>
      <c r="H777">
        <v>70.030749999999998</v>
      </c>
      <c r="I777">
        <v>-75.622799999999998</v>
      </c>
      <c r="J777" s="1" t="str">
        <f t="shared" si="93"/>
        <v>Till</v>
      </c>
      <c r="K777" s="1" t="str">
        <f t="shared" si="96"/>
        <v>HMC separation (ODM; details not reported)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hidden="1" x14ac:dyDescent="0.3">
      <c r="A778" t="s">
        <v>3083</v>
      </c>
      <c r="B778" t="s">
        <v>3084</v>
      </c>
      <c r="C778" s="1" t="str">
        <f t="shared" si="94"/>
        <v>31:0013</v>
      </c>
      <c r="D778" s="1" t="str">
        <f t="shared" si="95"/>
        <v>31:0003</v>
      </c>
      <c r="E778" t="s">
        <v>3085</v>
      </c>
      <c r="F778" t="s">
        <v>3086</v>
      </c>
      <c r="H778">
        <v>70.129090000000005</v>
      </c>
      <c r="I778">
        <v>-75.383799999999994</v>
      </c>
      <c r="J778" s="1" t="str">
        <f t="shared" si="93"/>
        <v>Till</v>
      </c>
      <c r="K778" s="1" t="str">
        <f t="shared" si="96"/>
        <v>HMC separation (ODM; details not reported)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hidden="1" x14ac:dyDescent="0.3">
      <c r="A779" t="s">
        <v>3087</v>
      </c>
      <c r="B779" t="s">
        <v>3088</v>
      </c>
      <c r="C779" s="1" t="str">
        <f t="shared" si="94"/>
        <v>31:0013</v>
      </c>
      <c r="D779" s="1" t="str">
        <f t="shared" si="95"/>
        <v>31:0003</v>
      </c>
      <c r="E779" t="s">
        <v>3089</v>
      </c>
      <c r="F779" t="s">
        <v>3090</v>
      </c>
      <c r="H779">
        <v>70.171779999999998</v>
      </c>
      <c r="I779">
        <v>-75.633600000000001</v>
      </c>
      <c r="J779" s="1" t="str">
        <f t="shared" si="93"/>
        <v>Till</v>
      </c>
      <c r="K779" s="1" t="str">
        <f t="shared" si="96"/>
        <v>HMC separation (ODM; details not reported)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hidden="1" x14ac:dyDescent="0.3">
      <c r="A780" t="s">
        <v>3091</v>
      </c>
      <c r="B780" t="s">
        <v>3092</v>
      </c>
      <c r="C780" s="1" t="str">
        <f t="shared" si="94"/>
        <v>31:0013</v>
      </c>
      <c r="D780" s="1" t="str">
        <f t="shared" si="95"/>
        <v>31:0003</v>
      </c>
      <c r="E780" t="s">
        <v>3093</v>
      </c>
      <c r="F780" t="s">
        <v>3094</v>
      </c>
      <c r="H780">
        <v>70.143820000000005</v>
      </c>
      <c r="I780">
        <v>-75.932159999999996</v>
      </c>
      <c r="J780" s="1" t="str">
        <f t="shared" si="93"/>
        <v>Till</v>
      </c>
      <c r="K780" s="1" t="str">
        <f t="shared" si="96"/>
        <v>HMC separation (ODM; details not reported)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hidden="1" x14ac:dyDescent="0.3">
      <c r="A781" t="s">
        <v>3095</v>
      </c>
      <c r="B781" t="s">
        <v>3096</v>
      </c>
      <c r="C781" s="1" t="str">
        <f t="shared" si="94"/>
        <v>31:0013</v>
      </c>
      <c r="D781" s="1" t="str">
        <f t="shared" si="95"/>
        <v>31:0003</v>
      </c>
      <c r="E781" t="s">
        <v>3097</v>
      </c>
      <c r="F781" t="s">
        <v>3098</v>
      </c>
      <c r="H781">
        <v>70.192679999999996</v>
      </c>
      <c r="I781">
        <v>-75.96575</v>
      </c>
      <c r="J781" s="1" t="str">
        <f t="shared" si="93"/>
        <v>Till</v>
      </c>
      <c r="K781" s="1" t="str">
        <f t="shared" si="96"/>
        <v>HMC separation (ODM; details not reported)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hidden="1" x14ac:dyDescent="0.3">
      <c r="A782" t="s">
        <v>3099</v>
      </c>
      <c r="B782" t="s">
        <v>3100</v>
      </c>
      <c r="C782" s="1" t="str">
        <f t="shared" si="94"/>
        <v>31:0013</v>
      </c>
      <c r="D782" s="1" t="str">
        <f t="shared" si="95"/>
        <v>31:0003</v>
      </c>
      <c r="E782" t="s">
        <v>3101</v>
      </c>
      <c r="F782" t="s">
        <v>3102</v>
      </c>
      <c r="H782">
        <v>70.241</v>
      </c>
      <c r="I782">
        <v>-75.867450000000005</v>
      </c>
      <c r="J782" s="1" t="str">
        <f t="shared" si="93"/>
        <v>Till</v>
      </c>
      <c r="K782" s="1" t="str">
        <f t="shared" si="96"/>
        <v>HMC separation (ODM; details not reported)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hidden="1" x14ac:dyDescent="0.3">
      <c r="A783" t="s">
        <v>3103</v>
      </c>
      <c r="B783" t="s">
        <v>3104</v>
      </c>
      <c r="C783" s="1" t="str">
        <f t="shared" si="94"/>
        <v>31:0013</v>
      </c>
      <c r="D783" s="1" t="str">
        <f t="shared" si="95"/>
        <v>31:0003</v>
      </c>
      <c r="E783" t="s">
        <v>3105</v>
      </c>
      <c r="F783" t="s">
        <v>3106</v>
      </c>
      <c r="H783">
        <v>70.2624</v>
      </c>
      <c r="I783">
        <v>-75.787509999999997</v>
      </c>
      <c r="J783" s="1" t="str">
        <f t="shared" si="93"/>
        <v>Till</v>
      </c>
      <c r="K783" s="1" t="str">
        <f t="shared" si="96"/>
        <v>HMC separation (ODM; details not reported)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hidden="1" x14ac:dyDescent="0.3">
      <c r="A784" t="s">
        <v>3107</v>
      </c>
      <c r="B784" t="s">
        <v>3108</v>
      </c>
      <c r="C784" s="1" t="str">
        <f t="shared" si="94"/>
        <v>31:0013</v>
      </c>
      <c r="D784" s="1" t="str">
        <f t="shared" si="95"/>
        <v>31:0003</v>
      </c>
      <c r="E784" t="s">
        <v>3109</v>
      </c>
      <c r="F784" t="s">
        <v>3110</v>
      </c>
      <c r="H784">
        <v>70.262410000000003</v>
      </c>
      <c r="I784">
        <v>-75.787509999999997</v>
      </c>
      <c r="J784" s="1" t="str">
        <f t="shared" si="93"/>
        <v>Till</v>
      </c>
      <c r="K784" s="1" t="str">
        <f t="shared" si="96"/>
        <v>HMC separation (ODM; details not reported)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hidden="1" x14ac:dyDescent="0.3">
      <c r="A785" t="s">
        <v>3111</v>
      </c>
      <c r="B785" t="s">
        <v>3112</v>
      </c>
      <c r="C785" s="1" t="str">
        <f t="shared" si="94"/>
        <v>31:0013</v>
      </c>
      <c r="D785" s="1" t="str">
        <f t="shared" si="95"/>
        <v>31:0003</v>
      </c>
      <c r="E785" t="s">
        <v>3113</v>
      </c>
      <c r="F785" t="s">
        <v>3114</v>
      </c>
      <c r="H785">
        <v>70.319360000000003</v>
      </c>
      <c r="I785">
        <v>-75.636110000000002</v>
      </c>
      <c r="J785" s="1" t="str">
        <f t="shared" si="93"/>
        <v>Till</v>
      </c>
      <c r="K785" s="1" t="str">
        <f t="shared" si="96"/>
        <v>HMC separation (ODM; details not reported)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hidden="1" x14ac:dyDescent="0.3">
      <c r="A786" t="s">
        <v>3115</v>
      </c>
      <c r="B786" t="s">
        <v>3116</v>
      </c>
      <c r="C786" s="1" t="str">
        <f t="shared" si="94"/>
        <v>31:0013</v>
      </c>
      <c r="D786" s="1" t="str">
        <f t="shared" si="95"/>
        <v>31:0003</v>
      </c>
      <c r="E786" t="s">
        <v>3117</v>
      </c>
      <c r="F786" t="s">
        <v>3118</v>
      </c>
      <c r="H786">
        <v>70.24033</v>
      </c>
      <c r="I786">
        <v>-75.384469999999993</v>
      </c>
      <c r="J786" s="1" t="str">
        <f t="shared" si="93"/>
        <v>Till</v>
      </c>
      <c r="K786" s="1" t="str">
        <f t="shared" si="96"/>
        <v>HMC separation (ODM; details not reported)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1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hidden="1" x14ac:dyDescent="0.3">
      <c r="A787" t="s">
        <v>3119</v>
      </c>
      <c r="B787" t="s">
        <v>3120</v>
      </c>
      <c r="C787" s="1" t="str">
        <f t="shared" si="94"/>
        <v>31:0013</v>
      </c>
      <c r="D787" s="1" t="str">
        <f t="shared" si="95"/>
        <v>31:0003</v>
      </c>
      <c r="E787" t="s">
        <v>3121</v>
      </c>
      <c r="F787" t="s">
        <v>3122</v>
      </c>
      <c r="H787">
        <v>70.240020000000001</v>
      </c>
      <c r="I787">
        <v>-75.060860000000005</v>
      </c>
      <c r="J787" s="1" t="str">
        <f t="shared" si="93"/>
        <v>Till</v>
      </c>
      <c r="K787" s="1" t="str">
        <f t="shared" si="96"/>
        <v>HMC separation (ODM; details not reported)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hidden="1" x14ac:dyDescent="0.3">
      <c r="A788" t="s">
        <v>3123</v>
      </c>
      <c r="B788" t="s">
        <v>3124</v>
      </c>
      <c r="C788" s="1" t="str">
        <f t="shared" si="94"/>
        <v>31:0013</v>
      </c>
      <c r="D788" s="1" t="str">
        <f t="shared" si="95"/>
        <v>31:0003</v>
      </c>
      <c r="E788" t="s">
        <v>3125</v>
      </c>
      <c r="F788" t="s">
        <v>3126</v>
      </c>
      <c r="H788">
        <v>70.326400000000007</v>
      </c>
      <c r="I788">
        <v>-75.26276</v>
      </c>
      <c r="J788" s="1" t="str">
        <f t="shared" si="93"/>
        <v>Till</v>
      </c>
      <c r="K788" s="1" t="str">
        <f t="shared" si="96"/>
        <v>HMC separation (ODM; details not reported)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1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hidden="1" x14ac:dyDescent="0.3">
      <c r="A789" t="s">
        <v>3127</v>
      </c>
      <c r="B789" t="s">
        <v>3128</v>
      </c>
      <c r="C789" s="1" t="str">
        <f t="shared" si="94"/>
        <v>31:0013</v>
      </c>
      <c r="D789" s="1" t="str">
        <f t="shared" si="95"/>
        <v>31:0003</v>
      </c>
      <c r="E789" t="s">
        <v>3129</v>
      </c>
      <c r="F789" t="s">
        <v>3130</v>
      </c>
      <c r="H789">
        <v>71.076880000000003</v>
      </c>
      <c r="I789">
        <v>-75.444040000000001</v>
      </c>
      <c r="J789" s="1" t="str">
        <f t="shared" si="93"/>
        <v>Till</v>
      </c>
      <c r="K789" s="1" t="str">
        <f t="shared" si="96"/>
        <v>HMC separation (ODM; details not reported)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8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3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hidden="1" x14ac:dyDescent="0.3">
      <c r="A790" t="s">
        <v>3131</v>
      </c>
      <c r="B790" t="s">
        <v>3132</v>
      </c>
      <c r="C790" s="1" t="str">
        <f t="shared" si="94"/>
        <v>31:0013</v>
      </c>
      <c r="D790" s="1" t="str">
        <f t="shared" si="95"/>
        <v>31:0003</v>
      </c>
      <c r="E790" t="s">
        <v>3133</v>
      </c>
      <c r="F790" t="s">
        <v>3134</v>
      </c>
      <c r="H790">
        <v>71.038749999999993</v>
      </c>
      <c r="I790">
        <v>-75.622879999999995</v>
      </c>
      <c r="J790" s="1" t="str">
        <f t="shared" si="93"/>
        <v>Till</v>
      </c>
      <c r="K790" s="1" t="str">
        <f t="shared" si="96"/>
        <v>HMC separation (ODM; details not reported)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4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1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hidden="1" x14ac:dyDescent="0.3">
      <c r="A791" t="s">
        <v>3135</v>
      </c>
      <c r="B791" t="s">
        <v>3136</v>
      </c>
      <c r="C791" s="1" t="str">
        <f t="shared" si="94"/>
        <v>31:0013</v>
      </c>
      <c r="D791" s="1" t="str">
        <f t="shared" si="95"/>
        <v>31:0003</v>
      </c>
      <c r="E791" t="s">
        <v>3137</v>
      </c>
      <c r="F791" t="s">
        <v>3138</v>
      </c>
      <c r="H791">
        <v>70.981970000000004</v>
      </c>
      <c r="I791">
        <v>-75.600480000000005</v>
      </c>
      <c r="J791" s="1" t="str">
        <f t="shared" si="93"/>
        <v>Till</v>
      </c>
      <c r="K791" s="1" t="str">
        <f t="shared" si="96"/>
        <v>HMC separation (ODM; details not reported)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hidden="1" x14ac:dyDescent="0.3">
      <c r="A792" t="s">
        <v>3139</v>
      </c>
      <c r="B792" t="s">
        <v>3140</v>
      </c>
      <c r="C792" s="1" t="str">
        <f t="shared" si="94"/>
        <v>31:0013</v>
      </c>
      <c r="D792" s="1" t="str">
        <f t="shared" si="95"/>
        <v>31:0003</v>
      </c>
      <c r="E792" t="s">
        <v>3141</v>
      </c>
      <c r="F792" t="s">
        <v>3142</v>
      </c>
      <c r="H792">
        <v>70.953199999999995</v>
      </c>
      <c r="I792">
        <v>-75.388319999999993</v>
      </c>
      <c r="J792" s="1" t="str">
        <f t="shared" si="93"/>
        <v>Till</v>
      </c>
      <c r="K792" s="1" t="str">
        <f t="shared" si="96"/>
        <v>HMC separation (ODM; details not reported)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2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hidden="1" x14ac:dyDescent="0.3">
      <c r="A793" t="s">
        <v>3143</v>
      </c>
      <c r="B793" t="s">
        <v>3144</v>
      </c>
      <c r="C793" s="1" t="str">
        <f t="shared" si="94"/>
        <v>31:0013</v>
      </c>
      <c r="D793" s="1" t="str">
        <f t="shared" si="95"/>
        <v>31:0003</v>
      </c>
      <c r="E793" t="s">
        <v>3145</v>
      </c>
      <c r="F793" t="s">
        <v>3146</v>
      </c>
      <c r="H793">
        <v>70.916290000000004</v>
      </c>
      <c r="I793">
        <v>-75.889169999999993</v>
      </c>
      <c r="J793" s="1" t="str">
        <f t="shared" si="93"/>
        <v>Till</v>
      </c>
      <c r="K793" s="1" t="str">
        <f t="shared" si="96"/>
        <v>HMC separation (ODM; details not reported)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1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hidden="1" x14ac:dyDescent="0.3">
      <c r="A794" t="s">
        <v>3147</v>
      </c>
      <c r="B794" t="s">
        <v>3148</v>
      </c>
      <c r="C794" s="1" t="str">
        <f t="shared" si="94"/>
        <v>31:0013</v>
      </c>
      <c r="D794" s="1" t="str">
        <f t="shared" si="95"/>
        <v>31:0003</v>
      </c>
      <c r="E794" t="s">
        <v>3149</v>
      </c>
      <c r="F794" t="s">
        <v>3150</v>
      </c>
      <c r="H794">
        <v>71.033119999999997</v>
      </c>
      <c r="I794">
        <v>-75.945080000000004</v>
      </c>
      <c r="J794" s="1" t="str">
        <f t="shared" si="93"/>
        <v>Till</v>
      </c>
      <c r="K794" s="1" t="str">
        <f t="shared" si="96"/>
        <v>HMC separation (ODM; details not reported)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hidden="1" x14ac:dyDescent="0.3">
      <c r="A795" t="s">
        <v>3151</v>
      </c>
      <c r="B795" t="s">
        <v>3152</v>
      </c>
      <c r="C795" s="1" t="str">
        <f t="shared" si="94"/>
        <v>31:0013</v>
      </c>
      <c r="D795" s="1" t="str">
        <f t="shared" si="95"/>
        <v>31:0003</v>
      </c>
      <c r="E795" t="s">
        <v>3153</v>
      </c>
      <c r="F795" t="s">
        <v>3154</v>
      </c>
      <c r="H795">
        <v>71.161479999999997</v>
      </c>
      <c r="I795">
        <v>-75.823099999999997</v>
      </c>
      <c r="J795" s="1" t="str">
        <f t="shared" si="93"/>
        <v>Till</v>
      </c>
      <c r="K795" s="1" t="str">
        <f t="shared" si="96"/>
        <v>HMC separation (ODM; details not reported)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hidden="1" x14ac:dyDescent="0.3">
      <c r="A796" t="s">
        <v>3155</v>
      </c>
      <c r="B796" t="s">
        <v>3156</v>
      </c>
      <c r="C796" s="1" t="str">
        <f t="shared" si="94"/>
        <v>31:0013</v>
      </c>
      <c r="D796" s="1" t="str">
        <f t="shared" si="95"/>
        <v>31:0003</v>
      </c>
      <c r="E796" t="s">
        <v>3157</v>
      </c>
      <c r="F796" t="s">
        <v>3158</v>
      </c>
      <c r="H796">
        <v>71.129589999999993</v>
      </c>
      <c r="I796">
        <v>-75.905050000000003</v>
      </c>
      <c r="J796" s="1" t="str">
        <f t="shared" si="93"/>
        <v>Till</v>
      </c>
      <c r="K796" s="1" t="str">
        <f t="shared" si="96"/>
        <v>HMC separation (ODM; details not reported)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200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hidden="1" x14ac:dyDescent="0.3">
      <c r="A797" t="s">
        <v>3159</v>
      </c>
      <c r="B797" t="s">
        <v>3160</v>
      </c>
      <c r="C797" s="1" t="str">
        <f t="shared" si="94"/>
        <v>31:0013</v>
      </c>
      <c r="D797" s="1" t="str">
        <f t="shared" si="95"/>
        <v>31:0003</v>
      </c>
      <c r="E797" t="s">
        <v>3161</v>
      </c>
      <c r="F797" t="s">
        <v>3162</v>
      </c>
      <c r="H797">
        <v>71.245540000000005</v>
      </c>
      <c r="I797">
        <v>-75.659319999999994</v>
      </c>
      <c r="J797" s="1" t="str">
        <f t="shared" si="93"/>
        <v>Till</v>
      </c>
      <c r="K797" s="1" t="str">
        <f t="shared" si="96"/>
        <v>HMC separation (ODM; details not reported)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7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hidden="1" x14ac:dyDescent="0.3">
      <c r="A798" t="s">
        <v>3163</v>
      </c>
      <c r="B798" t="s">
        <v>3164</v>
      </c>
      <c r="C798" s="1" t="str">
        <f t="shared" si="94"/>
        <v>31:0013</v>
      </c>
      <c r="D798" s="1" t="str">
        <f t="shared" si="95"/>
        <v>31:0003</v>
      </c>
      <c r="E798" t="s">
        <v>3165</v>
      </c>
      <c r="F798" t="s">
        <v>3166</v>
      </c>
      <c r="H798">
        <v>71.021079999999998</v>
      </c>
      <c r="I798">
        <v>-77.015119999999996</v>
      </c>
      <c r="J798" s="1" t="str">
        <f t="shared" si="93"/>
        <v>Till</v>
      </c>
      <c r="K798" s="1" t="str">
        <f t="shared" si="96"/>
        <v>HMC separation (ODM; details not reported)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hidden="1" x14ac:dyDescent="0.3">
      <c r="A799" t="s">
        <v>3167</v>
      </c>
      <c r="B799" t="s">
        <v>3168</v>
      </c>
      <c r="C799" s="1" t="str">
        <f t="shared" si="94"/>
        <v>31:0013</v>
      </c>
      <c r="D799" s="1" t="str">
        <f t="shared" si="95"/>
        <v>31:0003</v>
      </c>
      <c r="E799" t="s">
        <v>3169</v>
      </c>
      <c r="F799" t="s">
        <v>3170</v>
      </c>
      <c r="H799">
        <v>71.058530000000005</v>
      </c>
      <c r="I799">
        <v>-76.975189999999998</v>
      </c>
      <c r="J799" s="1" t="str">
        <f t="shared" si="93"/>
        <v>Till</v>
      </c>
      <c r="K799" s="1" t="str">
        <f t="shared" si="96"/>
        <v>HMC separation (ODM; details not reported)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60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hidden="1" x14ac:dyDescent="0.3">
      <c r="A800" t="s">
        <v>3171</v>
      </c>
      <c r="B800" t="s">
        <v>3172</v>
      </c>
      <c r="C800" s="1" t="str">
        <f t="shared" si="94"/>
        <v>31:0013</v>
      </c>
      <c r="D800" s="1" t="str">
        <f t="shared" si="95"/>
        <v>31:0003</v>
      </c>
      <c r="E800" t="s">
        <v>3173</v>
      </c>
      <c r="F800" t="s">
        <v>3174</v>
      </c>
      <c r="H800">
        <v>71.101659999999995</v>
      </c>
      <c r="I800">
        <v>-76.575220000000002</v>
      </c>
      <c r="J800" s="1" t="str">
        <f t="shared" si="93"/>
        <v>Till</v>
      </c>
      <c r="K800" s="1" t="str">
        <f t="shared" si="96"/>
        <v>HMC separation (ODM; details not reported)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hidden="1" x14ac:dyDescent="0.3">
      <c r="A801" t="s">
        <v>3175</v>
      </c>
      <c r="B801" t="s">
        <v>3176</v>
      </c>
      <c r="C801" s="1" t="str">
        <f t="shared" si="94"/>
        <v>31:0013</v>
      </c>
      <c r="D801" s="1" t="str">
        <f t="shared" si="95"/>
        <v>31:0003</v>
      </c>
      <c r="E801" t="s">
        <v>3177</v>
      </c>
      <c r="F801" t="s">
        <v>3178</v>
      </c>
      <c r="H801">
        <v>71.192189999999997</v>
      </c>
      <c r="I801">
        <v>-76.565190000000001</v>
      </c>
      <c r="J801" s="1" t="str">
        <f t="shared" si="93"/>
        <v>Till</v>
      </c>
      <c r="K801" s="1" t="str">
        <f t="shared" si="96"/>
        <v>HMC separation (ODM; details not reported)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100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hidden="1" x14ac:dyDescent="0.3">
      <c r="A802" t="s">
        <v>3179</v>
      </c>
      <c r="B802" t="s">
        <v>3180</v>
      </c>
      <c r="C802" s="1" t="str">
        <f t="shared" si="94"/>
        <v>31:0013</v>
      </c>
      <c r="D802" s="1" t="str">
        <f t="shared" si="95"/>
        <v>31:0003</v>
      </c>
      <c r="E802" t="s">
        <v>3181</v>
      </c>
      <c r="F802" t="s">
        <v>3182</v>
      </c>
      <c r="H802">
        <v>71.215180000000004</v>
      </c>
      <c r="I802">
        <v>-77.062740000000005</v>
      </c>
      <c r="J802" s="1" t="str">
        <f t="shared" si="93"/>
        <v>Till</v>
      </c>
      <c r="K802" s="1" t="str">
        <f t="shared" si="96"/>
        <v>HMC separation (ODM; details not reported)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hidden="1" x14ac:dyDescent="0.3">
      <c r="A803" t="s">
        <v>3183</v>
      </c>
      <c r="B803" t="s">
        <v>3184</v>
      </c>
      <c r="C803" s="1" t="str">
        <f t="shared" si="94"/>
        <v>31:0013</v>
      </c>
      <c r="D803" s="1" t="str">
        <f t="shared" si="95"/>
        <v>31:0003</v>
      </c>
      <c r="E803" t="s">
        <v>3185</v>
      </c>
      <c r="F803" t="s">
        <v>3186</v>
      </c>
      <c r="H803">
        <v>71.215199999999996</v>
      </c>
      <c r="I803">
        <v>-77.062939999999998</v>
      </c>
      <c r="J803" s="1" t="str">
        <f t="shared" si="93"/>
        <v>Till</v>
      </c>
      <c r="K803" s="1" t="str">
        <f t="shared" si="96"/>
        <v>HMC separation (ODM; details not reported)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1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hidden="1" x14ac:dyDescent="0.3">
      <c r="A804" t="s">
        <v>3187</v>
      </c>
      <c r="B804" t="s">
        <v>3188</v>
      </c>
      <c r="C804" s="1" t="str">
        <f t="shared" si="94"/>
        <v>31:0013</v>
      </c>
      <c r="D804" s="1" t="str">
        <f t="shared" si="95"/>
        <v>31:0003</v>
      </c>
      <c r="E804" t="s">
        <v>3189</v>
      </c>
      <c r="F804" t="s">
        <v>3190</v>
      </c>
      <c r="H804">
        <v>71.117549999999994</v>
      </c>
      <c r="I804">
        <v>-77.405019999999993</v>
      </c>
      <c r="J804" s="1" t="str">
        <f t="shared" si="93"/>
        <v>Till</v>
      </c>
      <c r="K804" s="1" t="str">
        <f t="shared" si="96"/>
        <v>HMC separation (ODM; details not reported)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hidden="1" x14ac:dyDescent="0.3">
      <c r="A805" t="s">
        <v>3191</v>
      </c>
      <c r="B805" t="s">
        <v>3192</v>
      </c>
      <c r="C805" s="1" t="str">
        <f t="shared" si="94"/>
        <v>31:0013</v>
      </c>
      <c r="D805" s="1" t="str">
        <f t="shared" si="95"/>
        <v>31:0003</v>
      </c>
      <c r="E805" t="s">
        <v>3193</v>
      </c>
      <c r="F805" t="s">
        <v>3194</v>
      </c>
      <c r="H805">
        <v>71.312619999999995</v>
      </c>
      <c r="I805">
        <v>-77.277659999999997</v>
      </c>
      <c r="J805" s="1" t="str">
        <f t="shared" si="93"/>
        <v>Till</v>
      </c>
      <c r="K805" s="1" t="str">
        <f t="shared" si="96"/>
        <v>HMC separation (ODM; details not reported)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hidden="1" x14ac:dyDescent="0.3">
      <c r="A806" t="s">
        <v>3195</v>
      </c>
      <c r="B806" t="s">
        <v>3196</v>
      </c>
      <c r="C806" s="1" t="str">
        <f t="shared" si="94"/>
        <v>31:0013</v>
      </c>
      <c r="D806" s="1" t="str">
        <f t="shared" si="95"/>
        <v>31:0003</v>
      </c>
      <c r="E806" t="s">
        <v>3197</v>
      </c>
      <c r="F806" t="s">
        <v>3198</v>
      </c>
      <c r="H806">
        <v>71.283289999999994</v>
      </c>
      <c r="I806">
        <v>-77.024640000000005</v>
      </c>
      <c r="J806" s="1" t="str">
        <f t="shared" si="93"/>
        <v>Till</v>
      </c>
      <c r="K806" s="1" t="str">
        <f t="shared" si="96"/>
        <v>HMC separation (ODM; details not reported)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hidden="1" x14ac:dyDescent="0.3">
      <c r="A807" t="s">
        <v>3199</v>
      </c>
      <c r="B807" t="s">
        <v>3200</v>
      </c>
      <c r="C807" s="1" t="str">
        <f t="shared" si="94"/>
        <v>31:0013</v>
      </c>
      <c r="D807" s="1" t="str">
        <f t="shared" si="95"/>
        <v>31:0003</v>
      </c>
      <c r="E807" t="s">
        <v>3201</v>
      </c>
      <c r="F807" t="s">
        <v>3202</v>
      </c>
      <c r="H807">
        <v>71.271349999999998</v>
      </c>
      <c r="I807">
        <v>-76.784660000000002</v>
      </c>
      <c r="J807" s="1" t="str">
        <f t="shared" si="93"/>
        <v>Till</v>
      </c>
      <c r="K807" s="1" t="str">
        <f t="shared" si="96"/>
        <v>HMC separation (ODM; details not reported)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hidden="1" x14ac:dyDescent="0.3">
      <c r="A808" t="s">
        <v>3203</v>
      </c>
      <c r="B808" t="s">
        <v>3204</v>
      </c>
      <c r="C808" s="1" t="str">
        <f t="shared" si="94"/>
        <v>31:0013</v>
      </c>
      <c r="D808" s="1" t="str">
        <f t="shared" si="95"/>
        <v>31:0003</v>
      </c>
      <c r="E808" t="s">
        <v>3205</v>
      </c>
      <c r="F808" t="s">
        <v>3206</v>
      </c>
      <c r="H808">
        <v>71.342519999999993</v>
      </c>
      <c r="I808">
        <v>-76.539119999999997</v>
      </c>
      <c r="J808" s="1" t="str">
        <f t="shared" si="93"/>
        <v>Till</v>
      </c>
      <c r="K808" s="1" t="str">
        <f t="shared" si="96"/>
        <v>HMC separation (ODM; details not reported)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hidden="1" x14ac:dyDescent="0.3">
      <c r="A809" t="s">
        <v>3207</v>
      </c>
      <c r="B809" t="s">
        <v>3208</v>
      </c>
      <c r="C809" s="1" t="str">
        <f t="shared" si="94"/>
        <v>31:0013</v>
      </c>
      <c r="D809" s="1" t="str">
        <f t="shared" si="95"/>
        <v>31:0003</v>
      </c>
      <c r="E809" t="s">
        <v>3209</v>
      </c>
      <c r="F809" t="s">
        <v>3210</v>
      </c>
      <c r="H809">
        <v>71.438490000000002</v>
      </c>
      <c r="I809">
        <v>-76.746219999999994</v>
      </c>
      <c r="J809" s="1" t="str">
        <f t="shared" si="93"/>
        <v>Till</v>
      </c>
      <c r="K809" s="1" t="str">
        <f t="shared" si="96"/>
        <v>HMC separation (ODM; details not reported)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2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hidden="1" x14ac:dyDescent="0.3">
      <c r="A810" t="s">
        <v>3211</v>
      </c>
      <c r="B810" t="s">
        <v>3212</v>
      </c>
      <c r="C810" s="1" t="str">
        <f t="shared" si="94"/>
        <v>31:0013</v>
      </c>
      <c r="D810" s="1" t="str">
        <f t="shared" si="95"/>
        <v>31:0003</v>
      </c>
      <c r="E810" t="s">
        <v>3213</v>
      </c>
      <c r="F810" t="s">
        <v>3214</v>
      </c>
      <c r="H810">
        <v>71.433009999999996</v>
      </c>
      <c r="I810">
        <v>-77.019689999999997</v>
      </c>
      <c r="J810" s="1" t="str">
        <f t="shared" si="93"/>
        <v>Till</v>
      </c>
      <c r="K810" s="1" t="str">
        <f t="shared" si="96"/>
        <v>HMC separation (ODM; details not reported)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hidden="1" x14ac:dyDescent="0.3">
      <c r="A811" t="s">
        <v>3215</v>
      </c>
      <c r="B811" t="s">
        <v>3216</v>
      </c>
      <c r="C811" s="1" t="str">
        <f t="shared" si="94"/>
        <v>31:0013</v>
      </c>
      <c r="D811" s="1" t="str">
        <f t="shared" si="95"/>
        <v>31:0003</v>
      </c>
      <c r="E811" t="s">
        <v>3217</v>
      </c>
      <c r="F811" t="s">
        <v>3218</v>
      </c>
      <c r="H811">
        <v>71.365440000000007</v>
      </c>
      <c r="I811">
        <v>-77.340639999999993</v>
      </c>
      <c r="J811" s="1" t="str">
        <f t="shared" si="93"/>
        <v>Till</v>
      </c>
      <c r="K811" s="1" t="str">
        <f t="shared" si="96"/>
        <v>HMC separation (ODM; details not reported)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</row>
    <row r="812" spans="1:32" hidden="1" x14ac:dyDescent="0.3">
      <c r="A812" t="s">
        <v>3219</v>
      </c>
      <c r="B812" t="s">
        <v>3220</v>
      </c>
      <c r="C812" s="1" t="str">
        <f t="shared" si="94"/>
        <v>31:0013</v>
      </c>
      <c r="D812" s="1" t="str">
        <f t="shared" si="95"/>
        <v>31:0003</v>
      </c>
      <c r="E812" t="s">
        <v>3221</v>
      </c>
      <c r="F812" t="s">
        <v>3222</v>
      </c>
      <c r="H812">
        <v>71.47681</v>
      </c>
      <c r="I812">
        <v>-76.622500000000002</v>
      </c>
      <c r="J812" s="1" t="str">
        <f t="shared" si="93"/>
        <v>Till</v>
      </c>
      <c r="K812" s="1" t="str">
        <f t="shared" si="96"/>
        <v>HMC separation (ODM; details not reported)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hidden="1" x14ac:dyDescent="0.3">
      <c r="A813" t="s">
        <v>3223</v>
      </c>
      <c r="B813" t="s">
        <v>3224</v>
      </c>
      <c r="C813" s="1" t="str">
        <f t="shared" si="94"/>
        <v>31:0013</v>
      </c>
      <c r="D813" s="1" t="str">
        <f t="shared" si="95"/>
        <v>31:0003</v>
      </c>
      <c r="E813" t="s">
        <v>3225</v>
      </c>
      <c r="F813" t="s">
        <v>3226</v>
      </c>
      <c r="H813">
        <v>71.476820000000004</v>
      </c>
      <c r="I813">
        <v>-76.622500000000002</v>
      </c>
      <c r="J813" s="1" t="str">
        <f t="shared" si="93"/>
        <v>Till</v>
      </c>
      <c r="K813" s="1" t="str">
        <f t="shared" si="96"/>
        <v>HMC separation (ODM; details not reported)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hidden="1" x14ac:dyDescent="0.3">
      <c r="A814" t="s">
        <v>3227</v>
      </c>
      <c r="B814" t="s">
        <v>3228</v>
      </c>
      <c r="C814" s="1" t="str">
        <f t="shared" si="94"/>
        <v>31:0013</v>
      </c>
      <c r="D814" s="1" t="str">
        <f t="shared" si="95"/>
        <v>31:0003</v>
      </c>
      <c r="E814" t="s">
        <v>3229</v>
      </c>
      <c r="F814" t="s">
        <v>3230</v>
      </c>
      <c r="H814">
        <v>70.572990000000004</v>
      </c>
      <c r="I814">
        <v>-72.485749999999996</v>
      </c>
      <c r="J814" s="1" t="str">
        <f t="shared" si="93"/>
        <v>Till</v>
      </c>
      <c r="K814" s="1" t="str">
        <f t="shared" si="96"/>
        <v>HMC separation (ODM; details not reported)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10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hidden="1" x14ac:dyDescent="0.3">
      <c r="A815" t="s">
        <v>3231</v>
      </c>
      <c r="B815" t="s">
        <v>3232</v>
      </c>
      <c r="C815" s="1" t="str">
        <f t="shared" si="94"/>
        <v>31:0013</v>
      </c>
      <c r="D815" s="1" t="str">
        <f t="shared" si="95"/>
        <v>31:0003</v>
      </c>
      <c r="E815" t="s">
        <v>3233</v>
      </c>
      <c r="F815" t="s">
        <v>3234</v>
      </c>
      <c r="H815">
        <v>70.710790000000003</v>
      </c>
      <c r="I815">
        <v>-72.260660000000001</v>
      </c>
      <c r="J815" s="1" t="str">
        <f t="shared" ref="J815:J839" si="97">HYPERLINK("http://geochem.nrcan.gc.ca/cdogs/content/kwd/kwd020044_e.htm", "Till")</f>
        <v>Till</v>
      </c>
      <c r="K815" s="1" t="str">
        <f t="shared" si="96"/>
        <v>HMC separation (ODM; details not reported)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hidden="1" x14ac:dyDescent="0.3">
      <c r="A816" t="s">
        <v>3235</v>
      </c>
      <c r="B816" t="s">
        <v>3236</v>
      </c>
      <c r="C816" s="1" t="str">
        <f t="shared" si="94"/>
        <v>31:0013</v>
      </c>
      <c r="D816" s="1" t="str">
        <f t="shared" si="95"/>
        <v>31:0003</v>
      </c>
      <c r="E816" t="s">
        <v>3237</v>
      </c>
      <c r="F816" t="s">
        <v>3238</v>
      </c>
      <c r="H816">
        <v>70.669589999999999</v>
      </c>
      <c r="I816">
        <v>-72.503870000000006</v>
      </c>
      <c r="J816" s="1" t="str">
        <f t="shared" si="97"/>
        <v>Till</v>
      </c>
      <c r="K816" s="1" t="str">
        <f t="shared" si="96"/>
        <v>HMC separation (ODM; details not reported)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1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hidden="1" x14ac:dyDescent="0.3">
      <c r="A817" t="s">
        <v>3239</v>
      </c>
      <c r="B817" t="s">
        <v>3240</v>
      </c>
      <c r="C817" s="1" t="str">
        <f t="shared" si="94"/>
        <v>31:0013</v>
      </c>
      <c r="D817" s="1" t="str">
        <f t="shared" si="95"/>
        <v>31:0003</v>
      </c>
      <c r="E817" t="s">
        <v>3241</v>
      </c>
      <c r="F817" t="s">
        <v>3242</v>
      </c>
      <c r="H817">
        <v>70.660420000000002</v>
      </c>
      <c r="I817">
        <v>-72.724950000000007</v>
      </c>
      <c r="J817" s="1" t="str">
        <f t="shared" si="97"/>
        <v>Till</v>
      </c>
      <c r="K817" s="1" t="str">
        <f t="shared" si="96"/>
        <v>HMC separation (ODM; details not reported)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hidden="1" x14ac:dyDescent="0.3">
      <c r="A818" t="s">
        <v>3243</v>
      </c>
      <c r="B818" t="s">
        <v>3244</v>
      </c>
      <c r="C818" s="1" t="str">
        <f t="shared" si="94"/>
        <v>31:0013</v>
      </c>
      <c r="D818" s="1" t="str">
        <f t="shared" si="95"/>
        <v>31:0003</v>
      </c>
      <c r="E818" t="s">
        <v>3245</v>
      </c>
      <c r="F818" t="s">
        <v>3246</v>
      </c>
      <c r="H818">
        <v>70.671520000000001</v>
      </c>
      <c r="I818">
        <v>-72.915959999999998</v>
      </c>
      <c r="J818" s="1" t="str">
        <f t="shared" si="97"/>
        <v>Till</v>
      </c>
      <c r="K818" s="1" t="str">
        <f t="shared" si="96"/>
        <v>HMC separation (ODM; details not reported)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6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2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1</v>
      </c>
    </row>
    <row r="819" spans="1:32" hidden="1" x14ac:dyDescent="0.3">
      <c r="A819" t="s">
        <v>3247</v>
      </c>
      <c r="B819" t="s">
        <v>3248</v>
      </c>
      <c r="C819" s="1" t="str">
        <f t="shared" si="94"/>
        <v>31:0013</v>
      </c>
      <c r="D819" s="1" t="str">
        <f t="shared" si="95"/>
        <v>31:0003</v>
      </c>
      <c r="E819" t="s">
        <v>3249</v>
      </c>
      <c r="F819" t="s">
        <v>3250</v>
      </c>
      <c r="H819">
        <v>70.671530000000004</v>
      </c>
      <c r="I819">
        <v>-72.915959999999998</v>
      </c>
      <c r="J819" s="1" t="str">
        <f t="shared" si="97"/>
        <v>Till</v>
      </c>
      <c r="K819" s="1" t="str">
        <f t="shared" si="96"/>
        <v>HMC separation (ODM; details not reported)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3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hidden="1" x14ac:dyDescent="0.3">
      <c r="A820" t="s">
        <v>3251</v>
      </c>
      <c r="B820" t="s">
        <v>3252</v>
      </c>
      <c r="C820" s="1" t="str">
        <f t="shared" si="94"/>
        <v>31:0013</v>
      </c>
      <c r="D820" s="1" t="str">
        <f t="shared" si="95"/>
        <v>31:0003</v>
      </c>
      <c r="E820" t="s">
        <v>3253</v>
      </c>
      <c r="F820" t="s">
        <v>3254</v>
      </c>
      <c r="H820">
        <v>70.665670000000006</v>
      </c>
      <c r="I820">
        <v>-73.113960000000006</v>
      </c>
      <c r="J820" s="1" t="str">
        <f t="shared" si="97"/>
        <v>Till</v>
      </c>
      <c r="K820" s="1" t="str">
        <f t="shared" si="96"/>
        <v>HMC separation (ODM; details not reported)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10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hidden="1" x14ac:dyDescent="0.3">
      <c r="A821" t="s">
        <v>3255</v>
      </c>
      <c r="B821" t="s">
        <v>3256</v>
      </c>
      <c r="C821" s="1" t="str">
        <f t="shared" si="94"/>
        <v>31:0013</v>
      </c>
      <c r="D821" s="1" t="str">
        <f t="shared" si="95"/>
        <v>31:0003</v>
      </c>
      <c r="E821" t="s">
        <v>3257</v>
      </c>
      <c r="F821" t="s">
        <v>3258</v>
      </c>
      <c r="H821">
        <v>70.675510000000003</v>
      </c>
      <c r="I821">
        <v>-73.448899999999995</v>
      </c>
      <c r="J821" s="1" t="str">
        <f t="shared" si="97"/>
        <v>Till</v>
      </c>
      <c r="K821" s="1" t="str">
        <f t="shared" si="96"/>
        <v>HMC separation (ODM; details not reported)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</row>
    <row r="822" spans="1:32" hidden="1" x14ac:dyDescent="0.3">
      <c r="A822" t="s">
        <v>3259</v>
      </c>
      <c r="B822" t="s">
        <v>3260</v>
      </c>
      <c r="C822" s="1" t="str">
        <f t="shared" si="94"/>
        <v>31:0013</v>
      </c>
      <c r="D822" s="1" t="str">
        <f t="shared" si="95"/>
        <v>31:0003</v>
      </c>
      <c r="E822" t="s">
        <v>3261</v>
      </c>
      <c r="F822" t="s">
        <v>3262</v>
      </c>
      <c r="H822">
        <v>70.690989999999999</v>
      </c>
      <c r="I822">
        <v>-73.659750000000003</v>
      </c>
      <c r="J822" s="1" t="str">
        <f t="shared" si="97"/>
        <v>Till</v>
      </c>
      <c r="K822" s="1" t="str">
        <f t="shared" si="96"/>
        <v>HMC separation (ODM; details not reported)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hidden="1" x14ac:dyDescent="0.3">
      <c r="A823" t="s">
        <v>3263</v>
      </c>
      <c r="B823" t="s">
        <v>3264</v>
      </c>
      <c r="C823" s="1" t="str">
        <f t="shared" si="94"/>
        <v>31:0013</v>
      </c>
      <c r="D823" s="1" t="str">
        <f t="shared" si="95"/>
        <v>31:0003</v>
      </c>
      <c r="E823" t="s">
        <v>3265</v>
      </c>
      <c r="F823" t="s">
        <v>3266</v>
      </c>
      <c r="H823">
        <v>70.670429999999996</v>
      </c>
      <c r="I823">
        <v>-73.93092</v>
      </c>
      <c r="J823" s="1" t="str">
        <f t="shared" si="97"/>
        <v>Till</v>
      </c>
      <c r="K823" s="1" t="str">
        <f t="shared" si="96"/>
        <v>HMC separation (ODM; details not reported)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hidden="1" x14ac:dyDescent="0.3">
      <c r="A824" t="s">
        <v>3267</v>
      </c>
      <c r="B824" t="s">
        <v>3268</v>
      </c>
      <c r="C824" s="1" t="str">
        <f t="shared" si="94"/>
        <v>31:0013</v>
      </c>
      <c r="D824" s="1" t="str">
        <f t="shared" si="95"/>
        <v>31:0003</v>
      </c>
      <c r="E824" t="s">
        <v>3269</v>
      </c>
      <c r="F824" t="s">
        <v>3270</v>
      </c>
      <c r="H824">
        <v>70.708320000000001</v>
      </c>
      <c r="I824">
        <v>-74.017880000000005</v>
      </c>
      <c r="J824" s="1" t="str">
        <f t="shared" si="97"/>
        <v>Till</v>
      </c>
      <c r="K824" s="1" t="str">
        <f t="shared" si="96"/>
        <v>HMC separation (ODM; details not reported)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hidden="1" x14ac:dyDescent="0.3">
      <c r="A825" t="s">
        <v>3271</v>
      </c>
      <c r="B825" t="s">
        <v>3272</v>
      </c>
      <c r="C825" s="1" t="str">
        <f t="shared" si="94"/>
        <v>31:0013</v>
      </c>
      <c r="D825" s="1" t="str">
        <f t="shared" si="95"/>
        <v>31:0003</v>
      </c>
      <c r="E825" t="s">
        <v>3273</v>
      </c>
      <c r="F825" t="s">
        <v>3274</v>
      </c>
      <c r="H825">
        <v>70.794169999999994</v>
      </c>
      <c r="I825">
        <v>-74.07687</v>
      </c>
      <c r="J825" s="1" t="str">
        <f t="shared" si="97"/>
        <v>Till</v>
      </c>
      <c r="K825" s="1" t="str">
        <f t="shared" si="96"/>
        <v>HMC separation (ODM; details not reported)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hidden="1" x14ac:dyDescent="0.3">
      <c r="A826" t="s">
        <v>3275</v>
      </c>
      <c r="B826" t="s">
        <v>3276</v>
      </c>
      <c r="C826" s="1" t="str">
        <f t="shared" si="94"/>
        <v>31:0013</v>
      </c>
      <c r="D826" s="1" t="str">
        <f t="shared" si="95"/>
        <v>31:0003</v>
      </c>
      <c r="E826" t="s">
        <v>3277</v>
      </c>
      <c r="F826" t="s">
        <v>3278</v>
      </c>
      <c r="H826">
        <v>70.807100000000005</v>
      </c>
      <c r="I826">
        <v>-74.353009999999998</v>
      </c>
      <c r="J826" s="1" t="str">
        <f t="shared" si="97"/>
        <v>Till</v>
      </c>
      <c r="K826" s="1" t="str">
        <f t="shared" si="96"/>
        <v>HMC separation (ODM; details not reported)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</row>
    <row r="827" spans="1:32" hidden="1" x14ac:dyDescent="0.3">
      <c r="A827" t="s">
        <v>3279</v>
      </c>
      <c r="B827" t="s">
        <v>3280</v>
      </c>
      <c r="C827" s="1" t="str">
        <f t="shared" ref="C827:C839" si="98">HYPERLINK("http://geochem.nrcan.gc.ca/cdogs/content/bdl/bdl310013_e.htm", "31:0013")</f>
        <v>31:0013</v>
      </c>
      <c r="D827" s="1" t="str">
        <f t="shared" ref="D827:D839" si="99">HYPERLINK("http://geochem.nrcan.gc.ca/cdogs/content/svy/svy310003_e.htm", "31:0003")</f>
        <v>31:0003</v>
      </c>
      <c r="E827" t="s">
        <v>3281</v>
      </c>
      <c r="F827" t="s">
        <v>3282</v>
      </c>
      <c r="H827">
        <v>70.385959999999997</v>
      </c>
      <c r="I827">
        <v>-75.340490000000003</v>
      </c>
      <c r="J827" s="1" t="str">
        <f t="shared" si="97"/>
        <v>Till</v>
      </c>
      <c r="K827" s="1" t="str">
        <f t="shared" ref="K827:K839" si="100">HYPERLINK("http://geochem.nrcan.gc.ca/cdogs/content/kwd/kwd080049_e.htm", "HMC separation (ODM; details not reported)")</f>
        <v>HMC separation (ODM; details not reported)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hidden="1" x14ac:dyDescent="0.3">
      <c r="A828" t="s">
        <v>3283</v>
      </c>
      <c r="B828" t="s">
        <v>3284</v>
      </c>
      <c r="C828" s="1" t="str">
        <f t="shared" si="98"/>
        <v>31:0013</v>
      </c>
      <c r="D828" s="1" t="str">
        <f t="shared" si="99"/>
        <v>31:0003</v>
      </c>
      <c r="E828" t="s">
        <v>3285</v>
      </c>
      <c r="F828" t="s">
        <v>3286</v>
      </c>
      <c r="H828">
        <v>70.432929999999999</v>
      </c>
      <c r="I828">
        <v>-75.299790000000002</v>
      </c>
      <c r="J828" s="1" t="str">
        <f t="shared" si="97"/>
        <v>Till</v>
      </c>
      <c r="K828" s="1" t="str">
        <f t="shared" si="100"/>
        <v>HMC separation (ODM; details not reported)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hidden="1" x14ac:dyDescent="0.3">
      <c r="A829" t="s">
        <v>3287</v>
      </c>
      <c r="B829" t="s">
        <v>3288</v>
      </c>
      <c r="C829" s="1" t="str">
        <f t="shared" si="98"/>
        <v>31:0013</v>
      </c>
      <c r="D829" s="1" t="str">
        <f t="shared" si="99"/>
        <v>31:0003</v>
      </c>
      <c r="E829" t="s">
        <v>3289</v>
      </c>
      <c r="F829" t="s">
        <v>3290</v>
      </c>
      <c r="H829">
        <v>70.509960000000007</v>
      </c>
      <c r="I829">
        <v>-75.139179999999996</v>
      </c>
      <c r="J829" s="1" t="str">
        <f t="shared" si="97"/>
        <v>Till</v>
      </c>
      <c r="K829" s="1" t="str">
        <f t="shared" si="100"/>
        <v>HMC separation (ODM; details not reported)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2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hidden="1" x14ac:dyDescent="0.3">
      <c r="A830" t="s">
        <v>3291</v>
      </c>
      <c r="B830" t="s">
        <v>3292</v>
      </c>
      <c r="C830" s="1" t="str">
        <f t="shared" si="98"/>
        <v>31:0013</v>
      </c>
      <c r="D830" s="1" t="str">
        <f t="shared" si="99"/>
        <v>31:0003</v>
      </c>
      <c r="E830" t="s">
        <v>3293</v>
      </c>
      <c r="F830" t="s">
        <v>3294</v>
      </c>
      <c r="H830">
        <v>70.477199999999996</v>
      </c>
      <c r="I830">
        <v>-75.486750000000001</v>
      </c>
      <c r="J830" s="1" t="str">
        <f t="shared" si="97"/>
        <v>Till</v>
      </c>
      <c r="K830" s="1" t="str">
        <f t="shared" si="100"/>
        <v>HMC separation (ODM; details not reported)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3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hidden="1" x14ac:dyDescent="0.3">
      <c r="A831" t="s">
        <v>3295</v>
      </c>
      <c r="B831" t="s">
        <v>3296</v>
      </c>
      <c r="C831" s="1" t="str">
        <f t="shared" si="98"/>
        <v>31:0013</v>
      </c>
      <c r="D831" s="1" t="str">
        <f t="shared" si="99"/>
        <v>31:0003</v>
      </c>
      <c r="E831" t="s">
        <v>3297</v>
      </c>
      <c r="F831" t="s">
        <v>3298</v>
      </c>
      <c r="H831">
        <v>70.477209999999999</v>
      </c>
      <c r="I831">
        <v>-75.486750000000001</v>
      </c>
      <c r="J831" s="1" t="str">
        <f t="shared" si="97"/>
        <v>Till</v>
      </c>
      <c r="K831" s="1" t="str">
        <f t="shared" si="100"/>
        <v>HMC separation (ODM; details not reported)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hidden="1" x14ac:dyDescent="0.3">
      <c r="A832" t="s">
        <v>3299</v>
      </c>
      <c r="B832" t="s">
        <v>3300</v>
      </c>
      <c r="C832" s="1" t="str">
        <f t="shared" si="98"/>
        <v>31:0013</v>
      </c>
      <c r="D832" s="1" t="str">
        <f t="shared" si="99"/>
        <v>31:0003</v>
      </c>
      <c r="E832" t="s">
        <v>3301</v>
      </c>
      <c r="F832" t="s">
        <v>3302</v>
      </c>
      <c r="H832">
        <v>70.559240000000003</v>
      </c>
      <c r="I832">
        <v>-75.701329999999999</v>
      </c>
      <c r="J832" s="1" t="str">
        <f t="shared" si="97"/>
        <v>Till</v>
      </c>
      <c r="K832" s="1" t="str">
        <f t="shared" si="100"/>
        <v>HMC separation (ODM; details not reported)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6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hidden="1" x14ac:dyDescent="0.3">
      <c r="A833" t="s">
        <v>3303</v>
      </c>
      <c r="B833" t="s">
        <v>3304</v>
      </c>
      <c r="C833" s="1" t="str">
        <f t="shared" si="98"/>
        <v>31:0013</v>
      </c>
      <c r="D833" s="1" t="str">
        <f t="shared" si="99"/>
        <v>31:0003</v>
      </c>
      <c r="E833" t="s">
        <v>3305</v>
      </c>
      <c r="F833" t="s">
        <v>3306</v>
      </c>
      <c r="H833">
        <v>70.543890000000005</v>
      </c>
      <c r="I833">
        <v>-75.954040000000006</v>
      </c>
      <c r="J833" s="1" t="str">
        <f t="shared" si="97"/>
        <v>Till</v>
      </c>
      <c r="K833" s="1" t="str">
        <f t="shared" si="100"/>
        <v>HMC separation (ODM; details not reported)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2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hidden="1" x14ac:dyDescent="0.3">
      <c r="A834" t="s">
        <v>3307</v>
      </c>
      <c r="B834" t="s">
        <v>3308</v>
      </c>
      <c r="C834" s="1" t="str">
        <f t="shared" si="98"/>
        <v>31:0013</v>
      </c>
      <c r="D834" s="1" t="str">
        <f t="shared" si="99"/>
        <v>31:0003</v>
      </c>
      <c r="E834" t="s">
        <v>3309</v>
      </c>
      <c r="F834" t="s">
        <v>3310</v>
      </c>
      <c r="H834">
        <v>70.418989999999994</v>
      </c>
      <c r="I834">
        <v>-75.652069999999995</v>
      </c>
      <c r="J834" s="1" t="str">
        <f t="shared" si="97"/>
        <v>Till</v>
      </c>
      <c r="K834" s="1" t="str">
        <f t="shared" si="100"/>
        <v>HMC separation (ODM; details not reported)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hidden="1" x14ac:dyDescent="0.3">
      <c r="A835" t="s">
        <v>3311</v>
      </c>
      <c r="B835" t="s">
        <v>3312</v>
      </c>
      <c r="C835" s="1" t="str">
        <f t="shared" si="98"/>
        <v>31:0013</v>
      </c>
      <c r="D835" s="1" t="str">
        <f t="shared" si="99"/>
        <v>31:0003</v>
      </c>
      <c r="E835" t="s">
        <v>3313</v>
      </c>
      <c r="F835" t="s">
        <v>3314</v>
      </c>
      <c r="H835">
        <v>70.801190000000005</v>
      </c>
      <c r="I835">
        <v>-75.983670000000004</v>
      </c>
      <c r="J835" s="1" t="str">
        <f t="shared" si="97"/>
        <v>Till</v>
      </c>
      <c r="K835" s="1" t="str">
        <f t="shared" si="100"/>
        <v>HMC separation (ODM; details not reported)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11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2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hidden="1" x14ac:dyDescent="0.3">
      <c r="A836" t="s">
        <v>3315</v>
      </c>
      <c r="B836" t="s">
        <v>3316</v>
      </c>
      <c r="C836" s="1" t="str">
        <f t="shared" si="98"/>
        <v>31:0013</v>
      </c>
      <c r="D836" s="1" t="str">
        <f t="shared" si="99"/>
        <v>31:0003</v>
      </c>
      <c r="E836" t="s">
        <v>3317</v>
      </c>
      <c r="F836" t="s">
        <v>3318</v>
      </c>
      <c r="H836">
        <v>70.789360000000002</v>
      </c>
      <c r="I836">
        <v>-75.503780000000006</v>
      </c>
      <c r="J836" s="1" t="str">
        <f t="shared" si="97"/>
        <v>Till</v>
      </c>
      <c r="K836" s="1" t="str">
        <f t="shared" si="100"/>
        <v>HMC separation (ODM; details not reported)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5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hidden="1" x14ac:dyDescent="0.3">
      <c r="A837" t="s">
        <v>3319</v>
      </c>
      <c r="B837" t="s">
        <v>3320</v>
      </c>
      <c r="C837" s="1" t="str">
        <f t="shared" si="98"/>
        <v>31:0013</v>
      </c>
      <c r="D837" s="1" t="str">
        <f t="shared" si="99"/>
        <v>31:0003</v>
      </c>
      <c r="E837" t="s">
        <v>3321</v>
      </c>
      <c r="F837" t="s">
        <v>3322</v>
      </c>
      <c r="H837">
        <v>70.731269999999995</v>
      </c>
      <c r="I837">
        <v>-75.56456</v>
      </c>
      <c r="J837" s="1" t="str">
        <f t="shared" si="97"/>
        <v>Till</v>
      </c>
      <c r="K837" s="1" t="str">
        <f t="shared" si="100"/>
        <v>HMC separation (ODM; details not reported)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28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hidden="1" x14ac:dyDescent="0.3">
      <c r="A838" t="s">
        <v>3323</v>
      </c>
      <c r="B838" t="s">
        <v>3324</v>
      </c>
      <c r="C838" s="1" t="str">
        <f t="shared" si="98"/>
        <v>31:0013</v>
      </c>
      <c r="D838" s="1" t="str">
        <f t="shared" si="99"/>
        <v>31:0003</v>
      </c>
      <c r="E838" t="s">
        <v>3325</v>
      </c>
      <c r="F838" t="s">
        <v>3326</v>
      </c>
      <c r="H838">
        <v>70.711179999999999</v>
      </c>
      <c r="I838">
        <v>-75.718879999999999</v>
      </c>
      <c r="J838" s="1" t="str">
        <f t="shared" si="97"/>
        <v>Till</v>
      </c>
      <c r="K838" s="1" t="str">
        <f t="shared" si="100"/>
        <v>HMC separation (ODM; details not reported)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100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hidden="1" x14ac:dyDescent="0.3">
      <c r="A839" t="s">
        <v>3327</v>
      </c>
      <c r="B839" t="s">
        <v>3328</v>
      </c>
      <c r="C839" s="1" t="str">
        <f t="shared" si="98"/>
        <v>31:0013</v>
      </c>
      <c r="D839" s="1" t="str">
        <f t="shared" si="99"/>
        <v>31:0003</v>
      </c>
      <c r="E839" t="s">
        <v>3329</v>
      </c>
      <c r="F839" t="s">
        <v>3330</v>
      </c>
      <c r="H839">
        <v>70.663889999999995</v>
      </c>
      <c r="I839">
        <v>-75.886139999999997</v>
      </c>
      <c r="J839" s="1" t="str">
        <f t="shared" si="97"/>
        <v>Till</v>
      </c>
      <c r="K839" s="1" t="str">
        <f t="shared" si="100"/>
        <v>HMC separation (ODM; details not reported)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1000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60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2</v>
      </c>
    </row>
  </sheetData>
  <autoFilter ref="A1:K839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svy270004_pkg_0306b.xlsx</vt:lpstr>
      <vt:lpstr>pkg_0306b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2024-11-22T08:13:29Z</dcterms:created>
  <dcterms:modified xsi:type="dcterms:W3CDTF">2024-11-22T23:46:14Z</dcterms:modified>
</cp:coreProperties>
</file>