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3_pkg_0354a.xlsx" sheetId="1" r:id="rId1"/>
  </sheets>
  <definedNames>
    <definedName name="_xlnm._FilterDatabase" localSheetId="0" hidden="1">svy270003_pkg_0354a.xlsx!$A$1:$L$245</definedName>
    <definedName name="pkg_0354a">svy270003_pkg_0354a.xlsx!$A$1:$AY$245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2" i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H13" i="1"/>
  <c r="H27" i="1"/>
  <c r="H54" i="1"/>
  <c r="H78" i="1"/>
  <c r="H90" i="1"/>
  <c r="H109" i="1"/>
  <c r="H124" i="1"/>
  <c r="H154" i="1"/>
  <c r="H174" i="1"/>
  <c r="H192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</calcChain>
</file>

<file path=xl/sharedStrings.xml><?xml version="1.0" encoding="utf-8"?>
<sst xmlns="http://schemas.openxmlformats.org/spreadsheetml/2006/main" count="1271" uniqueCount="920">
  <si>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</si>
  <si>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</si>
  <si>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</si>
  <si>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</si>
  <si>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</si>
  <si>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</si>
  <si>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</si>
  <si>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</si>
  <si>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</si>
  <si>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</si>
  <si>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</si>
  <si>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</si>
  <si>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</si>
  <si>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</si>
  <si>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</si>
  <si>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</si>
  <si>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</si>
  <si>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</si>
  <si>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</si>
  <si>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</si>
  <si>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</si>
  <si>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</si>
  <si>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</si>
  <si>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</si>
  <si>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</si>
  <si>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</si>
  <si>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</si>
  <si>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</si>
  <si>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</si>
  <si>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</si>
  <si>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</si>
  <si>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</si>
  <si>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</si>
  <si>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</si>
  <si>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</si>
  <si>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</si>
  <si>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</si>
  <si>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</si>
  <si>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</si>
  <si>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</si>
  <si>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</si>
  <si>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</si>
  <si>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</si>
  <si>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</si>
  <si>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</si>
  <si>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</si>
  <si>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</si>
  <si>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</si>
  <si>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</si>
  <si>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Wt_ICPMS</t>
  </si>
  <si>
    <t>Sn</t>
  </si>
  <si>
    <t>TL-08-002</t>
  </si>
  <si>
    <t>27:0001:000001</t>
  </si>
  <si>
    <t>27:0003:000002</t>
  </si>
  <si>
    <t>27:0003:000002:0001:0001:00</t>
  </si>
  <si>
    <t>TL-08-003</t>
  </si>
  <si>
    <t>27:0001:000002</t>
  </si>
  <si>
    <t>27:0003:000003</t>
  </si>
  <si>
    <t>27:0003:000003:0001:0001:00</t>
  </si>
  <si>
    <t>TL-08-004</t>
  </si>
  <si>
    <t>27:0001:000003</t>
  </si>
  <si>
    <t>27:0003:000004</t>
  </si>
  <si>
    <t>27:0003:000004:0001:0001:00</t>
  </si>
  <si>
    <t>TL-08-005</t>
  </si>
  <si>
    <t>27:0001:000004</t>
  </si>
  <si>
    <t>27:0003:000005</t>
  </si>
  <si>
    <t>27:0003:000005:0001:0001:00</t>
  </si>
  <si>
    <t>TL-08-006</t>
  </si>
  <si>
    <t>27:0001:000005</t>
  </si>
  <si>
    <t>27:0003:000005:0002:0001:01</t>
  </si>
  <si>
    <t>TL-08-007</t>
  </si>
  <si>
    <t>27:0001:000006</t>
  </si>
  <si>
    <t>27:0003:000006</t>
  </si>
  <si>
    <t>27:0003:000006:0001:0001:01</t>
  </si>
  <si>
    <t>TL-08-007 (REP)</t>
  </si>
  <si>
    <t>27:0001:000007</t>
  </si>
  <si>
    <t>27:0003:000006:0001:0001:02</t>
  </si>
  <si>
    <t>TL-08-008</t>
  </si>
  <si>
    <t>27:0001:000008</t>
  </si>
  <si>
    <t>27:0003:000007</t>
  </si>
  <si>
    <t>27:0003:000007:0001:0001:00</t>
  </si>
  <si>
    <t>TL-08-009</t>
  </si>
  <si>
    <t>27:0001:000009</t>
  </si>
  <si>
    <t>27:0003:000008</t>
  </si>
  <si>
    <t>27:0003:000008:0001:0001:00</t>
  </si>
  <si>
    <t>TL-08-010</t>
  </si>
  <si>
    <t>27:0001:000010</t>
  </si>
  <si>
    <t>27:0003:000009</t>
  </si>
  <si>
    <t>27:0003:000009:0001:0001:00</t>
  </si>
  <si>
    <t>TL-08-011</t>
  </si>
  <si>
    <t>27:0001:000011</t>
  </si>
  <si>
    <t>27:0003:000010</t>
  </si>
  <si>
    <t>27:0003:000010:0001:0001:00</t>
  </si>
  <si>
    <t>TL-08-012 ST1</t>
  </si>
  <si>
    <t>27:0001:000012</t>
  </si>
  <si>
    <t>Control Reference</t>
  </si>
  <si>
    <t>Unspecified</t>
  </si>
  <si>
    <t>TL-08-013</t>
  </si>
  <si>
    <t>27:0001:000013</t>
  </si>
  <si>
    <t>27:0003:000011</t>
  </si>
  <si>
    <t>27:0003:000011:0001:0001:00</t>
  </si>
  <si>
    <t>TL-08-014</t>
  </si>
  <si>
    <t>27:0001:000014</t>
  </si>
  <si>
    <t>27:0003:000012</t>
  </si>
  <si>
    <t>27:0003:000012:0001:0001:00</t>
  </si>
  <si>
    <t>TL-08-015</t>
  </si>
  <si>
    <t>27:0001:000015</t>
  </si>
  <si>
    <t>27:0003:000013</t>
  </si>
  <si>
    <t>27:0003:000013:0001:0001:00</t>
  </si>
  <si>
    <t>TL-08-016</t>
  </si>
  <si>
    <t>27:0001:000016</t>
  </si>
  <si>
    <t>27:0003:000014</t>
  </si>
  <si>
    <t>27:0003:000014:0001:0001:00</t>
  </si>
  <si>
    <t>TL-08-017</t>
  </si>
  <si>
    <t>27:0001:000017</t>
  </si>
  <si>
    <t>27:0003:000015</t>
  </si>
  <si>
    <t>27:0003:000015:0001:0001:00</t>
  </si>
  <si>
    <t>TL-08-018</t>
  </si>
  <si>
    <t>27:0001:000018</t>
  </si>
  <si>
    <t>27:0003:000016</t>
  </si>
  <si>
    <t>27:0003:000016:0001:0001:00</t>
  </si>
  <si>
    <t>TL-08-019</t>
  </si>
  <si>
    <t>27:0001:000019</t>
  </si>
  <si>
    <t>27:0003:000017</t>
  </si>
  <si>
    <t>27:0003:000017:0001:0001:00</t>
  </si>
  <si>
    <t>TL-08-020 DUP 006</t>
  </si>
  <si>
    <t>TL-08-020</t>
  </si>
  <si>
    <t>27:0001:000020</t>
  </si>
  <si>
    <t>27:0003:000005:0002:0001:02</t>
  </si>
  <si>
    <t>TL-08-021</t>
  </si>
  <si>
    <t>27:0001:000021</t>
  </si>
  <si>
    <t>27:0003:000018</t>
  </si>
  <si>
    <t>27:0003:000018:0001:0001:00</t>
  </si>
  <si>
    <t>TL-08-022</t>
  </si>
  <si>
    <t>27:0001:000022</t>
  </si>
  <si>
    <t>27:0003:000019</t>
  </si>
  <si>
    <t>27:0003:000019:0001:0001:00</t>
  </si>
  <si>
    <t>TL-08-023</t>
  </si>
  <si>
    <t>27:0001:000023</t>
  </si>
  <si>
    <t>27:0003:000020</t>
  </si>
  <si>
    <t>27:0003:000020:0001:0001:00</t>
  </si>
  <si>
    <t>TL-08-024</t>
  </si>
  <si>
    <t>27:0001:000024</t>
  </si>
  <si>
    <t>27:0003:000021</t>
  </si>
  <si>
    <t>27:0003:000021:0001:0001:00</t>
  </si>
  <si>
    <t>TL-08-025</t>
  </si>
  <si>
    <t>27:0001:000025</t>
  </si>
  <si>
    <t>27:0003:000022</t>
  </si>
  <si>
    <t>27:0003:000022:0001:0001:00</t>
  </si>
  <si>
    <t>TL-08-026 ST2</t>
  </si>
  <si>
    <t>27:0001:000026</t>
  </si>
  <si>
    <t>TL-08-027</t>
  </si>
  <si>
    <t>27:0001:000027</t>
  </si>
  <si>
    <t>27:0003:000023</t>
  </si>
  <si>
    <t>27:0003:000023:0001:0001:00</t>
  </si>
  <si>
    <t>TL-08-028</t>
  </si>
  <si>
    <t>27:0001:000028</t>
  </si>
  <si>
    <t>27:0003:000024</t>
  </si>
  <si>
    <t>27:0003:000024:0001:0001:00</t>
  </si>
  <si>
    <t>TL-08-029</t>
  </si>
  <si>
    <t>27:0001:000029</t>
  </si>
  <si>
    <t>27:0003:000025</t>
  </si>
  <si>
    <t>27:0003:000025:0001:0001:00</t>
  </si>
  <si>
    <t>TL-08-030</t>
  </si>
  <si>
    <t>27:0001:000030</t>
  </si>
  <si>
    <t>27:0003:000025:0002:0001:01</t>
  </si>
  <si>
    <t>TL-08-031</t>
  </si>
  <si>
    <t>27:0001:000031</t>
  </si>
  <si>
    <t>27:0003:000026</t>
  </si>
  <si>
    <t>27:0003:000026:0001:0001:00</t>
  </si>
  <si>
    <t>TL-08-032</t>
  </si>
  <si>
    <t>27:0001:000032</t>
  </si>
  <si>
    <t>27:0003:000027</t>
  </si>
  <si>
    <t>27:0003:000027:0001:0001:00</t>
  </si>
  <si>
    <t>TL-08-033</t>
  </si>
  <si>
    <t>27:0001:000033</t>
  </si>
  <si>
    <t>27:0003:000028</t>
  </si>
  <si>
    <t>27:0003:000028:0001:0001:00</t>
  </si>
  <si>
    <t>TL-08-034</t>
  </si>
  <si>
    <t>27:0001:000034</t>
  </si>
  <si>
    <t>27:0003:000029</t>
  </si>
  <si>
    <t>27:0003:000029:0001:0001:00</t>
  </si>
  <si>
    <t>TL-08-035</t>
  </si>
  <si>
    <t>27:0001:000035</t>
  </si>
  <si>
    <t>27:0003:000030</t>
  </si>
  <si>
    <t>27:0003:000030:0001:0001:00</t>
  </si>
  <si>
    <t>TL-08-036</t>
  </si>
  <si>
    <t>27:0001:000036</t>
  </si>
  <si>
    <t>27:0003:000031</t>
  </si>
  <si>
    <t>27:0003:000031:0001:0001:01</t>
  </si>
  <si>
    <t>TL-08-036 (REP)</t>
  </si>
  <si>
    <t>27:0001:000037</t>
  </si>
  <si>
    <t>27:0003:000031:0001:0001:02</t>
  </si>
  <si>
    <t>TL-08-037</t>
  </si>
  <si>
    <t>27:0001:000038</t>
  </si>
  <si>
    <t>27:0003:000032</t>
  </si>
  <si>
    <t>27:0003:000032:0001:0001:00</t>
  </si>
  <si>
    <t>TL-08-038</t>
  </si>
  <si>
    <t>27:0001:000039</t>
  </si>
  <si>
    <t>27:0003:000033</t>
  </si>
  <si>
    <t>27:0003:000033:0001:0001:00</t>
  </si>
  <si>
    <t>TL-08-039</t>
  </si>
  <si>
    <t>27:0001:000040</t>
  </si>
  <si>
    <t>27:0003:000034</t>
  </si>
  <si>
    <t>27:0003:000034:0001:0001:00</t>
  </si>
  <si>
    <t>TL-08-040 DUP 030</t>
  </si>
  <si>
    <t>TL-08-040</t>
  </si>
  <si>
    <t>27:0001:000041</t>
  </si>
  <si>
    <t>27:0003:000025:0002:0001:02</t>
  </si>
  <si>
    <t>TL-08-041</t>
  </si>
  <si>
    <t>27:0001:000042</t>
  </si>
  <si>
    <t>27:0003:000035</t>
  </si>
  <si>
    <t>27:0003:000035:0001:0001:00</t>
  </si>
  <si>
    <t>TL-08-042</t>
  </si>
  <si>
    <t>27:0001:000043</t>
  </si>
  <si>
    <t>27:0003:000036</t>
  </si>
  <si>
    <t>27:0003:000036:0001:0001:00</t>
  </si>
  <si>
    <t>TL-08-043</t>
  </si>
  <si>
    <t>27:0001:000044</t>
  </si>
  <si>
    <t>27:0003:000037</t>
  </si>
  <si>
    <t>27:0003:000037:0001:0001:00</t>
  </si>
  <si>
    <t>TL-08-044</t>
  </si>
  <si>
    <t>27:0001:000045</t>
  </si>
  <si>
    <t>27:0003:000038</t>
  </si>
  <si>
    <t>27:0003:000038:0001:0001:00</t>
  </si>
  <si>
    <t>TL-08-045</t>
  </si>
  <si>
    <t>27:0001:000046</t>
  </si>
  <si>
    <t>27:0003:000039</t>
  </si>
  <si>
    <t>27:0003:000039:0001:0001:00</t>
  </si>
  <si>
    <t>TL-08-046</t>
  </si>
  <si>
    <t>27:0001:000047</t>
  </si>
  <si>
    <t>27:0003:000040</t>
  </si>
  <si>
    <t>27:0003:000040:0001:0001:00</t>
  </si>
  <si>
    <t>TL-08-047</t>
  </si>
  <si>
    <t>27:0001:000048</t>
  </si>
  <si>
    <t>27:0003:000041</t>
  </si>
  <si>
    <t>27:0003:000041:0001:0001:00</t>
  </si>
  <si>
    <t>TL-08-050</t>
  </si>
  <si>
    <t>27:0001:000049</t>
  </si>
  <si>
    <t>27:0003:000044</t>
  </si>
  <si>
    <t>27:0003:000044:0001:0001:00</t>
  </si>
  <si>
    <t>TL-08-051</t>
  </si>
  <si>
    <t>27:0001:000050</t>
  </si>
  <si>
    <t>27:0003:000045</t>
  </si>
  <si>
    <t>27:0003:000045:0001:0001:00</t>
  </si>
  <si>
    <t>TL-08-052</t>
  </si>
  <si>
    <t>27:0001:000051</t>
  </si>
  <si>
    <t>27:0003:000046</t>
  </si>
  <si>
    <t>27:0003:000046:0001:0001:00</t>
  </si>
  <si>
    <t>TL-08-053</t>
  </si>
  <si>
    <t>27:0001:000052</t>
  </si>
  <si>
    <t>27:0003:000047</t>
  </si>
  <si>
    <t>27:0003:000047:0001:0001:00</t>
  </si>
  <si>
    <t>TL-08-054 ST3</t>
  </si>
  <si>
    <t>27:0001:000053</t>
  </si>
  <si>
    <t>TL-08-055</t>
  </si>
  <si>
    <t>27:0001:000054</t>
  </si>
  <si>
    <t>27:0003:000048</t>
  </si>
  <si>
    <t>27:0003:000048:0001:0001:00</t>
  </si>
  <si>
    <t>TL-08-056</t>
  </si>
  <si>
    <t>27:0001:000055</t>
  </si>
  <si>
    <t>27:0003:000049</t>
  </si>
  <si>
    <t>27:0003:000049:0001:0001:00</t>
  </si>
  <si>
    <t>TL-08-057</t>
  </si>
  <si>
    <t>27:0001:000056</t>
  </si>
  <si>
    <t>27:0003:000050</t>
  </si>
  <si>
    <t>27:0003:000050:0001:0001:00</t>
  </si>
  <si>
    <t>TL-08-058</t>
  </si>
  <si>
    <t>27:0001:000057</t>
  </si>
  <si>
    <t>27:0003:000051</t>
  </si>
  <si>
    <t>27:0003:000051:0001:0001:00</t>
  </si>
  <si>
    <t>TL-08-059</t>
  </si>
  <si>
    <t>27:0001:000058</t>
  </si>
  <si>
    <t>27:0003:000051:0002:0001:01</t>
  </si>
  <si>
    <t>TL-08-060 DUP 059</t>
  </si>
  <si>
    <t>TL-08-060</t>
  </si>
  <si>
    <t>27:0001:000059</t>
  </si>
  <si>
    <t>27:0003:000051:0002:0001:02</t>
  </si>
  <si>
    <t>TL-08-060 DUP 059 (REP)</t>
  </si>
  <si>
    <t>27:0001:000060</t>
  </si>
  <si>
    <t>27:0003:000051:0002:0001:03</t>
  </si>
  <si>
    <t>TL-08-061</t>
  </si>
  <si>
    <t>27:0001:000061</t>
  </si>
  <si>
    <t>27:0003:000052</t>
  </si>
  <si>
    <t>27:0003:000052:0001:0001:00</t>
  </si>
  <si>
    <t>TL-08-062</t>
  </si>
  <si>
    <t>27:0001:000062</t>
  </si>
  <si>
    <t>27:0003:000053</t>
  </si>
  <si>
    <t>27:0003:000053:0001:0001:00</t>
  </si>
  <si>
    <t>TL-08-063</t>
  </si>
  <si>
    <t>27:0001:000063</t>
  </si>
  <si>
    <t>27:0003:000054</t>
  </si>
  <si>
    <t>27:0003:000054:0001:0001:00</t>
  </si>
  <si>
    <t>TL-08-064</t>
  </si>
  <si>
    <t>27:0001:000064</t>
  </si>
  <si>
    <t>27:0003:000055</t>
  </si>
  <si>
    <t>27:0003:000055:0001:0001:00</t>
  </si>
  <si>
    <t>TL-08-065</t>
  </si>
  <si>
    <t>27:0001:000065</t>
  </si>
  <si>
    <t>27:0003:000056</t>
  </si>
  <si>
    <t>27:0003:000056:0001:0001:00</t>
  </si>
  <si>
    <t>TL-08-066</t>
  </si>
  <si>
    <t>27:0001:000066</t>
  </si>
  <si>
    <t>27:0003:000057</t>
  </si>
  <si>
    <t>27:0003:000057:0001:0001:01</t>
  </si>
  <si>
    <t>TL-08-066 (REP)</t>
  </si>
  <si>
    <t>27:0001:000067</t>
  </si>
  <si>
    <t>27:0003:000057:0001:0001:02</t>
  </si>
  <si>
    <t>TL-08-067</t>
  </si>
  <si>
    <t>27:0001:000068</t>
  </si>
  <si>
    <t>27:0003:000058</t>
  </si>
  <si>
    <t>27:0003:000058:0001:0001:00</t>
  </si>
  <si>
    <t>TL-08-068</t>
  </si>
  <si>
    <t>27:0001:000069</t>
  </si>
  <si>
    <t>27:0003:000059</t>
  </si>
  <si>
    <t>27:0003:000059:0001:0001:00</t>
  </si>
  <si>
    <t>TL-08-069</t>
  </si>
  <si>
    <t>27:0001:000070</t>
  </si>
  <si>
    <t>27:0003:000060</t>
  </si>
  <si>
    <t>27:0003:000060:0001:0001:00</t>
  </si>
  <si>
    <t>TL-08-070</t>
  </si>
  <si>
    <t>27:0001:000071</t>
  </si>
  <si>
    <t>27:0003:000061</t>
  </si>
  <si>
    <t>27:0003:000061:0001:0001:00</t>
  </si>
  <si>
    <t>TL-08-071</t>
  </si>
  <si>
    <t>27:0001:000072</t>
  </si>
  <si>
    <t>27:0003:000061:0002:0001:01</t>
  </si>
  <si>
    <t>TL-08-072</t>
  </si>
  <si>
    <t>27:0001:000073</t>
  </si>
  <si>
    <t>27:0003:000062</t>
  </si>
  <si>
    <t>27:0003:000062:0001:0001:00</t>
  </si>
  <si>
    <t>TL-08-073</t>
  </si>
  <si>
    <t>27:0001:000074</t>
  </si>
  <si>
    <t>27:0003:000063</t>
  </si>
  <si>
    <t>27:0003:000063:0001:0001:00</t>
  </si>
  <si>
    <t>TL-08-074</t>
  </si>
  <si>
    <t>27:0001:000075</t>
  </si>
  <si>
    <t>27:0003:000064</t>
  </si>
  <si>
    <t>27:0003:000064:0001:0001:00</t>
  </si>
  <si>
    <t>TL-08-075</t>
  </si>
  <si>
    <t>27:0001:000076</t>
  </si>
  <si>
    <t>27:0003:000065</t>
  </si>
  <si>
    <t>27:0003:000065:0001:0001:00</t>
  </si>
  <si>
    <t>TL-08-076 ST4</t>
  </si>
  <si>
    <t>27:0001:000077</t>
  </si>
  <si>
    <t>TL-08-077</t>
  </si>
  <si>
    <t>27:0001:000078</t>
  </si>
  <si>
    <t>27:0003:000066</t>
  </si>
  <si>
    <t>27:0003:000066:0001:0001:00</t>
  </si>
  <si>
    <t>TL-08-078</t>
  </si>
  <si>
    <t>27:0001:000079</t>
  </si>
  <si>
    <t>27:0003:000067</t>
  </si>
  <si>
    <t>27:0003:000067:0001:0001:00</t>
  </si>
  <si>
    <t>TL-08-079</t>
  </si>
  <si>
    <t>27:0001:000080</t>
  </si>
  <si>
    <t>27:0003:000068</t>
  </si>
  <si>
    <t>27:0003:000068:0001:0001:00</t>
  </si>
  <si>
    <t>TL-08-080 DUP 071</t>
  </si>
  <si>
    <t>TL-08-080</t>
  </si>
  <si>
    <t>27:0001:000081</t>
  </si>
  <si>
    <t>27:0003:000061:0002:0001:02</t>
  </si>
  <si>
    <t>TL-08-081</t>
  </si>
  <si>
    <t>27:0001:000082</t>
  </si>
  <si>
    <t>27:0003:000069</t>
  </si>
  <si>
    <t>27:0003:000069:0001:0001:00</t>
  </si>
  <si>
    <t>TL-08-082</t>
  </si>
  <si>
    <t>27:0001:000083</t>
  </si>
  <si>
    <t>27:0003:000070</t>
  </si>
  <si>
    <t>27:0003:000070:0001:0001:01</t>
  </si>
  <si>
    <t>TL-08-082 (REP)</t>
  </si>
  <si>
    <t>27:0001:000084</t>
  </si>
  <si>
    <t>27:0003:000070:0001:0001:02</t>
  </si>
  <si>
    <t>TL-08-083</t>
  </si>
  <si>
    <t>27:0001:000085</t>
  </si>
  <si>
    <t>27:0003:000071</t>
  </si>
  <si>
    <t>27:0003:000071:0001:0001:00</t>
  </si>
  <si>
    <t>TL-08-084</t>
  </si>
  <si>
    <t>27:0001:000086</t>
  </si>
  <si>
    <t>27:0003:000072</t>
  </si>
  <si>
    <t>27:0003:000072:0001:0001:00</t>
  </si>
  <si>
    <t>TL-08-085</t>
  </si>
  <si>
    <t>27:0001:000087</t>
  </si>
  <si>
    <t>27:0003:000073</t>
  </si>
  <si>
    <t>27:0003:000073:0001:0001:00</t>
  </si>
  <si>
    <t>TL-08-086</t>
  </si>
  <si>
    <t>27:0001:000088</t>
  </si>
  <si>
    <t>27:0003:000074</t>
  </si>
  <si>
    <t>27:0003:000074:0001:0001:00</t>
  </si>
  <si>
    <t>TL-08-087 ST1</t>
  </si>
  <si>
    <t>27:0001:000089</t>
  </si>
  <si>
    <t>TL-08-088</t>
  </si>
  <si>
    <t>27:0001:000090</t>
  </si>
  <si>
    <t>27:0003:000075</t>
  </si>
  <si>
    <t>27:0003:000075:0001:0001:00</t>
  </si>
  <si>
    <t>TL-08-089</t>
  </si>
  <si>
    <t>27:0001:000091</t>
  </si>
  <si>
    <t>27:0003:000076</t>
  </si>
  <si>
    <t>27:0003:000076:0001:0001:00</t>
  </si>
  <si>
    <t>TL-08-090</t>
  </si>
  <si>
    <t>27:0001:000092</t>
  </si>
  <si>
    <t>27:0003:000077</t>
  </si>
  <si>
    <t>27:0003:000077:0001:0001:00</t>
  </si>
  <si>
    <t>TL-08-091</t>
  </si>
  <si>
    <t>27:0001:000093</t>
  </si>
  <si>
    <t>27:0003:000078</t>
  </si>
  <si>
    <t>27:0003:000078:0001:0001:00</t>
  </si>
  <si>
    <t>TL-08-092</t>
  </si>
  <si>
    <t>27:0001:000094</t>
  </si>
  <si>
    <t>27:0003:000079</t>
  </si>
  <si>
    <t>27:0003:000079:0001:0001:00</t>
  </si>
  <si>
    <t>TL-08-093</t>
  </si>
  <si>
    <t>27:0001:000095</t>
  </si>
  <si>
    <t>27:0003:000080</t>
  </si>
  <si>
    <t>27:0003:000080:0001:0001:00</t>
  </si>
  <si>
    <t>TL-08-094</t>
  </si>
  <si>
    <t>27:0001:000096</t>
  </si>
  <si>
    <t>27:0003:000080:0002:0001:01</t>
  </si>
  <si>
    <t>TL-08-095</t>
  </si>
  <si>
    <t>27:0001:000097</t>
  </si>
  <si>
    <t>27:0003:000081</t>
  </si>
  <si>
    <t>27:0003:000081:0001:0001:00</t>
  </si>
  <si>
    <t>TL-08-096</t>
  </si>
  <si>
    <t>27:0001:000098</t>
  </si>
  <si>
    <t>27:0003:000082</t>
  </si>
  <si>
    <t>27:0003:000082:0001:0001:00</t>
  </si>
  <si>
    <t>TL-08-097</t>
  </si>
  <si>
    <t>27:0001:000099</t>
  </si>
  <si>
    <t>27:0003:000083</t>
  </si>
  <si>
    <t>27:0003:000083:0001:0001:01</t>
  </si>
  <si>
    <t>TL-08-097 (REP)</t>
  </si>
  <si>
    <t>27:0001:000100</t>
  </si>
  <si>
    <t>27:0003:000083:0001:0001:02</t>
  </si>
  <si>
    <t>TL-08-100 DUP 094</t>
  </si>
  <si>
    <t>TL-08-100</t>
  </si>
  <si>
    <t>27:0001:000101</t>
  </si>
  <si>
    <t>27:0003:000080:0002:0001:02</t>
  </si>
  <si>
    <t>TL-08-101</t>
  </si>
  <si>
    <t>27:0001:000102</t>
  </si>
  <si>
    <t>27:0003:000086</t>
  </si>
  <si>
    <t>27:0003:000086:0001:0001:00</t>
  </si>
  <si>
    <t>TL-08-102</t>
  </si>
  <si>
    <t>27:0001:000103</t>
  </si>
  <si>
    <t>27:0003:000087</t>
  </si>
  <si>
    <t>27:0003:000087:0001:0001:00</t>
  </si>
  <si>
    <t>TL-08-103</t>
  </si>
  <si>
    <t>27:0001:000104</t>
  </si>
  <si>
    <t>27:0003:000088</t>
  </si>
  <si>
    <t>27:0003:000088:0001:0001:00</t>
  </si>
  <si>
    <t>TL-08-104</t>
  </si>
  <si>
    <t>27:0001:000105</t>
  </si>
  <si>
    <t>27:0003:000089</t>
  </si>
  <si>
    <t>27:0003:000089:0001:0001:00</t>
  </si>
  <si>
    <t>TL-08-105</t>
  </si>
  <si>
    <t>27:0001:000106</t>
  </si>
  <si>
    <t>27:0003:000090</t>
  </si>
  <si>
    <t>27:0003:000090:0001:0001:00</t>
  </si>
  <si>
    <t>TL-08-106</t>
  </si>
  <si>
    <t>27:0001:000107</t>
  </si>
  <si>
    <t>27:0003:000091</t>
  </si>
  <si>
    <t>27:0003:000091:0001:0001:00</t>
  </si>
  <si>
    <t>TL-08-107 ST2</t>
  </si>
  <si>
    <t>27:0001:000108</t>
  </si>
  <si>
    <t>TL-08-108</t>
  </si>
  <si>
    <t>27:0001:000109</t>
  </si>
  <si>
    <t>27:0003:000092</t>
  </si>
  <si>
    <t>27:0003:000092:0001:0001:00</t>
  </si>
  <si>
    <t>TL-08-109</t>
  </si>
  <si>
    <t>27:0001:000110</t>
  </si>
  <si>
    <t>27:0003:000093</t>
  </si>
  <si>
    <t>27:0003:000093:0001:0001:00</t>
  </si>
  <si>
    <t>TL-08-110</t>
  </si>
  <si>
    <t>27:0001:000111</t>
  </si>
  <si>
    <t>27:0003:000094</t>
  </si>
  <si>
    <t>27:0003:000094:0001:0001:00</t>
  </si>
  <si>
    <t>TL-08-111</t>
  </si>
  <si>
    <t>27:0001:000112</t>
  </si>
  <si>
    <t>27:0003:000095</t>
  </si>
  <si>
    <t>27:0003:000095:0001:0001:01</t>
  </si>
  <si>
    <t>TL-08-112</t>
  </si>
  <si>
    <t>27:0001:000113</t>
  </si>
  <si>
    <t>27:0003:000096</t>
  </si>
  <si>
    <t>27:0003:000096:0001:0001:00</t>
  </si>
  <si>
    <t>TL-08-113</t>
  </si>
  <si>
    <t>27:0001:000114</t>
  </si>
  <si>
    <t>27:0003:000097</t>
  </si>
  <si>
    <t>27:0003:000097:0001:0001:00</t>
  </si>
  <si>
    <t>TL-08-114</t>
  </si>
  <si>
    <t>27:0001:000115</t>
  </si>
  <si>
    <t>27:0003:000098</t>
  </si>
  <si>
    <t>27:0003:000098:0001:0001:00</t>
  </si>
  <si>
    <t>TL-08-115</t>
  </si>
  <si>
    <t>27:0001:000116</t>
  </si>
  <si>
    <t>27:0003:000099</t>
  </si>
  <si>
    <t>27:0003:000099:0001:0001:00</t>
  </si>
  <si>
    <t>TL-08-116</t>
  </si>
  <si>
    <t>27:0001:000117</t>
  </si>
  <si>
    <t>27:0003:000100</t>
  </si>
  <si>
    <t>27:0003:000100:0001:0001:01</t>
  </si>
  <si>
    <t>TL-08-116 (REP)</t>
  </si>
  <si>
    <t>27:0001:000118</t>
  </si>
  <si>
    <t>27:0003:000100:0001:0001:02</t>
  </si>
  <si>
    <t>TL-08-117</t>
  </si>
  <si>
    <t>27:0001:000119</t>
  </si>
  <si>
    <t>27:0003:000101</t>
  </si>
  <si>
    <t>27:0003:000101:0001:0001:00</t>
  </si>
  <si>
    <t>TL-08-118</t>
  </si>
  <si>
    <t>27:0001:000120</t>
  </si>
  <si>
    <t>27:0003:000102</t>
  </si>
  <si>
    <t>27:0003:000102:0001:0001:00</t>
  </si>
  <si>
    <t>TL-08-119</t>
  </si>
  <si>
    <t>27:0001:000121</t>
  </si>
  <si>
    <t>27:0003:000103</t>
  </si>
  <si>
    <t>27:0003:000103:0001:0001:00</t>
  </si>
  <si>
    <t>TL-08-120 DUP 111</t>
  </si>
  <si>
    <t>TL-08-120</t>
  </si>
  <si>
    <t>27:0001:000122</t>
  </si>
  <si>
    <t>27:0003:000095:0001:0001:02</t>
  </si>
  <si>
    <t>TL-08-121 ST3</t>
  </si>
  <si>
    <t>27:0001:000123</t>
  </si>
  <si>
    <t>TL-08-122</t>
  </si>
  <si>
    <t>27:0001:000124</t>
  </si>
  <si>
    <t>27:0003:000104</t>
  </si>
  <si>
    <t>27:0003:000104:0001:0001:00</t>
  </si>
  <si>
    <t>TL-08-123</t>
  </si>
  <si>
    <t>27:0001:000125</t>
  </si>
  <si>
    <t>27:0003:000105</t>
  </si>
  <si>
    <t>27:0003:000105:0001:0001:00</t>
  </si>
  <si>
    <t>TL-08-124</t>
  </si>
  <si>
    <t>27:0001:000126</t>
  </si>
  <si>
    <t>27:0003:000106</t>
  </si>
  <si>
    <t>27:0003:000106:0001:0001:00</t>
  </si>
  <si>
    <t>TL-08-125</t>
  </si>
  <si>
    <t>27:0001:000127</t>
  </si>
  <si>
    <t>27:0003:000107</t>
  </si>
  <si>
    <t>27:0003:000107:0001:0001:00</t>
  </si>
  <si>
    <t>TL-08-126</t>
  </si>
  <si>
    <t>27:0001:000128</t>
  </si>
  <si>
    <t>27:0003:000108</t>
  </si>
  <si>
    <t>27:0003:000108:0001:0001:00</t>
  </si>
  <si>
    <t>TL-08-127</t>
  </si>
  <si>
    <t>27:0001:000129</t>
  </si>
  <si>
    <t>27:0003:000109</t>
  </si>
  <si>
    <t>27:0003:000109:0001:0001:00</t>
  </si>
  <si>
    <t>TL-08-128</t>
  </si>
  <si>
    <t>27:0001:000130</t>
  </si>
  <si>
    <t>27:0003:000110</t>
  </si>
  <si>
    <t>27:0003:000110:0001:0001:00</t>
  </si>
  <si>
    <t>TL-08-129</t>
  </si>
  <si>
    <t>27:0001:000131</t>
  </si>
  <si>
    <t>27:0003:000111</t>
  </si>
  <si>
    <t>27:0003:000111:0001:0001:00</t>
  </si>
  <si>
    <t>TL-08-130</t>
  </si>
  <si>
    <t>27:0001:000132</t>
  </si>
  <si>
    <t>27:0003:000112</t>
  </si>
  <si>
    <t>27:0003:000112:0001:0001:00</t>
  </si>
  <si>
    <t>TL-08-131</t>
  </si>
  <si>
    <t>27:0001:000133</t>
  </si>
  <si>
    <t>27:0003:000113</t>
  </si>
  <si>
    <t>27:0003:000113:0001:0001:00</t>
  </si>
  <si>
    <t>TL-08-132</t>
  </si>
  <si>
    <t>27:0001:000134</t>
  </si>
  <si>
    <t>27:0003:000114</t>
  </si>
  <si>
    <t>27:0003:000114:0001:0001:01</t>
  </si>
  <si>
    <t>TL-08-132 (REP)</t>
  </si>
  <si>
    <t>27:0001:000135</t>
  </si>
  <si>
    <t>27:0003:000114:0001:0001:02</t>
  </si>
  <si>
    <t>TL-08-133</t>
  </si>
  <si>
    <t>27:0001:000136</t>
  </si>
  <si>
    <t>27:0003:000115</t>
  </si>
  <si>
    <t>27:0003:000115:0001:0001:01</t>
  </si>
  <si>
    <t>TL-08-134</t>
  </si>
  <si>
    <t>27:0001:000137</t>
  </si>
  <si>
    <t>27:0003:000116</t>
  </si>
  <si>
    <t>27:0003:000116:0001:0001:00</t>
  </si>
  <si>
    <t>TL-08-135</t>
  </si>
  <si>
    <t>27:0001:000138</t>
  </si>
  <si>
    <t>27:0003:000117</t>
  </si>
  <si>
    <t>27:0003:000117:0001:0001:00</t>
  </si>
  <si>
    <t>TL-08-136</t>
  </si>
  <si>
    <t>27:0001:000139</t>
  </si>
  <si>
    <t>27:0003:000118</t>
  </si>
  <si>
    <t>27:0003:000118:0001:0001:00</t>
  </si>
  <si>
    <t>TL-08-137</t>
  </si>
  <si>
    <t>27:0001:000140</t>
  </si>
  <si>
    <t>27:0003:000119</t>
  </si>
  <si>
    <t>27:0003:000119:0001:0001:00</t>
  </si>
  <si>
    <t>TL-08-138</t>
  </si>
  <si>
    <t>27:0001:000141</t>
  </si>
  <si>
    <t>27:0003:000120</t>
  </si>
  <si>
    <t>27:0003:000120:0001:0001:00</t>
  </si>
  <si>
    <t>TL-08-139</t>
  </si>
  <si>
    <t>27:0001:000142</t>
  </si>
  <si>
    <t>27:0003:000121</t>
  </si>
  <si>
    <t>27:0003:000121:0001:0001:00</t>
  </si>
  <si>
    <t>TL-08-140 DUP 133</t>
  </si>
  <si>
    <t>TL-08-140</t>
  </si>
  <si>
    <t>27:0001:000143</t>
  </si>
  <si>
    <t>27:0003:000115:0001:0001:02</t>
  </si>
  <si>
    <t>TL-08-141</t>
  </si>
  <si>
    <t>27:0001:000144</t>
  </si>
  <si>
    <t>27:0003:000122</t>
  </si>
  <si>
    <t>27:0003:000122:0001:0001:00</t>
  </si>
  <si>
    <t>TL-08-142</t>
  </si>
  <si>
    <t>27:0001:000145</t>
  </si>
  <si>
    <t>27:0003:000123</t>
  </si>
  <si>
    <t>27:0003:000123:0001:0001:00</t>
  </si>
  <si>
    <t>TL-08-143</t>
  </si>
  <si>
    <t>27:0001:000146</t>
  </si>
  <si>
    <t>27:0003:000124</t>
  </si>
  <si>
    <t>27:0003:000124:0001:0001:00</t>
  </si>
  <si>
    <t>TL-08-144</t>
  </si>
  <si>
    <t>27:0001:000147</t>
  </si>
  <si>
    <t>27:0003:000125</t>
  </si>
  <si>
    <t>27:0003:000125:0001:0001:00</t>
  </si>
  <si>
    <t>TL-08-145</t>
  </si>
  <si>
    <t>27:0001:000148</t>
  </si>
  <si>
    <t>27:0003:000126</t>
  </si>
  <si>
    <t>27:0003:000126:0001:0001:00</t>
  </si>
  <si>
    <t>TL-08-146</t>
  </si>
  <si>
    <t>27:0001:000149</t>
  </si>
  <si>
    <t>27:0003:000127</t>
  </si>
  <si>
    <t>27:0003:000127:0001:0001:00</t>
  </si>
  <si>
    <t>TL-08-147</t>
  </si>
  <si>
    <t>27:0001:000150</t>
  </si>
  <si>
    <t>27:0003:000128</t>
  </si>
  <si>
    <t>27:0003:000128:0001:0001:00</t>
  </si>
  <si>
    <t>TL-08-150</t>
  </si>
  <si>
    <t>27:0001:000151</t>
  </si>
  <si>
    <t>27:0003:000131</t>
  </si>
  <si>
    <t>27:0003:000131:0001:0001:00</t>
  </si>
  <si>
    <t>TL-08-151</t>
  </si>
  <si>
    <t>27:0001:000152</t>
  </si>
  <si>
    <t>27:0003:000132</t>
  </si>
  <si>
    <t>27:0003:000132:0001:0001:00</t>
  </si>
  <si>
    <t>TL-08-152 ST4</t>
  </si>
  <si>
    <t>27:0001:000153</t>
  </si>
  <si>
    <t>TL-08-153</t>
  </si>
  <si>
    <t>27:0001:000154</t>
  </si>
  <si>
    <t>27:0003:000133</t>
  </si>
  <si>
    <t>27:0003:000133:0001:0001:00</t>
  </si>
  <si>
    <t>TL-08-154</t>
  </si>
  <si>
    <t>27:0001:000155</t>
  </si>
  <si>
    <t>27:0003:000134</t>
  </si>
  <si>
    <t>27:0003:000134:0001:0001:01</t>
  </si>
  <si>
    <t>TL-08-155</t>
  </si>
  <si>
    <t>27:0001:000156</t>
  </si>
  <si>
    <t>27:0003:000135</t>
  </si>
  <si>
    <t>27:0003:000135:0001:0001:00</t>
  </si>
  <si>
    <t>TL-08-156</t>
  </si>
  <si>
    <t>27:0001:000157</t>
  </si>
  <si>
    <t>27:0003:000136</t>
  </si>
  <si>
    <t>27:0003:000136:0001:0001:00</t>
  </si>
  <si>
    <t>TL-08-157</t>
  </si>
  <si>
    <t>27:0001:000158</t>
  </si>
  <si>
    <t>27:0003:000137</t>
  </si>
  <si>
    <t>27:0003:000137:0001:0001:00</t>
  </si>
  <si>
    <t>TL-08-158</t>
  </si>
  <si>
    <t>27:0001:000159</t>
  </si>
  <si>
    <t>27:0003:000138</t>
  </si>
  <si>
    <t>27:0003:000138:0001:0001:00</t>
  </si>
  <si>
    <t>TL-08-159</t>
  </si>
  <si>
    <t>27:0001:000160</t>
  </si>
  <si>
    <t>27:0003:000139</t>
  </si>
  <si>
    <t>27:0003:000139:0001:0001:00</t>
  </si>
  <si>
    <t>TL-08-160 DUP 154</t>
  </si>
  <si>
    <t>TL-08-160</t>
  </si>
  <si>
    <t>27:0001:000161</t>
  </si>
  <si>
    <t>27:0003:000134:0001:0001:02</t>
  </si>
  <si>
    <t>TL-08-161</t>
  </si>
  <si>
    <t>27:0001:000162</t>
  </si>
  <si>
    <t>27:0003:000140</t>
  </si>
  <si>
    <t>27:0003:000140:0001:0001:00</t>
  </si>
  <si>
    <t>TL-08-162</t>
  </si>
  <si>
    <t>27:0001:000163</t>
  </si>
  <si>
    <t>27:0003:000141</t>
  </si>
  <si>
    <t>27:0003:000141:0001:0001:00</t>
  </si>
  <si>
    <t>TL-08-163</t>
  </si>
  <si>
    <t>27:0001:000164</t>
  </si>
  <si>
    <t>27:0003:000142</t>
  </si>
  <si>
    <t>27:0003:000142:0001:0001:01</t>
  </si>
  <si>
    <t>TL-08-163 (REP)</t>
  </si>
  <si>
    <t>27:0001:000165</t>
  </si>
  <si>
    <t>27:0003:000142:0001:0001:02</t>
  </si>
  <si>
    <t>TL-08-164</t>
  </si>
  <si>
    <t>27:0001:000166</t>
  </si>
  <si>
    <t>27:0003:000143</t>
  </si>
  <si>
    <t>27:0003:000143:0001:0001:00</t>
  </si>
  <si>
    <t>TL-08-165</t>
  </si>
  <si>
    <t>27:0001:000167</t>
  </si>
  <si>
    <t>27:0003:000144</t>
  </si>
  <si>
    <t>27:0003:000144:0001:0001:00</t>
  </si>
  <si>
    <t>TL-08-166</t>
  </si>
  <si>
    <t>27:0001:000168</t>
  </si>
  <si>
    <t>27:0003:000145</t>
  </si>
  <si>
    <t>27:0003:000145:0001:0001:00</t>
  </si>
  <si>
    <t>TL-08-167</t>
  </si>
  <si>
    <t>27:0001:000169</t>
  </si>
  <si>
    <t>27:0003:000146</t>
  </si>
  <si>
    <t>27:0003:000146:0001:0001:00</t>
  </si>
  <si>
    <t>TL-08-168</t>
  </si>
  <si>
    <t>27:0001:000170</t>
  </si>
  <si>
    <t>27:0003:000147</t>
  </si>
  <si>
    <t>27:0003:000147:0001:0001:00</t>
  </si>
  <si>
    <t>TL-08-169</t>
  </si>
  <si>
    <t>27:0001:000171</t>
  </si>
  <si>
    <t>27:0003:000148</t>
  </si>
  <si>
    <t>27:0003:000148:0001:0001:00</t>
  </si>
  <si>
    <t>TL-08-170</t>
  </si>
  <si>
    <t>27:0001:000172</t>
  </si>
  <si>
    <t>27:0003:000149</t>
  </si>
  <si>
    <t>27:0003:000149:0001:0001:00</t>
  </si>
  <si>
    <t>TL-08-171 ST1</t>
  </si>
  <si>
    <t>27:0001:000173</t>
  </si>
  <si>
    <t>TL-08-172</t>
  </si>
  <si>
    <t>27:0001:000174</t>
  </si>
  <si>
    <t>27:0003:000150</t>
  </si>
  <si>
    <t>27:0003:000150:0001:0001:01</t>
  </si>
  <si>
    <t>TL-08-172 (REP)</t>
  </si>
  <si>
    <t>27:0001:000175</t>
  </si>
  <si>
    <t>27:0003:000150:0001:0001:02</t>
  </si>
  <si>
    <t>TL-08-173</t>
  </si>
  <si>
    <t>27:0001:000176</t>
  </si>
  <si>
    <t>27:0003:000151</t>
  </si>
  <si>
    <t>27:0003:000151:0001:0001:00</t>
  </si>
  <si>
    <t>TL-08-174</t>
  </si>
  <si>
    <t>27:0001:000177</t>
  </si>
  <si>
    <t>27:0003:000152</t>
  </si>
  <si>
    <t>27:0003:000152:0001:0001:00</t>
  </si>
  <si>
    <t>TL-08-175</t>
  </si>
  <si>
    <t>27:0001:000178</t>
  </si>
  <si>
    <t>27:0003:000153</t>
  </si>
  <si>
    <t>27:0003:000153:0001:0001:00</t>
  </si>
  <si>
    <t>TL-08-176</t>
  </si>
  <si>
    <t>27:0001:000179</t>
  </si>
  <si>
    <t>27:0003:000154</t>
  </si>
  <si>
    <t>27:0003:000154:0001:0001:00</t>
  </si>
  <si>
    <t>TL-08-177</t>
  </si>
  <si>
    <t>27:0001:000180</t>
  </si>
  <si>
    <t>27:0003:000155</t>
  </si>
  <si>
    <t>27:0003:000155:0001:0001:00</t>
  </si>
  <si>
    <t>TL-08-178</t>
  </si>
  <si>
    <t>27:0001:000181</t>
  </si>
  <si>
    <t>27:0003:000156</t>
  </si>
  <si>
    <t>27:0003:000156:0001:0001:01</t>
  </si>
  <si>
    <t>TL-08-179</t>
  </si>
  <si>
    <t>27:0001:000182</t>
  </si>
  <si>
    <t>27:0003:000157</t>
  </si>
  <si>
    <t>27:0003:000157:0001:0001:00</t>
  </si>
  <si>
    <t>TL-08-180 DUP 178</t>
  </si>
  <si>
    <t>TL-08-180</t>
  </si>
  <si>
    <t>27:0001:000183</t>
  </si>
  <si>
    <t>27:0003:000156:0001:0001:02</t>
  </si>
  <si>
    <t>TL-08-181</t>
  </si>
  <si>
    <t>27:0001:000184</t>
  </si>
  <si>
    <t>27:0003:000158</t>
  </si>
  <si>
    <t>27:0003:000158:0001:0001:00</t>
  </si>
  <si>
    <t>TL-08-182</t>
  </si>
  <si>
    <t>27:0001:000185</t>
  </si>
  <si>
    <t>27:0003:000159</t>
  </si>
  <si>
    <t>27:0003:000159:0001:0001:00</t>
  </si>
  <si>
    <t>TL-08-183</t>
  </si>
  <si>
    <t>27:0001:000186</t>
  </si>
  <si>
    <t>27:0003:000160</t>
  </si>
  <si>
    <t>27:0003:000160:0001:0001:00</t>
  </si>
  <si>
    <t>TL-08-184</t>
  </si>
  <si>
    <t>27:0001:000187</t>
  </si>
  <si>
    <t>27:0003:000161</t>
  </si>
  <si>
    <t>27:0003:000161:0001:0001:00</t>
  </si>
  <si>
    <t>TL-08-185</t>
  </si>
  <si>
    <t>27:0001:000188</t>
  </si>
  <si>
    <t>27:0003:000162</t>
  </si>
  <si>
    <t>27:0003:000162:0001:0001:00</t>
  </si>
  <si>
    <t>TL-08-186</t>
  </si>
  <si>
    <t>27:0001:000189</t>
  </si>
  <si>
    <t>27:0003:000163</t>
  </si>
  <si>
    <t>27:0003:000163:0001:0001:00</t>
  </si>
  <si>
    <t>TL-08-187</t>
  </si>
  <si>
    <t>27:0001:000190</t>
  </si>
  <si>
    <t>27:0003:000164</t>
  </si>
  <si>
    <t>27:0003:000164:0001:0001:00</t>
  </si>
  <si>
    <t>TL-08-188 ST2</t>
  </si>
  <si>
    <t>27:0001:000191</t>
  </si>
  <si>
    <t>TL-08-189</t>
  </si>
  <si>
    <t>27:0001:000192</t>
  </si>
  <si>
    <t>27:0003:000165</t>
  </si>
  <si>
    <t>27:0003:000165:0001:0001:00</t>
  </si>
  <si>
    <t>TL-08-190</t>
  </si>
  <si>
    <t>27:0001:000193</t>
  </si>
  <si>
    <t>27:0003:000166</t>
  </si>
  <si>
    <t>27:0003:000166:0001:0001:00</t>
  </si>
  <si>
    <t>TL-08-191</t>
  </si>
  <si>
    <t>27:0001:000194</t>
  </si>
  <si>
    <t>27:0003:000167</t>
  </si>
  <si>
    <t>27:0003:000167:0001:0001:01</t>
  </si>
  <si>
    <t>TL-08-191 (REP)</t>
  </si>
  <si>
    <t>27:0001:000195</t>
  </si>
  <si>
    <t>27:0003:000167:0001:0001:02</t>
  </si>
  <si>
    <t>TL-08-192</t>
  </si>
  <si>
    <t>27:0001:000196</t>
  </si>
  <si>
    <t>27:0003:000168</t>
  </si>
  <si>
    <t>27:0003:000168:0001:0001:00</t>
  </si>
  <si>
    <t>TL-08-193</t>
  </si>
  <si>
    <t>27:0001:000197</t>
  </si>
  <si>
    <t>27:0003:000169</t>
  </si>
  <si>
    <t>27:0003:000169:0001:0001:00</t>
  </si>
  <si>
    <t>TL-08-194</t>
  </si>
  <si>
    <t>27:0001:000198</t>
  </si>
  <si>
    <t>27:0003:000170</t>
  </si>
  <si>
    <t>27:0003:000170:0001:0001:01</t>
  </si>
  <si>
    <t>TL-08-194 (REP)</t>
  </si>
  <si>
    <t>27:0001:000199</t>
  </si>
  <si>
    <t>27:0003:000170:0001:0001:02</t>
  </si>
  <si>
    <t>TL-08-195</t>
  </si>
  <si>
    <t>27:0001:000200</t>
  </si>
  <si>
    <t>27:0003:000171</t>
  </si>
  <si>
    <t>27:0003:000171:0001:0001:01</t>
  </si>
  <si>
    <t>TL-08-196</t>
  </si>
  <si>
    <t>27:0001:000201</t>
  </si>
  <si>
    <t>27:0003:000172</t>
  </si>
  <si>
    <t>27:0003:000172:0001:0001:00</t>
  </si>
  <si>
    <t>TL-08-197</t>
  </si>
  <si>
    <t>27:0001:000202</t>
  </si>
  <si>
    <t>27:0003:000173</t>
  </si>
  <si>
    <t>27:0003:000173:0001:0001:00</t>
  </si>
  <si>
    <t>TL-08-198</t>
  </si>
  <si>
    <t>27:0001:000203</t>
  </si>
  <si>
    <t>27:0003:000174</t>
  </si>
  <si>
    <t>27:0003:000174:0001:0001:00</t>
  </si>
  <si>
    <t>TL-08-199</t>
  </si>
  <si>
    <t>27:0001:000204</t>
  </si>
  <si>
    <t>27:0003:000175</t>
  </si>
  <si>
    <t>27:0003:000175:0001:0001:00</t>
  </si>
  <si>
    <t>TL-08-200 DUP 195</t>
  </si>
  <si>
    <t>TL-08-200</t>
  </si>
  <si>
    <t>27:0001:000205</t>
  </si>
  <si>
    <t>27:0003:000171:0001:0001:02</t>
  </si>
  <si>
    <t>TL-08-204</t>
  </si>
  <si>
    <t>27:0001:000206</t>
  </si>
  <si>
    <t>27:0003:000179</t>
  </si>
  <si>
    <t>27:0003:000179:0001:0001:00</t>
  </si>
  <si>
    <t>TL-08-205</t>
  </si>
  <si>
    <t>27:0001:000207</t>
  </si>
  <si>
    <t>27:0003:000180</t>
  </si>
  <si>
    <t>27:0003:000180:0001:0001:00</t>
  </si>
  <si>
    <t>TL-08-206</t>
  </si>
  <si>
    <t>27:0001:000208</t>
  </si>
  <si>
    <t>27:0003:000181</t>
  </si>
  <si>
    <t>27:0003:000181:0001:0001:00</t>
  </si>
  <si>
    <t>STD DS7 (001)</t>
  </si>
  <si>
    <t>27:0001:000209</t>
  </si>
  <si>
    <t>STD DS7 (002)</t>
  </si>
  <si>
    <t>27:0001:000210</t>
  </si>
  <si>
    <t>STD DS7 (003)</t>
  </si>
  <si>
    <t>27:0001:000211</t>
  </si>
  <si>
    <t>STD DS7 (004)</t>
  </si>
  <si>
    <t>27:0001:000212</t>
  </si>
  <si>
    <t>STD DS7 (005)</t>
  </si>
  <si>
    <t>27:0001:000213</t>
  </si>
  <si>
    <t>STD DS7 (006)</t>
  </si>
  <si>
    <t>27:0001:000214</t>
  </si>
  <si>
    <t>STD DS7 (007)</t>
  </si>
  <si>
    <t>27:0001:000215</t>
  </si>
  <si>
    <t>STD DS7 (008)</t>
  </si>
  <si>
    <t>27:0001:000216</t>
  </si>
  <si>
    <t>STD DS7 (009)</t>
  </si>
  <si>
    <t>27:0001:000217</t>
  </si>
  <si>
    <t>STD DS7 (010)</t>
  </si>
  <si>
    <t>27:0001:000218</t>
  </si>
  <si>
    <t>STD DS7 (011)</t>
  </si>
  <si>
    <t>27:0001:000219</t>
  </si>
  <si>
    <t>STD DS7 (012)</t>
  </si>
  <si>
    <t>27:0001:000220</t>
  </si>
  <si>
    <t>STD SO-18 (001)</t>
  </si>
  <si>
    <t>27:0001:000221</t>
  </si>
  <si>
    <t>STD SO-18 (002)</t>
  </si>
  <si>
    <t>27:0001:000222</t>
  </si>
  <si>
    <t>STD SO-18 (003)</t>
  </si>
  <si>
    <t>27:0001:000223</t>
  </si>
  <si>
    <t>STD SO-18 (004)</t>
  </si>
  <si>
    <t>27:0001:000224</t>
  </si>
  <si>
    <t>STD SO-18 (005)</t>
  </si>
  <si>
    <t>27:0001:000225</t>
  </si>
  <si>
    <t>STD SO-18 (006)</t>
  </si>
  <si>
    <t>27:0001:000226</t>
  </si>
  <si>
    <t>STD SO-18 (007)</t>
  </si>
  <si>
    <t>27:0001:000227</t>
  </si>
  <si>
    <t>STD SO-18 (008)</t>
  </si>
  <si>
    <t>27:0001:000228</t>
  </si>
  <si>
    <t>STD SO-18 (009)</t>
  </si>
  <si>
    <t>27:0001:000229</t>
  </si>
  <si>
    <t>STD SO-18 (010)</t>
  </si>
  <si>
    <t>27:0001:000230</t>
  </si>
  <si>
    <t>STD SO-18 (011)</t>
  </si>
  <si>
    <t>27:0001:000231</t>
  </si>
  <si>
    <t>STD SO-18 (012)</t>
  </si>
  <si>
    <t>27:0001:000232</t>
  </si>
  <si>
    <t>BLK (001)</t>
  </si>
  <si>
    <t>27:0001:000233</t>
  </si>
  <si>
    <t>BLK (002)</t>
  </si>
  <si>
    <t>27:0001:000234</t>
  </si>
  <si>
    <t>BLK (003)</t>
  </si>
  <si>
    <t>27:0001:000235</t>
  </si>
  <si>
    <t>BLK (004)</t>
  </si>
  <si>
    <t>27:0001:000236</t>
  </si>
  <si>
    <t>BLK (005)</t>
  </si>
  <si>
    <t>27:0001:000237</t>
  </si>
  <si>
    <t>BLK (006)</t>
  </si>
  <si>
    <t>27:0001:000238</t>
  </si>
  <si>
    <t>BLK (007)</t>
  </si>
  <si>
    <t>27:0001:000239</t>
  </si>
  <si>
    <t>BLK (008)</t>
  </si>
  <si>
    <t>27:0001:000240</t>
  </si>
  <si>
    <t>BLK (009)</t>
  </si>
  <si>
    <t>27:0001:000241</t>
  </si>
  <si>
    <t>BLK (010)</t>
  </si>
  <si>
    <t>27:0001:000242</t>
  </si>
  <si>
    <t>BLK (011)</t>
  </si>
  <si>
    <t>27:0001:000243</t>
  </si>
  <si>
    <t>BLK (012)</t>
  </si>
  <si>
    <t>27:0001:000244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</si>
</sst>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245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x14ac:dyDescent="0.3">
      <c r="A2" t="s">
        <v>51</v>
      </c>
      <c r="B2" t="s">
        <v>51</v>
      </c>
      <c r="C2" t="s">
        <v>52</v>
      </c>
      <c r="D2" s="1" t="str">
        <f t="shared" ref="D2:D65" si="0">HYPERLINK("http://geochem.nrcan.gc.ca/cdogs/content/bdl/bdl270001_e.htm", "27:0001")</f>
        <v>27:0001</v>
      </c>
      <c r="E2" s="1" t="str">
        <f t="shared" ref="E2:E12" si="1">HYPERLINK("http://geochem.nrcan.gc.ca/cdogs/content/svy/svy270003_e.htm", "27:0003")</f>
        <v>27:0003</v>
      </c>
      <c r="F2" t="s">
        <v>53</v>
      </c>
      <c r="G2" t="s">
        <v>54</v>
      </c>
      <c r="I2">
        <v>61.179858299999999</v>
      </c>
      <c r="J2">
        <v>-120.6975382</v>
      </c>
      <c r="K2" s="1" t="str">
        <f>HYPERLINK("http://geochem.nrcan.gc.ca/cdogs/content/kwd/kwd020045_e.htm", "Basal till")</f>
        <v>Basal till</v>
      </c>
      <c r="L2" s="1" t="str">
        <f t="shared" ref="L2:L12" si="2">HYPERLINK("http://geochem.nrcan.gc.ca/cdogs/content/kwd/kwd080088_e.htm", "Dry sieving to -230 mesh (63 µm) (Acme S230)")</f>
        <v>Dry sieving to -230 mesh (63 µm) (Acme S230)</v>
      </c>
      <c r="M2">
        <v>79</v>
      </c>
      <c r="N2">
        <v>0.86</v>
      </c>
      <c r="O2">
        <v>8.3000000000000007</v>
      </c>
      <c r="P2">
        <v>1.4</v>
      </c>
      <c r="Q2">
        <v>20</v>
      </c>
      <c r="R2">
        <v>236.4</v>
      </c>
      <c r="S2">
        <v>0.19</v>
      </c>
      <c r="T2">
        <v>9.4499999999999993</v>
      </c>
      <c r="U2">
        <v>0.37</v>
      </c>
      <c r="V2">
        <v>10.9</v>
      </c>
      <c r="W2">
        <v>17.5</v>
      </c>
      <c r="X2">
        <v>23.43</v>
      </c>
      <c r="Y2">
        <v>2.1800000000000002</v>
      </c>
      <c r="Z2">
        <v>2.9</v>
      </c>
      <c r="AA2">
        <v>18</v>
      </c>
      <c r="AB2">
        <v>0.14000000000000001</v>
      </c>
      <c r="AC2">
        <v>12.8</v>
      </c>
      <c r="AD2">
        <v>1.24</v>
      </c>
      <c r="AE2">
        <v>459</v>
      </c>
      <c r="AF2">
        <v>2.2200000000000002</v>
      </c>
      <c r="AG2">
        <v>8.9999999999999993E-3</v>
      </c>
      <c r="AH2">
        <v>28.8</v>
      </c>
      <c r="AI2">
        <v>5.2999999999999999E-2</v>
      </c>
      <c r="AJ2">
        <v>11.94</v>
      </c>
      <c r="AK2">
        <v>0.02</v>
      </c>
      <c r="AL2">
        <v>0.21</v>
      </c>
      <c r="AM2">
        <v>3.6</v>
      </c>
      <c r="AN2">
        <v>0.2</v>
      </c>
      <c r="AO2">
        <v>121.5</v>
      </c>
      <c r="AP2">
        <v>0.03</v>
      </c>
      <c r="AQ2">
        <v>5.2</v>
      </c>
      <c r="AR2">
        <v>70</v>
      </c>
      <c r="AS2">
        <v>0.2</v>
      </c>
      <c r="AT2">
        <v>1.1000000000000001</v>
      </c>
      <c r="AU2">
        <v>24</v>
      </c>
      <c r="AV2">
        <v>0.1</v>
      </c>
      <c r="AW2">
        <v>67.400000000000006</v>
      </c>
      <c r="AX2">
        <v>1.5</v>
      </c>
      <c r="AY2">
        <v>2</v>
      </c>
    </row>
    <row r="3" spans="1:51" x14ac:dyDescent="0.3">
      <c r="A3" t="s">
        <v>55</v>
      </c>
      <c r="B3" t="s">
        <v>55</v>
      </c>
      <c r="C3" t="s">
        <v>56</v>
      </c>
      <c r="D3" s="1" t="str">
        <f t="shared" si="0"/>
        <v>27:0001</v>
      </c>
      <c r="E3" s="1" t="str">
        <f t="shared" si="1"/>
        <v>27:0003</v>
      </c>
      <c r="F3" t="s">
        <v>57</v>
      </c>
      <c r="G3" t="s">
        <v>58</v>
      </c>
      <c r="I3">
        <v>61.117170799999997</v>
      </c>
      <c r="J3">
        <v>-120.65958620000001</v>
      </c>
      <c r="K3" s="1" t="str">
        <f>HYPERLINK("http://geochem.nrcan.gc.ca/cdogs/content/kwd/kwd020045_e.htm", "Basal till")</f>
        <v>Basal till</v>
      </c>
      <c r="L3" s="1" t="str">
        <f t="shared" si="2"/>
        <v>Dry sieving to -230 mesh (63 µm) (Acme S230)</v>
      </c>
      <c r="M3">
        <v>127</v>
      </c>
      <c r="N3">
        <v>0.8</v>
      </c>
      <c r="O3">
        <v>10.1</v>
      </c>
      <c r="P3">
        <v>1.4</v>
      </c>
      <c r="Q3">
        <v>20</v>
      </c>
      <c r="R3">
        <v>390.8</v>
      </c>
      <c r="S3">
        <v>0.2</v>
      </c>
      <c r="T3">
        <v>8.59</v>
      </c>
      <c r="U3">
        <v>0.38</v>
      </c>
      <c r="V3">
        <v>9.1</v>
      </c>
      <c r="W3">
        <v>16.3</v>
      </c>
      <c r="X3">
        <v>25.75</v>
      </c>
      <c r="Y3">
        <v>2.4</v>
      </c>
      <c r="Z3">
        <v>2.8</v>
      </c>
      <c r="AA3">
        <v>38</v>
      </c>
      <c r="AB3">
        <v>0.1</v>
      </c>
      <c r="AC3">
        <v>14.1</v>
      </c>
      <c r="AD3">
        <v>1.24</v>
      </c>
      <c r="AE3">
        <v>351</v>
      </c>
      <c r="AF3">
        <v>1.59</v>
      </c>
      <c r="AG3">
        <v>8.9999999999999993E-3</v>
      </c>
      <c r="AH3">
        <v>24.7</v>
      </c>
      <c r="AI3">
        <v>5.7000000000000002E-2</v>
      </c>
      <c r="AJ3">
        <v>13.49</v>
      </c>
      <c r="AK3">
        <v>0.06</v>
      </c>
      <c r="AL3">
        <v>0.32</v>
      </c>
      <c r="AM3">
        <v>3.3</v>
      </c>
      <c r="AN3">
        <v>0.7</v>
      </c>
      <c r="AO3">
        <v>104.8</v>
      </c>
      <c r="AP3">
        <v>0.09</v>
      </c>
      <c r="AQ3">
        <v>4.8</v>
      </c>
      <c r="AR3">
        <v>80</v>
      </c>
      <c r="AS3">
        <v>0.21</v>
      </c>
      <c r="AT3">
        <v>1.2</v>
      </c>
      <c r="AU3">
        <v>27</v>
      </c>
      <c r="AV3">
        <v>0.1</v>
      </c>
      <c r="AW3">
        <v>60.2</v>
      </c>
      <c r="AX3">
        <v>1.5</v>
      </c>
      <c r="AY3">
        <v>1</v>
      </c>
    </row>
    <row r="4" spans="1:51" x14ac:dyDescent="0.3">
      <c r="A4" t="s">
        <v>59</v>
      </c>
      <c r="B4" t="s">
        <v>59</v>
      </c>
      <c r="C4" t="s">
        <v>60</v>
      </c>
      <c r="D4" s="1" t="str">
        <f t="shared" si="0"/>
        <v>27:0001</v>
      </c>
      <c r="E4" s="1" t="str">
        <f t="shared" si="1"/>
        <v>27:0003</v>
      </c>
      <c r="F4" t="s">
        <v>61</v>
      </c>
      <c r="G4" t="s">
        <v>62</v>
      </c>
      <c r="I4">
        <v>61.047191599999998</v>
      </c>
      <c r="J4">
        <v>-120.6082299</v>
      </c>
      <c r="K4" s="1" t="str">
        <f>HYPERLINK("http://geochem.nrcan.gc.ca/cdogs/content/kwd/kwd020045_e.htm", "Basal till")</f>
        <v>Basal till</v>
      </c>
      <c r="L4" s="1" t="str">
        <f t="shared" si="2"/>
        <v>Dry sieving to -230 mesh (63 µm) (Acme S230)</v>
      </c>
      <c r="M4">
        <v>131</v>
      </c>
      <c r="N4">
        <v>0.9</v>
      </c>
      <c r="O4">
        <v>7.2</v>
      </c>
      <c r="P4">
        <v>0.9</v>
      </c>
      <c r="Q4">
        <v>20</v>
      </c>
      <c r="R4">
        <v>299.8</v>
      </c>
      <c r="S4">
        <v>0.19</v>
      </c>
      <c r="T4">
        <v>9.81</v>
      </c>
      <c r="U4">
        <v>0.46</v>
      </c>
      <c r="V4">
        <v>8.4</v>
      </c>
      <c r="W4">
        <v>18.600000000000001</v>
      </c>
      <c r="X4">
        <v>25.19</v>
      </c>
      <c r="Y4">
        <v>1.93</v>
      </c>
      <c r="Z4">
        <v>3.3</v>
      </c>
      <c r="AA4">
        <v>32</v>
      </c>
      <c r="AB4">
        <v>0.1</v>
      </c>
      <c r="AC4">
        <v>12.9</v>
      </c>
      <c r="AD4">
        <v>1.43</v>
      </c>
      <c r="AE4">
        <v>327</v>
      </c>
      <c r="AF4">
        <v>1.75</v>
      </c>
      <c r="AG4">
        <v>0.01</v>
      </c>
      <c r="AH4">
        <v>25.9</v>
      </c>
      <c r="AI4">
        <v>5.1999999999999998E-2</v>
      </c>
      <c r="AJ4">
        <v>10.46</v>
      </c>
      <c r="AK4">
        <v>0.03</v>
      </c>
      <c r="AL4">
        <v>0.27</v>
      </c>
      <c r="AM4">
        <v>3.7</v>
      </c>
      <c r="AN4">
        <v>0.7</v>
      </c>
      <c r="AO4">
        <v>129.6</v>
      </c>
      <c r="AP4">
        <v>0.02</v>
      </c>
      <c r="AQ4">
        <v>5</v>
      </c>
      <c r="AR4">
        <v>90</v>
      </c>
      <c r="AS4">
        <v>0.19</v>
      </c>
      <c r="AT4">
        <v>1.3</v>
      </c>
      <c r="AU4">
        <v>29</v>
      </c>
      <c r="AV4">
        <v>0.1</v>
      </c>
      <c r="AW4">
        <v>53.8</v>
      </c>
      <c r="AX4">
        <v>1.71</v>
      </c>
      <c r="AY4">
        <v>1</v>
      </c>
    </row>
    <row r="5" spans="1:51" x14ac:dyDescent="0.3">
      <c r="A5" t="s">
        <v>63</v>
      </c>
      <c r="B5" t="s">
        <v>63</v>
      </c>
      <c r="C5" t="s">
        <v>64</v>
      </c>
      <c r="D5" s="1" t="str">
        <f t="shared" si="0"/>
        <v>27:0001</v>
      </c>
      <c r="E5" s="1" t="str">
        <f t="shared" si="1"/>
        <v>27:0003</v>
      </c>
      <c r="F5" t="s">
        <v>65</v>
      </c>
      <c r="G5" t="s">
        <v>66</v>
      </c>
      <c r="I5">
        <v>60.975931000000003</v>
      </c>
      <c r="J5">
        <v>-120.56724869999999</v>
      </c>
      <c r="K5" s="1" t="str">
        <f>HYPERLINK("http://geochem.nrcan.gc.ca/cdogs/content/kwd/kwd020045_e.htm", "Basal till")</f>
        <v>Basal till</v>
      </c>
      <c r="L5" s="1" t="str">
        <f t="shared" si="2"/>
        <v>Dry sieving to -230 mesh (63 µm) (Acme S230)</v>
      </c>
      <c r="M5">
        <v>367</v>
      </c>
      <c r="N5">
        <v>0.84</v>
      </c>
      <c r="O5">
        <v>11.2</v>
      </c>
      <c r="P5">
        <v>1.9</v>
      </c>
      <c r="Q5">
        <v>20</v>
      </c>
      <c r="R5">
        <v>278.5</v>
      </c>
      <c r="S5">
        <v>0.2</v>
      </c>
      <c r="T5">
        <v>11.54</v>
      </c>
      <c r="U5">
        <v>0.68</v>
      </c>
      <c r="V5">
        <v>13.2</v>
      </c>
      <c r="W5">
        <v>15.9</v>
      </c>
      <c r="X5">
        <v>36.159999999999997</v>
      </c>
      <c r="Y5">
        <v>2.17</v>
      </c>
      <c r="Z5">
        <v>2.9</v>
      </c>
      <c r="AA5">
        <v>57</v>
      </c>
      <c r="AB5">
        <v>0.1</v>
      </c>
      <c r="AC5">
        <v>11.8</v>
      </c>
      <c r="AD5">
        <v>1</v>
      </c>
      <c r="AE5">
        <v>486</v>
      </c>
      <c r="AF5">
        <v>3.67</v>
      </c>
      <c r="AG5">
        <v>8.0000000000000002E-3</v>
      </c>
      <c r="AH5">
        <v>38</v>
      </c>
      <c r="AI5">
        <v>5.3999999999999999E-2</v>
      </c>
      <c r="AJ5">
        <v>12.05</v>
      </c>
      <c r="AK5">
        <v>7.0000000000000007E-2</v>
      </c>
      <c r="AL5">
        <v>0.38</v>
      </c>
      <c r="AM5">
        <v>3.6</v>
      </c>
      <c r="AN5">
        <v>1.1000000000000001</v>
      </c>
      <c r="AO5">
        <v>107.6</v>
      </c>
      <c r="AP5">
        <v>0.03</v>
      </c>
      <c r="AQ5">
        <v>4.3</v>
      </c>
      <c r="AR5">
        <v>50</v>
      </c>
      <c r="AS5">
        <v>0.28000000000000003</v>
      </c>
      <c r="AT5">
        <v>1.8</v>
      </c>
      <c r="AU5">
        <v>30</v>
      </c>
      <c r="AV5">
        <v>0.1</v>
      </c>
      <c r="AW5">
        <v>69.599999999999994</v>
      </c>
      <c r="AX5">
        <v>1.51</v>
      </c>
      <c r="AY5">
        <v>1</v>
      </c>
    </row>
    <row r="6" spans="1:51" x14ac:dyDescent="0.3">
      <c r="A6" t="s">
        <v>67</v>
      </c>
      <c r="B6" t="s">
        <v>67</v>
      </c>
      <c r="C6" t="s">
        <v>68</v>
      </c>
      <c r="D6" s="1" t="str">
        <f t="shared" si="0"/>
        <v>27:0001</v>
      </c>
      <c r="E6" s="1" t="str">
        <f t="shared" si="1"/>
        <v>27:0003</v>
      </c>
      <c r="F6" t="s">
        <v>65</v>
      </c>
      <c r="G6" t="s">
        <v>69</v>
      </c>
      <c r="I6">
        <v>60.975931000000003</v>
      </c>
      <c r="J6">
        <v>-120.56724869999999</v>
      </c>
      <c r="K6" s="1" t="str">
        <f>HYPERLINK("http://geochem.nrcan.gc.ca/cdogs/content/kwd/kwd020045_e.htm", "Basal till")</f>
        <v>Basal till</v>
      </c>
      <c r="L6" s="1" t="str">
        <f t="shared" si="2"/>
        <v>Dry sieving to -230 mesh (63 µm) (Acme S230)</v>
      </c>
      <c r="M6">
        <v>367</v>
      </c>
      <c r="N6">
        <v>0.86</v>
      </c>
      <c r="O6">
        <v>11.1</v>
      </c>
      <c r="P6">
        <v>2.9</v>
      </c>
      <c r="Q6">
        <v>20</v>
      </c>
      <c r="R6">
        <v>362</v>
      </c>
      <c r="S6">
        <v>0.2</v>
      </c>
      <c r="T6">
        <v>11.54</v>
      </c>
      <c r="U6">
        <v>0.75</v>
      </c>
      <c r="V6">
        <v>14.1</v>
      </c>
      <c r="W6">
        <v>16.100000000000001</v>
      </c>
      <c r="X6">
        <v>36.840000000000003</v>
      </c>
      <c r="Y6">
        <v>2.3199999999999998</v>
      </c>
      <c r="Z6">
        <v>3.1</v>
      </c>
      <c r="AA6">
        <v>69</v>
      </c>
      <c r="AB6">
        <v>0.1</v>
      </c>
      <c r="AC6">
        <v>11.9</v>
      </c>
      <c r="AD6">
        <v>1.02</v>
      </c>
      <c r="AE6">
        <v>551</v>
      </c>
      <c r="AF6">
        <v>3.95</v>
      </c>
      <c r="AG6">
        <v>8.0000000000000002E-3</v>
      </c>
      <c r="AH6">
        <v>39.5</v>
      </c>
      <c r="AI6">
        <v>5.5E-2</v>
      </c>
      <c r="AJ6">
        <v>12.25</v>
      </c>
      <c r="AK6">
        <v>0.08</v>
      </c>
      <c r="AL6">
        <v>0.42</v>
      </c>
      <c r="AM6">
        <v>3.8</v>
      </c>
      <c r="AN6">
        <v>1</v>
      </c>
      <c r="AO6">
        <v>116.4</v>
      </c>
      <c r="AP6">
        <v>0.04</v>
      </c>
      <c r="AQ6">
        <v>4.4000000000000004</v>
      </c>
      <c r="AR6">
        <v>50</v>
      </c>
      <c r="AS6">
        <v>0.32</v>
      </c>
      <c r="AT6">
        <v>1.8</v>
      </c>
      <c r="AU6">
        <v>31</v>
      </c>
      <c r="AV6">
        <v>0.1</v>
      </c>
      <c r="AW6">
        <v>74.8</v>
      </c>
      <c r="AX6">
        <v>1.63</v>
      </c>
      <c r="AY6">
        <v>1</v>
      </c>
    </row>
    <row r="7" spans="1:51" x14ac:dyDescent="0.3">
      <c r="A7" t="s">
        <v>70</v>
      </c>
      <c r="B7" t="s">
        <v>70</v>
      </c>
      <c r="C7" t="s">
        <v>71</v>
      </c>
      <c r="D7" s="1" t="str">
        <f t="shared" si="0"/>
        <v>27:0001</v>
      </c>
      <c r="E7" s="1" t="str">
        <f t="shared" si="1"/>
        <v>27:0003</v>
      </c>
      <c r="F7" t="s">
        <v>72</v>
      </c>
      <c r="G7" t="s">
        <v>73</v>
      </c>
      <c r="I7">
        <v>60.8112183</v>
      </c>
      <c r="J7">
        <v>-120.4702951</v>
      </c>
      <c r="K7" s="1" t="str">
        <f>HYPERLINK("http://geochem.nrcan.gc.ca/cdogs/content/kwd/kwd020044_e.htm", "Till")</f>
        <v>Till</v>
      </c>
      <c r="L7" s="1" t="str">
        <f t="shared" si="2"/>
        <v>Dry sieving to -230 mesh (63 µm) (Acme S230)</v>
      </c>
      <c r="M7">
        <v>157</v>
      </c>
      <c r="N7">
        <v>1.7</v>
      </c>
      <c r="O7">
        <v>6.2</v>
      </c>
      <c r="P7">
        <v>2.1</v>
      </c>
      <c r="Q7">
        <v>20</v>
      </c>
      <c r="R7">
        <v>305.10000000000002</v>
      </c>
      <c r="S7">
        <v>0.18</v>
      </c>
      <c r="T7">
        <v>6.1</v>
      </c>
      <c r="U7">
        <v>0.23</v>
      </c>
      <c r="V7">
        <v>13.2</v>
      </c>
      <c r="W7">
        <v>86.4</v>
      </c>
      <c r="X7">
        <v>41.3</v>
      </c>
      <c r="Y7">
        <v>2.9</v>
      </c>
      <c r="Z7">
        <v>6.1</v>
      </c>
      <c r="AA7">
        <v>26</v>
      </c>
      <c r="AB7">
        <v>0.18</v>
      </c>
      <c r="AC7">
        <v>15.7</v>
      </c>
      <c r="AD7">
        <v>1.46</v>
      </c>
      <c r="AE7">
        <v>371</v>
      </c>
      <c r="AF7">
        <v>0.86</v>
      </c>
      <c r="AG7">
        <v>8.9999999999999993E-3</v>
      </c>
      <c r="AH7">
        <v>44.6</v>
      </c>
      <c r="AI7">
        <v>0.06</v>
      </c>
      <c r="AJ7">
        <v>6.88</v>
      </c>
      <c r="AK7">
        <v>0.03</v>
      </c>
      <c r="AL7">
        <v>0.16</v>
      </c>
      <c r="AM7">
        <v>6.7</v>
      </c>
      <c r="AN7">
        <v>0.5</v>
      </c>
      <c r="AO7">
        <v>66.3</v>
      </c>
      <c r="AP7">
        <v>0.05</v>
      </c>
      <c r="AQ7">
        <v>4.8</v>
      </c>
      <c r="AR7">
        <v>960</v>
      </c>
      <c r="AS7">
        <v>0.16</v>
      </c>
      <c r="AT7">
        <v>1.2</v>
      </c>
      <c r="AU7">
        <v>61</v>
      </c>
      <c r="AV7">
        <v>0.5</v>
      </c>
      <c r="AW7">
        <v>59.7</v>
      </c>
      <c r="AX7">
        <v>1.59</v>
      </c>
      <c r="AY7">
        <v>1</v>
      </c>
    </row>
    <row r="8" spans="1:51" x14ac:dyDescent="0.3">
      <c r="A8" t="s">
        <v>74</v>
      </c>
      <c r="B8" t="s">
        <v>74</v>
      </c>
      <c r="C8" t="s">
        <v>75</v>
      </c>
      <c r="D8" s="1" t="str">
        <f t="shared" si="0"/>
        <v>27:0001</v>
      </c>
      <c r="E8" s="1" t="str">
        <f t="shared" si="1"/>
        <v>27:0003</v>
      </c>
      <c r="F8" t="s">
        <v>72</v>
      </c>
      <c r="G8" t="s">
        <v>76</v>
      </c>
      <c r="I8">
        <v>60.8112183</v>
      </c>
      <c r="J8">
        <v>-120.4702951</v>
      </c>
      <c r="K8" s="1" t="str">
        <f>HYPERLINK("http://geochem.nrcan.gc.ca/cdogs/content/kwd/kwd020044_e.htm", "Till")</f>
        <v>Till</v>
      </c>
      <c r="L8" s="1" t="str">
        <f t="shared" si="2"/>
        <v>Dry sieving to -230 mesh (63 µm) (Acme S230)</v>
      </c>
      <c r="AY8">
        <v>1</v>
      </c>
    </row>
    <row r="9" spans="1:51" x14ac:dyDescent="0.3">
      <c r="A9" t="s">
        <v>77</v>
      </c>
      <c r="B9" t="s">
        <v>77</v>
      </c>
      <c r="C9" t="s">
        <v>78</v>
      </c>
      <c r="D9" s="1" t="str">
        <f t="shared" si="0"/>
        <v>27:0001</v>
      </c>
      <c r="E9" s="1" t="str">
        <f t="shared" si="1"/>
        <v>27:0003</v>
      </c>
      <c r="F9" t="s">
        <v>79</v>
      </c>
      <c r="G9" t="s">
        <v>80</v>
      </c>
      <c r="I9">
        <v>60.278212000000003</v>
      </c>
      <c r="J9">
        <v>-120.0117704</v>
      </c>
      <c r="K9" s="1" t="str">
        <f>HYPERLINK("http://geochem.nrcan.gc.ca/cdogs/content/kwd/kwd020045_e.htm", "Basal till")</f>
        <v>Basal till</v>
      </c>
      <c r="L9" s="1" t="str">
        <f t="shared" si="2"/>
        <v>Dry sieving to -230 mesh (63 µm) (Acme S230)</v>
      </c>
      <c r="M9">
        <v>192</v>
      </c>
      <c r="N9">
        <v>0.91</v>
      </c>
      <c r="O9">
        <v>6.8</v>
      </c>
      <c r="P9">
        <v>1.4</v>
      </c>
      <c r="Q9">
        <v>20</v>
      </c>
      <c r="R9">
        <v>311.60000000000002</v>
      </c>
      <c r="S9">
        <v>0.17</v>
      </c>
      <c r="T9">
        <v>10.59</v>
      </c>
      <c r="U9">
        <v>0.36</v>
      </c>
      <c r="V9">
        <v>9</v>
      </c>
      <c r="W9">
        <v>18.7</v>
      </c>
      <c r="X9">
        <v>25.47</v>
      </c>
      <c r="Y9">
        <v>1.82</v>
      </c>
      <c r="Z9">
        <v>3.2</v>
      </c>
      <c r="AA9">
        <v>42</v>
      </c>
      <c r="AB9">
        <v>0.12</v>
      </c>
      <c r="AC9">
        <v>14.9</v>
      </c>
      <c r="AD9">
        <v>1.42</v>
      </c>
      <c r="AE9">
        <v>335</v>
      </c>
      <c r="AF9">
        <v>1.41</v>
      </c>
      <c r="AG9">
        <v>0.01</v>
      </c>
      <c r="AH9">
        <v>23.3</v>
      </c>
      <c r="AI9">
        <v>0.05</v>
      </c>
      <c r="AJ9">
        <v>11.24</v>
      </c>
      <c r="AK9">
        <v>0.03</v>
      </c>
      <c r="AL9">
        <v>0.22</v>
      </c>
      <c r="AM9">
        <v>3.4</v>
      </c>
      <c r="AN9">
        <v>0.6</v>
      </c>
      <c r="AO9">
        <v>105</v>
      </c>
      <c r="AP9">
        <v>0.03</v>
      </c>
      <c r="AQ9">
        <v>5.3</v>
      </c>
      <c r="AR9">
        <v>120</v>
      </c>
      <c r="AS9">
        <v>0.18</v>
      </c>
      <c r="AT9">
        <v>1.3</v>
      </c>
      <c r="AU9">
        <v>29</v>
      </c>
      <c r="AV9">
        <v>0.1</v>
      </c>
      <c r="AW9">
        <v>50.7</v>
      </c>
      <c r="AX9">
        <v>1.55</v>
      </c>
      <c r="AY9">
        <v>1</v>
      </c>
    </row>
    <row r="10" spans="1:51" x14ac:dyDescent="0.3">
      <c r="A10" t="s">
        <v>81</v>
      </c>
      <c r="B10" t="s">
        <v>81</v>
      </c>
      <c r="C10" t="s">
        <v>82</v>
      </c>
      <c r="D10" s="1" t="str">
        <f t="shared" si="0"/>
        <v>27:0001</v>
      </c>
      <c r="E10" s="1" t="str">
        <f t="shared" si="1"/>
        <v>27:0003</v>
      </c>
      <c r="F10" t="s">
        <v>83</v>
      </c>
      <c r="G10" t="s">
        <v>84</v>
      </c>
      <c r="I10">
        <v>60.334146400000002</v>
      </c>
      <c r="J10">
        <v>-120.0655015</v>
      </c>
      <c r="K10" s="1" t="str">
        <f>HYPERLINK("http://geochem.nrcan.gc.ca/cdogs/content/kwd/kwd020044_e.htm", "Till")</f>
        <v>Till</v>
      </c>
      <c r="L10" s="1" t="str">
        <f t="shared" si="2"/>
        <v>Dry sieving to -230 mesh (63 µm) (Acme S230)</v>
      </c>
      <c r="M10">
        <v>355</v>
      </c>
      <c r="N10">
        <v>1</v>
      </c>
      <c r="O10">
        <v>7.1</v>
      </c>
      <c r="P10">
        <v>1.3</v>
      </c>
      <c r="Q10">
        <v>20</v>
      </c>
      <c r="R10">
        <v>210.8</v>
      </c>
      <c r="S10">
        <v>0.19</v>
      </c>
      <c r="T10">
        <v>7.66</v>
      </c>
      <c r="U10">
        <v>0.43</v>
      </c>
      <c r="V10">
        <v>8.9</v>
      </c>
      <c r="W10">
        <v>20.5</v>
      </c>
      <c r="X10">
        <v>25.42</v>
      </c>
      <c r="Y10">
        <v>2.0499999999999998</v>
      </c>
      <c r="Z10">
        <v>3.7</v>
      </c>
      <c r="AA10">
        <v>22</v>
      </c>
      <c r="AB10">
        <v>0.13</v>
      </c>
      <c r="AC10">
        <v>16.899999999999999</v>
      </c>
      <c r="AD10">
        <v>1.51</v>
      </c>
      <c r="AE10">
        <v>362</v>
      </c>
      <c r="AF10">
        <v>1.56</v>
      </c>
      <c r="AG10">
        <v>1.0999999999999999E-2</v>
      </c>
      <c r="AH10">
        <v>25.6</v>
      </c>
      <c r="AI10">
        <v>5.7000000000000002E-2</v>
      </c>
      <c r="AJ10">
        <v>11.32</v>
      </c>
      <c r="AK10">
        <v>0.03</v>
      </c>
      <c r="AL10">
        <v>0.25</v>
      </c>
      <c r="AM10">
        <v>3.9</v>
      </c>
      <c r="AN10">
        <v>0.5</v>
      </c>
      <c r="AO10">
        <v>84.1</v>
      </c>
      <c r="AP10">
        <v>0.02</v>
      </c>
      <c r="AQ10">
        <v>6.1</v>
      </c>
      <c r="AR10">
        <v>140</v>
      </c>
      <c r="AS10">
        <v>0.19</v>
      </c>
      <c r="AT10">
        <v>1.3</v>
      </c>
      <c r="AU10">
        <v>31</v>
      </c>
      <c r="AV10">
        <v>0.1</v>
      </c>
      <c r="AW10">
        <v>60.1</v>
      </c>
      <c r="AX10">
        <v>1.47</v>
      </c>
      <c r="AY10">
        <v>2</v>
      </c>
    </row>
    <row r="11" spans="1:51" x14ac:dyDescent="0.3">
      <c r="A11" t="s">
        <v>85</v>
      </c>
      <c r="B11" t="s">
        <v>85</v>
      </c>
      <c r="C11" t="s">
        <v>86</v>
      </c>
      <c r="D11" s="1" t="str">
        <f t="shared" si="0"/>
        <v>27:0001</v>
      </c>
      <c r="E11" s="1" t="str">
        <f t="shared" si="1"/>
        <v>27:0003</v>
      </c>
      <c r="F11" t="s">
        <v>87</v>
      </c>
      <c r="G11" t="s">
        <v>88</v>
      </c>
      <c r="I11">
        <v>60.395273500000002</v>
      </c>
      <c r="J11">
        <v>-120.1257627</v>
      </c>
      <c r="K11" s="1" t="str">
        <f>HYPERLINK("http://geochem.nrcan.gc.ca/cdogs/content/kwd/kwd020045_e.htm", "Basal till")</f>
        <v>Basal till</v>
      </c>
      <c r="L11" s="1" t="str">
        <f t="shared" si="2"/>
        <v>Dry sieving to -230 mesh (63 µm) (Acme S230)</v>
      </c>
      <c r="M11">
        <v>129</v>
      </c>
      <c r="N11">
        <v>1</v>
      </c>
      <c r="O11">
        <v>7.7</v>
      </c>
      <c r="P11">
        <v>0.7</v>
      </c>
      <c r="Q11">
        <v>20</v>
      </c>
      <c r="R11">
        <v>213.5</v>
      </c>
      <c r="S11">
        <v>0.21</v>
      </c>
      <c r="T11">
        <v>5.85</v>
      </c>
      <c r="U11">
        <v>0.43</v>
      </c>
      <c r="V11">
        <v>9.1999999999999993</v>
      </c>
      <c r="W11">
        <v>20.3</v>
      </c>
      <c r="X11">
        <v>24.99</v>
      </c>
      <c r="Y11">
        <v>2.2400000000000002</v>
      </c>
      <c r="Z11">
        <v>3.7</v>
      </c>
      <c r="AA11">
        <v>20</v>
      </c>
      <c r="AB11">
        <v>0.16</v>
      </c>
      <c r="AC11">
        <v>16.899999999999999</v>
      </c>
      <c r="AD11">
        <v>1.41</v>
      </c>
      <c r="AE11">
        <v>341</v>
      </c>
      <c r="AF11">
        <v>2.12</v>
      </c>
      <c r="AG11">
        <v>0.01</v>
      </c>
      <c r="AH11">
        <v>25.5</v>
      </c>
      <c r="AI11">
        <v>5.7000000000000002E-2</v>
      </c>
      <c r="AJ11">
        <v>11.61</v>
      </c>
      <c r="AK11">
        <v>0.02</v>
      </c>
      <c r="AL11">
        <v>0.23</v>
      </c>
      <c r="AM11">
        <v>3.8</v>
      </c>
      <c r="AN11">
        <v>0.4</v>
      </c>
      <c r="AO11">
        <v>73.099999999999994</v>
      </c>
      <c r="AP11">
        <v>0.06</v>
      </c>
      <c r="AQ11">
        <v>6.4</v>
      </c>
      <c r="AR11">
        <v>120</v>
      </c>
      <c r="AS11">
        <v>0.2</v>
      </c>
      <c r="AT11">
        <v>1.3</v>
      </c>
      <c r="AU11">
        <v>29</v>
      </c>
      <c r="AV11">
        <v>0.1</v>
      </c>
      <c r="AW11">
        <v>75.400000000000006</v>
      </c>
      <c r="AX11">
        <v>1.29</v>
      </c>
      <c r="AY11">
        <v>2</v>
      </c>
    </row>
    <row r="12" spans="1:51" x14ac:dyDescent="0.3">
      <c r="A12" t="s">
        <v>89</v>
      </c>
      <c r="B12" t="s">
        <v>89</v>
      </c>
      <c r="C12" t="s">
        <v>90</v>
      </c>
      <c r="D12" s="1" t="str">
        <f t="shared" si="0"/>
        <v>27:0001</v>
      </c>
      <c r="E12" s="1" t="str">
        <f t="shared" si="1"/>
        <v>27:0003</v>
      </c>
      <c r="F12" t="s">
        <v>91</v>
      </c>
      <c r="G12" t="s">
        <v>92</v>
      </c>
      <c r="I12">
        <v>60.444993799999999</v>
      </c>
      <c r="J12">
        <v>-120.1732126</v>
      </c>
      <c r="K12" s="1" t="str">
        <f>HYPERLINK("http://geochem.nrcan.gc.ca/cdogs/content/kwd/kwd020045_e.htm", "Basal till")</f>
        <v>Basal till</v>
      </c>
      <c r="L12" s="1" t="str">
        <f t="shared" si="2"/>
        <v>Dry sieving to -230 mesh (63 µm) (Acme S230)</v>
      </c>
      <c r="M12">
        <v>132</v>
      </c>
      <c r="N12">
        <v>0.99</v>
      </c>
      <c r="O12">
        <v>8</v>
      </c>
      <c r="P12">
        <v>1.5</v>
      </c>
      <c r="Q12">
        <v>20</v>
      </c>
      <c r="R12">
        <v>222.4</v>
      </c>
      <c r="S12">
        <v>0.21</v>
      </c>
      <c r="T12">
        <v>6.4</v>
      </c>
      <c r="U12">
        <v>0.48</v>
      </c>
      <c r="V12">
        <v>11.4</v>
      </c>
      <c r="W12">
        <v>19.899999999999999</v>
      </c>
      <c r="X12">
        <v>27.24</v>
      </c>
      <c r="Y12">
        <v>2.19</v>
      </c>
      <c r="Z12">
        <v>3.7</v>
      </c>
      <c r="AA12">
        <v>33</v>
      </c>
      <c r="AB12">
        <v>0.14000000000000001</v>
      </c>
      <c r="AC12">
        <v>16.7</v>
      </c>
      <c r="AD12">
        <v>1.21</v>
      </c>
      <c r="AE12">
        <v>420</v>
      </c>
      <c r="AF12">
        <v>1.78</v>
      </c>
      <c r="AG12">
        <v>8.9999999999999993E-3</v>
      </c>
      <c r="AH12">
        <v>30.3</v>
      </c>
      <c r="AI12">
        <v>5.8000000000000003E-2</v>
      </c>
      <c r="AJ12">
        <v>12.03</v>
      </c>
      <c r="AK12">
        <v>0.02</v>
      </c>
      <c r="AL12">
        <v>0.28000000000000003</v>
      </c>
      <c r="AM12">
        <v>3.9</v>
      </c>
      <c r="AN12">
        <v>0.4</v>
      </c>
      <c r="AO12">
        <v>82</v>
      </c>
      <c r="AP12">
        <v>0.03</v>
      </c>
      <c r="AQ12">
        <v>6.1</v>
      </c>
      <c r="AR12">
        <v>110</v>
      </c>
      <c r="AS12">
        <v>0.23</v>
      </c>
      <c r="AT12">
        <v>1.3</v>
      </c>
      <c r="AU12">
        <v>32</v>
      </c>
      <c r="AV12">
        <v>0.1</v>
      </c>
      <c r="AW12">
        <v>71.400000000000006</v>
      </c>
      <c r="AX12">
        <v>1.49</v>
      </c>
      <c r="AY12">
        <v>2</v>
      </c>
    </row>
    <row r="13" spans="1:51" hidden="1" x14ac:dyDescent="0.3">
      <c r="A13" t="s">
        <v>93</v>
      </c>
      <c r="B13" t="s">
        <v>93</v>
      </c>
      <c r="C13" t="s">
        <v>94</v>
      </c>
      <c r="D13" s="1" t="str">
        <f t="shared" si="0"/>
        <v>27:0001</v>
      </c>
      <c r="E13" s="1" t="str">
        <f>HYPERLINK("http://geochem.nrcan.gc.ca/cdogs/content/svy/svy_e.htm", "")</f>
        <v/>
      </c>
      <c r="H13" s="1" t="str">
        <f>HYPERLINK("http://geochem.nrcan.gc.ca/cdogs/content/cr_/cr_00289_e.htm", "289")</f>
        <v>289</v>
      </c>
      <c r="K13" t="s">
        <v>95</v>
      </c>
      <c r="L13" t="s">
        <v>96</v>
      </c>
      <c r="M13">
        <v>203</v>
      </c>
      <c r="N13">
        <v>1.71</v>
      </c>
      <c r="O13">
        <v>16.8</v>
      </c>
      <c r="P13">
        <v>4.5</v>
      </c>
      <c r="Q13">
        <v>20</v>
      </c>
      <c r="R13">
        <v>82.8</v>
      </c>
      <c r="S13">
        <v>2.0099999999999998</v>
      </c>
      <c r="T13">
        <v>0.27</v>
      </c>
      <c r="U13">
        <v>0.22</v>
      </c>
      <c r="V13">
        <v>13</v>
      </c>
      <c r="W13">
        <v>26.1</v>
      </c>
      <c r="X13">
        <v>48.96</v>
      </c>
      <c r="Y13">
        <v>3.19</v>
      </c>
      <c r="Z13">
        <v>6.2</v>
      </c>
      <c r="AA13">
        <v>75</v>
      </c>
      <c r="AB13">
        <v>0.05</v>
      </c>
      <c r="AC13">
        <v>17.8</v>
      </c>
      <c r="AD13">
        <v>0.52</v>
      </c>
      <c r="AE13">
        <v>1092</v>
      </c>
      <c r="AF13">
        <v>0.62</v>
      </c>
      <c r="AG13">
        <v>2.8000000000000001E-2</v>
      </c>
      <c r="AH13">
        <v>18.3</v>
      </c>
      <c r="AI13">
        <v>8.5999999999999993E-2</v>
      </c>
      <c r="AJ13">
        <v>13.89</v>
      </c>
      <c r="AK13">
        <v>0.02</v>
      </c>
      <c r="AL13">
        <v>4.95</v>
      </c>
      <c r="AM13">
        <v>4.2</v>
      </c>
      <c r="AN13">
        <v>0.6</v>
      </c>
      <c r="AO13">
        <v>10.1</v>
      </c>
      <c r="AP13">
        <v>0.02</v>
      </c>
      <c r="AQ13">
        <v>2</v>
      </c>
      <c r="AR13">
        <v>730</v>
      </c>
      <c r="AS13">
        <v>0.11</v>
      </c>
      <c r="AT13">
        <v>0.8</v>
      </c>
      <c r="AU13">
        <v>53</v>
      </c>
      <c r="AV13">
        <v>0.1</v>
      </c>
      <c r="AW13">
        <v>67.8</v>
      </c>
      <c r="AX13">
        <v>0.34</v>
      </c>
      <c r="AY13">
        <v>2</v>
      </c>
    </row>
    <row r="14" spans="1:51" x14ac:dyDescent="0.3">
      <c r="A14" t="s">
        <v>97</v>
      </c>
      <c r="B14" t="s">
        <v>97</v>
      </c>
      <c r="C14" t="s">
        <v>98</v>
      </c>
      <c r="D14" s="1" t="str">
        <f t="shared" si="0"/>
        <v>27:0001</v>
      </c>
      <c r="E14" s="1" t="str">
        <f t="shared" ref="E14:E26" si="3">HYPERLINK("http://geochem.nrcan.gc.ca/cdogs/content/svy/svy270003_e.htm", "27:0003")</f>
        <v>27:0003</v>
      </c>
      <c r="F14" t="s">
        <v>99</v>
      </c>
      <c r="G14" t="s">
        <v>100</v>
      </c>
      <c r="I14">
        <v>60.691728900000001</v>
      </c>
      <c r="J14">
        <v>-120.39531909999999</v>
      </c>
      <c r="K14" s="1" t="str">
        <f t="shared" ref="K14:K19" si="4">HYPERLINK("http://geochem.nrcan.gc.ca/cdogs/content/kwd/kwd020045_e.htm", "Basal till")</f>
        <v>Basal till</v>
      </c>
      <c r="L14" s="1" t="str">
        <f t="shared" ref="L14:L26" si="5">HYPERLINK("http://geochem.nrcan.gc.ca/cdogs/content/kwd/kwd080088_e.htm", "Dry sieving to -230 mesh (63 µm) (Acme S230)")</f>
        <v>Dry sieving to -230 mesh (63 µm) (Acme S230)</v>
      </c>
      <c r="M14">
        <v>127</v>
      </c>
      <c r="N14">
        <v>1.06</v>
      </c>
      <c r="O14">
        <v>8.3000000000000007</v>
      </c>
      <c r="P14">
        <v>1</v>
      </c>
      <c r="Q14">
        <v>20</v>
      </c>
      <c r="R14">
        <v>300.10000000000002</v>
      </c>
      <c r="S14">
        <v>0.22</v>
      </c>
      <c r="T14">
        <v>5.74</v>
      </c>
      <c r="U14">
        <v>0.38</v>
      </c>
      <c r="V14">
        <v>10.4</v>
      </c>
      <c r="W14">
        <v>20.399999999999999</v>
      </c>
      <c r="X14">
        <v>27.72</v>
      </c>
      <c r="Y14">
        <v>2.2799999999999998</v>
      </c>
      <c r="Z14">
        <v>4.2</v>
      </c>
      <c r="AA14">
        <v>29</v>
      </c>
      <c r="AB14">
        <v>0.16</v>
      </c>
      <c r="AC14">
        <v>17.600000000000001</v>
      </c>
      <c r="AD14">
        <v>1.67</v>
      </c>
      <c r="AE14">
        <v>383</v>
      </c>
      <c r="AF14">
        <v>2.23</v>
      </c>
      <c r="AG14">
        <v>0.01</v>
      </c>
      <c r="AH14">
        <v>27.5</v>
      </c>
      <c r="AI14">
        <v>0.06</v>
      </c>
      <c r="AJ14">
        <v>12.68</v>
      </c>
      <c r="AK14">
        <v>0.03</v>
      </c>
      <c r="AL14">
        <v>0.23</v>
      </c>
      <c r="AM14">
        <v>4</v>
      </c>
      <c r="AN14">
        <v>0.4</v>
      </c>
      <c r="AO14">
        <v>75.5</v>
      </c>
      <c r="AP14">
        <v>0.02</v>
      </c>
      <c r="AQ14">
        <v>6.9</v>
      </c>
      <c r="AR14">
        <v>130</v>
      </c>
      <c r="AS14">
        <v>0.24</v>
      </c>
      <c r="AT14">
        <v>1.6</v>
      </c>
      <c r="AU14">
        <v>32</v>
      </c>
      <c r="AV14">
        <v>0.1</v>
      </c>
      <c r="AW14">
        <v>73.3</v>
      </c>
      <c r="AX14">
        <v>1.69</v>
      </c>
      <c r="AY14">
        <v>2</v>
      </c>
    </row>
    <row r="15" spans="1:51" x14ac:dyDescent="0.3">
      <c r="A15" t="s">
        <v>101</v>
      </c>
      <c r="B15" t="s">
        <v>101</v>
      </c>
      <c r="C15" t="s">
        <v>102</v>
      </c>
      <c r="D15" s="1" t="str">
        <f t="shared" si="0"/>
        <v>27:0001</v>
      </c>
      <c r="E15" s="1" t="str">
        <f t="shared" si="3"/>
        <v>27:0003</v>
      </c>
      <c r="F15" t="s">
        <v>103</v>
      </c>
      <c r="G15" t="s">
        <v>104</v>
      </c>
      <c r="I15">
        <v>60.633748500000003</v>
      </c>
      <c r="J15">
        <v>-120.3431032</v>
      </c>
      <c r="K15" s="1" t="str">
        <f t="shared" si="4"/>
        <v>Basal till</v>
      </c>
      <c r="L15" s="1" t="str">
        <f t="shared" si="5"/>
        <v>Dry sieving to -230 mesh (63 µm) (Acme S230)</v>
      </c>
      <c r="M15">
        <v>56</v>
      </c>
      <c r="N15">
        <v>0.5</v>
      </c>
      <c r="O15">
        <v>5.8</v>
      </c>
      <c r="P15">
        <v>0.3</v>
      </c>
      <c r="Q15">
        <v>20</v>
      </c>
      <c r="R15">
        <v>83.5</v>
      </c>
      <c r="S15">
        <v>0.1</v>
      </c>
      <c r="T15">
        <v>11.27</v>
      </c>
      <c r="U15">
        <v>0.35</v>
      </c>
      <c r="V15">
        <v>5.6</v>
      </c>
      <c r="W15">
        <v>12.6</v>
      </c>
      <c r="X15">
        <v>19.34</v>
      </c>
      <c r="Y15">
        <v>1.5</v>
      </c>
      <c r="Z15">
        <v>1.9</v>
      </c>
      <c r="AA15">
        <v>13</v>
      </c>
      <c r="AB15">
        <v>0.08</v>
      </c>
      <c r="AC15">
        <v>10.3</v>
      </c>
      <c r="AD15">
        <v>1.61</v>
      </c>
      <c r="AE15">
        <v>296</v>
      </c>
      <c r="AF15">
        <v>0.91</v>
      </c>
      <c r="AG15">
        <v>8.0000000000000002E-3</v>
      </c>
      <c r="AH15">
        <v>15.7</v>
      </c>
      <c r="AI15">
        <v>4.7E-2</v>
      </c>
      <c r="AJ15">
        <v>8.6</v>
      </c>
      <c r="AK15">
        <v>0.02</v>
      </c>
      <c r="AL15">
        <v>0.16</v>
      </c>
      <c r="AM15">
        <v>2.6</v>
      </c>
      <c r="AN15">
        <v>0.3</v>
      </c>
      <c r="AO15">
        <v>114.6</v>
      </c>
      <c r="AP15">
        <v>0.02</v>
      </c>
      <c r="AQ15">
        <v>3.9</v>
      </c>
      <c r="AR15">
        <v>190</v>
      </c>
      <c r="AS15">
        <v>0.15</v>
      </c>
      <c r="AT15">
        <v>0.9</v>
      </c>
      <c r="AU15">
        <v>19</v>
      </c>
      <c r="AV15">
        <v>0.1</v>
      </c>
      <c r="AW15">
        <v>48.2</v>
      </c>
      <c r="AX15">
        <v>1.94</v>
      </c>
      <c r="AY15">
        <v>1</v>
      </c>
    </row>
    <row r="16" spans="1:51" x14ac:dyDescent="0.3">
      <c r="A16" t="s">
        <v>105</v>
      </c>
      <c r="B16" t="s">
        <v>105</v>
      </c>
      <c r="C16" t="s">
        <v>106</v>
      </c>
      <c r="D16" s="1" t="str">
        <f t="shared" si="0"/>
        <v>27:0001</v>
      </c>
      <c r="E16" s="1" t="str">
        <f t="shared" si="3"/>
        <v>27:0003</v>
      </c>
      <c r="F16" t="s">
        <v>107</v>
      </c>
      <c r="G16" t="s">
        <v>108</v>
      </c>
      <c r="I16">
        <v>60.573191799999996</v>
      </c>
      <c r="J16">
        <v>-120.2939152</v>
      </c>
      <c r="K16" s="1" t="str">
        <f t="shared" si="4"/>
        <v>Basal till</v>
      </c>
      <c r="L16" s="1" t="str">
        <f t="shared" si="5"/>
        <v>Dry sieving to -230 mesh (63 µm) (Acme S230)</v>
      </c>
      <c r="M16">
        <v>115</v>
      </c>
      <c r="N16">
        <v>1.1000000000000001</v>
      </c>
      <c r="O16">
        <v>10.1</v>
      </c>
      <c r="P16">
        <v>1.3</v>
      </c>
      <c r="Q16">
        <v>20</v>
      </c>
      <c r="R16">
        <v>261.89999999999998</v>
      </c>
      <c r="S16">
        <v>0.21</v>
      </c>
      <c r="T16">
        <v>6.54</v>
      </c>
      <c r="U16">
        <v>0.42</v>
      </c>
      <c r="V16">
        <v>9.8000000000000007</v>
      </c>
      <c r="W16">
        <v>22.2</v>
      </c>
      <c r="X16">
        <v>28.76</v>
      </c>
      <c r="Y16">
        <v>2.2999999999999998</v>
      </c>
      <c r="Z16">
        <v>4.0999999999999996</v>
      </c>
      <c r="AA16">
        <v>24</v>
      </c>
      <c r="AB16">
        <v>0.13</v>
      </c>
      <c r="AC16">
        <v>16.899999999999999</v>
      </c>
      <c r="AD16">
        <v>1.33</v>
      </c>
      <c r="AE16">
        <v>365</v>
      </c>
      <c r="AF16">
        <v>1.94</v>
      </c>
      <c r="AG16">
        <v>8.9999999999999993E-3</v>
      </c>
      <c r="AH16">
        <v>28.1</v>
      </c>
      <c r="AI16">
        <v>5.7000000000000002E-2</v>
      </c>
      <c r="AJ16">
        <v>12.07</v>
      </c>
      <c r="AK16">
        <v>0.03</v>
      </c>
      <c r="AL16">
        <v>0.25</v>
      </c>
      <c r="AM16">
        <v>4.0999999999999996</v>
      </c>
      <c r="AN16">
        <v>0.4</v>
      </c>
      <c r="AO16">
        <v>78.8</v>
      </c>
      <c r="AP16">
        <v>0.04</v>
      </c>
      <c r="AQ16">
        <v>6.4</v>
      </c>
      <c r="AR16">
        <v>110</v>
      </c>
      <c r="AS16">
        <v>0.22</v>
      </c>
      <c r="AT16">
        <v>1.4</v>
      </c>
      <c r="AU16">
        <v>34</v>
      </c>
      <c r="AV16">
        <v>0.1</v>
      </c>
      <c r="AW16">
        <v>70.099999999999994</v>
      </c>
      <c r="AX16">
        <v>1.57</v>
      </c>
      <c r="AY16">
        <v>2</v>
      </c>
    </row>
    <row r="17" spans="1:51" x14ac:dyDescent="0.3">
      <c r="A17" t="s">
        <v>109</v>
      </c>
      <c r="B17" t="s">
        <v>109</v>
      </c>
      <c r="C17" t="s">
        <v>110</v>
      </c>
      <c r="D17" s="1" t="str">
        <f t="shared" si="0"/>
        <v>27:0001</v>
      </c>
      <c r="E17" s="1" t="str">
        <f t="shared" si="3"/>
        <v>27:0003</v>
      </c>
      <c r="F17" t="s">
        <v>111</v>
      </c>
      <c r="G17" t="s">
        <v>112</v>
      </c>
      <c r="I17">
        <v>60.508711300000002</v>
      </c>
      <c r="J17">
        <v>-120.2384627</v>
      </c>
      <c r="K17" s="1" t="str">
        <f t="shared" si="4"/>
        <v>Basal till</v>
      </c>
      <c r="L17" s="1" t="str">
        <f t="shared" si="5"/>
        <v>Dry sieving to -230 mesh (63 µm) (Acme S230)</v>
      </c>
      <c r="M17">
        <v>139</v>
      </c>
      <c r="N17">
        <v>1.1000000000000001</v>
      </c>
      <c r="O17">
        <v>9.8000000000000007</v>
      </c>
      <c r="P17">
        <v>1.3</v>
      </c>
      <c r="Q17">
        <v>20</v>
      </c>
      <c r="R17">
        <v>288.5</v>
      </c>
      <c r="S17">
        <v>0.22</v>
      </c>
      <c r="T17">
        <v>6.12</v>
      </c>
      <c r="U17">
        <v>0.51</v>
      </c>
      <c r="V17">
        <v>12.1</v>
      </c>
      <c r="W17">
        <v>21.6</v>
      </c>
      <c r="X17">
        <v>30.75</v>
      </c>
      <c r="Y17">
        <v>2.4700000000000002</v>
      </c>
      <c r="Z17">
        <v>4</v>
      </c>
      <c r="AA17">
        <v>34</v>
      </c>
      <c r="AB17">
        <v>0.14000000000000001</v>
      </c>
      <c r="AC17">
        <v>16.3</v>
      </c>
      <c r="AD17">
        <v>1.1599999999999999</v>
      </c>
      <c r="AE17">
        <v>450</v>
      </c>
      <c r="AF17">
        <v>2.2999999999999998</v>
      </c>
      <c r="AG17">
        <v>8.9999999999999993E-3</v>
      </c>
      <c r="AH17">
        <v>31.7</v>
      </c>
      <c r="AI17">
        <v>6.2E-2</v>
      </c>
      <c r="AJ17">
        <v>12.67</v>
      </c>
      <c r="AK17">
        <v>0.04</v>
      </c>
      <c r="AL17">
        <v>0.25</v>
      </c>
      <c r="AM17">
        <v>4.3</v>
      </c>
      <c r="AN17">
        <v>0.9</v>
      </c>
      <c r="AO17">
        <v>82.5</v>
      </c>
      <c r="AP17">
        <v>0.03</v>
      </c>
      <c r="AQ17">
        <v>6.1</v>
      </c>
      <c r="AR17">
        <v>90</v>
      </c>
      <c r="AS17">
        <v>0.24</v>
      </c>
      <c r="AT17">
        <v>1.4</v>
      </c>
      <c r="AU17">
        <v>33</v>
      </c>
      <c r="AV17">
        <v>0.1</v>
      </c>
      <c r="AW17">
        <v>76</v>
      </c>
      <c r="AX17">
        <v>1.74</v>
      </c>
      <c r="AY17">
        <v>1</v>
      </c>
    </row>
    <row r="18" spans="1:51" x14ac:dyDescent="0.3">
      <c r="A18" t="s">
        <v>113</v>
      </c>
      <c r="B18" t="s">
        <v>113</v>
      </c>
      <c r="C18" t="s">
        <v>114</v>
      </c>
      <c r="D18" s="1" t="str">
        <f t="shared" si="0"/>
        <v>27:0001</v>
      </c>
      <c r="E18" s="1" t="str">
        <f t="shared" si="3"/>
        <v>27:0003</v>
      </c>
      <c r="F18" t="s">
        <v>115</v>
      </c>
      <c r="G18" t="s">
        <v>116</v>
      </c>
      <c r="I18">
        <v>61.137083099999998</v>
      </c>
      <c r="J18">
        <v>-119.8011106</v>
      </c>
      <c r="K18" s="1" t="str">
        <f t="shared" si="4"/>
        <v>Basal till</v>
      </c>
      <c r="L18" s="1" t="str">
        <f t="shared" si="5"/>
        <v>Dry sieving to -230 mesh (63 µm) (Acme S230)</v>
      </c>
      <c r="M18">
        <v>43</v>
      </c>
      <c r="N18">
        <v>0.88</v>
      </c>
      <c r="O18">
        <v>5.4</v>
      </c>
      <c r="P18">
        <v>0.8</v>
      </c>
      <c r="Q18">
        <v>20</v>
      </c>
      <c r="R18">
        <v>180.9</v>
      </c>
      <c r="S18">
        <v>0.13</v>
      </c>
      <c r="T18">
        <v>12.12</v>
      </c>
      <c r="U18">
        <v>0.2</v>
      </c>
      <c r="V18">
        <v>7.2</v>
      </c>
      <c r="W18">
        <v>15.3</v>
      </c>
      <c r="X18">
        <v>23.05</v>
      </c>
      <c r="Y18">
        <v>1.72</v>
      </c>
      <c r="Z18">
        <v>2.7</v>
      </c>
      <c r="AA18">
        <v>17</v>
      </c>
      <c r="AB18">
        <v>0.14000000000000001</v>
      </c>
      <c r="AC18">
        <v>8.6</v>
      </c>
      <c r="AD18">
        <v>1.05</v>
      </c>
      <c r="AE18">
        <v>302</v>
      </c>
      <c r="AF18">
        <v>0.74</v>
      </c>
      <c r="AG18">
        <v>0.01</v>
      </c>
      <c r="AH18">
        <v>23.6</v>
      </c>
      <c r="AI18">
        <v>5.0999999999999997E-2</v>
      </c>
      <c r="AJ18">
        <v>9.68</v>
      </c>
      <c r="AK18">
        <v>0.03</v>
      </c>
      <c r="AL18">
        <v>0.14000000000000001</v>
      </c>
      <c r="AM18">
        <v>3.3</v>
      </c>
      <c r="AN18">
        <v>0.4</v>
      </c>
      <c r="AO18">
        <v>156.6</v>
      </c>
      <c r="AP18">
        <v>0.02</v>
      </c>
      <c r="AQ18">
        <v>3.9</v>
      </c>
      <c r="AR18">
        <v>50</v>
      </c>
      <c r="AS18">
        <v>0.14000000000000001</v>
      </c>
      <c r="AT18">
        <v>0.9</v>
      </c>
      <c r="AU18">
        <v>20</v>
      </c>
      <c r="AV18">
        <v>0.1</v>
      </c>
      <c r="AW18">
        <v>42.8</v>
      </c>
      <c r="AX18">
        <v>1.63</v>
      </c>
      <c r="AY18">
        <v>1</v>
      </c>
    </row>
    <row r="19" spans="1:51" x14ac:dyDescent="0.3">
      <c r="A19" t="s">
        <v>117</v>
      </c>
      <c r="B19" t="s">
        <v>117</v>
      </c>
      <c r="C19" t="s">
        <v>118</v>
      </c>
      <c r="D19" s="1" t="str">
        <f t="shared" si="0"/>
        <v>27:0001</v>
      </c>
      <c r="E19" s="1" t="str">
        <f t="shared" si="3"/>
        <v>27:0003</v>
      </c>
      <c r="F19" t="s">
        <v>119</v>
      </c>
      <c r="G19" t="s">
        <v>120</v>
      </c>
      <c r="I19">
        <v>61.164731799999998</v>
      </c>
      <c r="J19">
        <v>-119.9276673</v>
      </c>
      <c r="K19" s="1" t="str">
        <f t="shared" si="4"/>
        <v>Basal till</v>
      </c>
      <c r="L19" s="1" t="str">
        <f t="shared" si="5"/>
        <v>Dry sieving to -230 mesh (63 µm) (Acme S230)</v>
      </c>
      <c r="M19">
        <v>65</v>
      </c>
      <c r="N19">
        <v>0.85</v>
      </c>
      <c r="O19">
        <v>7.6</v>
      </c>
      <c r="P19">
        <v>1.1000000000000001</v>
      </c>
      <c r="Q19">
        <v>20</v>
      </c>
      <c r="R19">
        <v>302.2</v>
      </c>
      <c r="S19">
        <v>0.19</v>
      </c>
      <c r="T19">
        <v>11.94</v>
      </c>
      <c r="U19">
        <v>0.24</v>
      </c>
      <c r="V19">
        <v>9.4</v>
      </c>
      <c r="W19">
        <v>17.2</v>
      </c>
      <c r="X19">
        <v>27.8</v>
      </c>
      <c r="Y19">
        <v>1.92</v>
      </c>
      <c r="Z19">
        <v>2.8</v>
      </c>
      <c r="AA19">
        <v>28</v>
      </c>
      <c r="AB19">
        <v>0.13</v>
      </c>
      <c r="AC19">
        <v>10.5</v>
      </c>
      <c r="AD19">
        <v>1.33</v>
      </c>
      <c r="AE19">
        <v>397</v>
      </c>
      <c r="AF19">
        <v>1</v>
      </c>
      <c r="AG19">
        <v>0.01</v>
      </c>
      <c r="AH19">
        <v>27</v>
      </c>
      <c r="AI19">
        <v>5.1999999999999998E-2</v>
      </c>
      <c r="AJ19">
        <v>12.43</v>
      </c>
      <c r="AK19">
        <v>0.03</v>
      </c>
      <c r="AL19">
        <v>0.16</v>
      </c>
      <c r="AM19">
        <v>3.3</v>
      </c>
      <c r="AN19">
        <v>0.3</v>
      </c>
      <c r="AO19">
        <v>179.6</v>
      </c>
      <c r="AP19">
        <v>0.03</v>
      </c>
      <c r="AQ19">
        <v>4.5</v>
      </c>
      <c r="AR19">
        <v>70</v>
      </c>
      <c r="AS19">
        <v>0.18</v>
      </c>
      <c r="AT19">
        <v>0.9</v>
      </c>
      <c r="AU19">
        <v>22</v>
      </c>
      <c r="AV19">
        <v>0.1</v>
      </c>
      <c r="AW19">
        <v>49.4</v>
      </c>
      <c r="AX19">
        <v>1.49</v>
      </c>
      <c r="AY19">
        <v>2</v>
      </c>
    </row>
    <row r="20" spans="1:51" x14ac:dyDescent="0.3">
      <c r="A20" t="s">
        <v>121</v>
      </c>
      <c r="B20" t="s">
        <v>121</v>
      </c>
      <c r="C20" t="s">
        <v>122</v>
      </c>
      <c r="D20" s="1" t="str">
        <f t="shared" si="0"/>
        <v>27:0001</v>
      </c>
      <c r="E20" s="1" t="str">
        <f t="shared" si="3"/>
        <v>27:0003</v>
      </c>
      <c r="F20" t="s">
        <v>123</v>
      </c>
      <c r="G20" t="s">
        <v>124</v>
      </c>
      <c r="I20">
        <v>60.975494599999998</v>
      </c>
      <c r="J20">
        <v>-120.00745499999999</v>
      </c>
      <c r="K20" s="1" t="str">
        <f>HYPERLINK("http://geochem.nrcan.gc.ca/cdogs/content/kwd/kwd020044_e.htm", "Till")</f>
        <v>Till</v>
      </c>
      <c r="L20" s="1" t="str">
        <f t="shared" si="5"/>
        <v>Dry sieving to -230 mesh (63 µm) (Acme S230)</v>
      </c>
      <c r="M20">
        <v>101</v>
      </c>
      <c r="N20">
        <v>0.94</v>
      </c>
      <c r="O20">
        <v>9</v>
      </c>
      <c r="P20">
        <v>1.2</v>
      </c>
      <c r="Q20">
        <v>20</v>
      </c>
      <c r="R20">
        <v>164</v>
      </c>
      <c r="S20">
        <v>0.19</v>
      </c>
      <c r="T20">
        <v>9.6199999999999992</v>
      </c>
      <c r="U20">
        <v>0.52</v>
      </c>
      <c r="V20">
        <v>9.1999999999999993</v>
      </c>
      <c r="W20">
        <v>18.5</v>
      </c>
      <c r="X20">
        <v>26.08</v>
      </c>
      <c r="Y20">
        <v>2.1800000000000002</v>
      </c>
      <c r="Z20">
        <v>3.4</v>
      </c>
      <c r="AA20">
        <v>18</v>
      </c>
      <c r="AB20">
        <v>0.16</v>
      </c>
      <c r="AC20">
        <v>14.4</v>
      </c>
      <c r="AD20">
        <v>1.67</v>
      </c>
      <c r="AE20">
        <v>360</v>
      </c>
      <c r="AF20">
        <v>2.5099999999999998</v>
      </c>
      <c r="AG20">
        <v>0.01</v>
      </c>
      <c r="AH20">
        <v>26.5</v>
      </c>
      <c r="AI20">
        <v>5.2999999999999999E-2</v>
      </c>
      <c r="AJ20">
        <v>12.3</v>
      </c>
      <c r="AK20">
        <v>0.02</v>
      </c>
      <c r="AL20">
        <v>0.27</v>
      </c>
      <c r="AM20">
        <v>3.9</v>
      </c>
      <c r="AN20">
        <v>0.4</v>
      </c>
      <c r="AO20">
        <v>121.9</v>
      </c>
      <c r="AP20">
        <v>0.04</v>
      </c>
      <c r="AQ20">
        <v>5.2</v>
      </c>
      <c r="AR20">
        <v>120</v>
      </c>
      <c r="AS20">
        <v>0.24</v>
      </c>
      <c r="AT20">
        <v>1.5</v>
      </c>
      <c r="AU20">
        <v>30</v>
      </c>
      <c r="AV20">
        <v>0.1</v>
      </c>
      <c r="AW20">
        <v>68.5</v>
      </c>
      <c r="AX20">
        <v>1.84</v>
      </c>
      <c r="AY20">
        <v>1</v>
      </c>
    </row>
    <row r="21" spans="1:51" x14ac:dyDescent="0.3">
      <c r="A21" t="s">
        <v>125</v>
      </c>
      <c r="B21" t="s">
        <v>126</v>
      </c>
      <c r="C21" t="s">
        <v>127</v>
      </c>
      <c r="D21" s="1" t="str">
        <f t="shared" si="0"/>
        <v>27:0001</v>
      </c>
      <c r="E21" s="1" t="str">
        <f t="shared" si="3"/>
        <v>27:0003</v>
      </c>
      <c r="F21" t="s">
        <v>65</v>
      </c>
      <c r="G21" t="s">
        <v>128</v>
      </c>
      <c r="I21">
        <v>60.975931000000003</v>
      </c>
      <c r="J21">
        <v>-120.56724869999999</v>
      </c>
      <c r="K21" s="1" t="str">
        <f>HYPERLINK("http://geochem.nrcan.gc.ca/cdogs/content/kwd/kwd020045_e.htm", "Basal till")</f>
        <v>Basal till</v>
      </c>
      <c r="L21" s="1" t="str">
        <f t="shared" si="5"/>
        <v>Dry sieving to -230 mesh (63 µm) (Acme S230)</v>
      </c>
      <c r="M21">
        <v>132</v>
      </c>
      <c r="N21">
        <v>1.07</v>
      </c>
      <c r="O21">
        <v>6.7</v>
      </c>
      <c r="P21">
        <v>1.4</v>
      </c>
      <c r="Q21">
        <v>20</v>
      </c>
      <c r="R21">
        <v>270.7</v>
      </c>
      <c r="S21">
        <v>0.2</v>
      </c>
      <c r="T21">
        <v>9.27</v>
      </c>
      <c r="U21">
        <v>0.38</v>
      </c>
      <c r="V21">
        <v>8.3000000000000007</v>
      </c>
      <c r="W21">
        <v>33.6</v>
      </c>
      <c r="X21">
        <v>30.94</v>
      </c>
      <c r="Y21">
        <v>2.12</v>
      </c>
      <c r="Z21">
        <v>3.9</v>
      </c>
      <c r="AA21">
        <v>30</v>
      </c>
      <c r="AB21">
        <v>0.13</v>
      </c>
      <c r="AC21">
        <v>14.9</v>
      </c>
      <c r="AD21">
        <v>1.35</v>
      </c>
      <c r="AE21">
        <v>310</v>
      </c>
      <c r="AF21">
        <v>1.02</v>
      </c>
      <c r="AG21">
        <v>8.9999999999999993E-3</v>
      </c>
      <c r="AH21">
        <v>28.2</v>
      </c>
      <c r="AI21">
        <v>5.6000000000000001E-2</v>
      </c>
      <c r="AJ21">
        <v>8.8800000000000008</v>
      </c>
      <c r="AK21">
        <v>0.03</v>
      </c>
      <c r="AL21">
        <v>0.19</v>
      </c>
      <c r="AM21">
        <v>4.3</v>
      </c>
      <c r="AN21">
        <v>0.5</v>
      </c>
      <c r="AO21">
        <v>98.2</v>
      </c>
      <c r="AP21">
        <v>0.03</v>
      </c>
      <c r="AQ21">
        <v>4.8</v>
      </c>
      <c r="AR21">
        <v>210</v>
      </c>
      <c r="AS21">
        <v>0.2</v>
      </c>
      <c r="AT21">
        <v>1.1000000000000001</v>
      </c>
      <c r="AU21">
        <v>36</v>
      </c>
      <c r="AV21">
        <v>0.3</v>
      </c>
      <c r="AW21">
        <v>51.2</v>
      </c>
      <c r="AY21">
        <v>1</v>
      </c>
    </row>
    <row r="22" spans="1:51" x14ac:dyDescent="0.3">
      <c r="A22" t="s">
        <v>129</v>
      </c>
      <c r="B22" t="s">
        <v>129</v>
      </c>
      <c r="C22" t="s">
        <v>130</v>
      </c>
      <c r="D22" s="1" t="str">
        <f t="shared" si="0"/>
        <v>27:0001</v>
      </c>
      <c r="E22" s="1" t="str">
        <f t="shared" si="3"/>
        <v>27:0003</v>
      </c>
      <c r="F22" t="s">
        <v>131</v>
      </c>
      <c r="G22" t="s">
        <v>132</v>
      </c>
      <c r="I22">
        <v>60.949649899999997</v>
      </c>
      <c r="J22">
        <v>-120.20232900000001</v>
      </c>
      <c r="K22" s="1" t="str">
        <f>HYPERLINK("http://geochem.nrcan.gc.ca/cdogs/content/kwd/kwd020045_e.htm", "Basal till")</f>
        <v>Basal till</v>
      </c>
      <c r="L22" s="1" t="str">
        <f t="shared" si="5"/>
        <v>Dry sieving to -230 mesh (63 µm) (Acme S230)</v>
      </c>
      <c r="M22">
        <v>139</v>
      </c>
      <c r="N22">
        <v>0.86</v>
      </c>
      <c r="O22">
        <v>10.4</v>
      </c>
      <c r="P22">
        <v>1.7</v>
      </c>
      <c r="Q22">
        <v>20</v>
      </c>
      <c r="R22">
        <v>319.7</v>
      </c>
      <c r="S22">
        <v>0.2</v>
      </c>
      <c r="T22">
        <v>9.23</v>
      </c>
      <c r="U22">
        <v>0.57999999999999996</v>
      </c>
      <c r="V22">
        <v>11.2</v>
      </c>
      <c r="W22">
        <v>19</v>
      </c>
      <c r="X22">
        <v>27.54</v>
      </c>
      <c r="Y22">
        <v>2.38</v>
      </c>
      <c r="Z22">
        <v>3.1</v>
      </c>
      <c r="AA22">
        <v>32</v>
      </c>
      <c r="AB22">
        <v>0.13</v>
      </c>
      <c r="AC22">
        <v>13.3</v>
      </c>
      <c r="AD22">
        <v>1.57</v>
      </c>
      <c r="AE22">
        <v>414</v>
      </c>
      <c r="AF22">
        <v>2.97</v>
      </c>
      <c r="AG22">
        <v>0.01</v>
      </c>
      <c r="AH22">
        <v>31.3</v>
      </c>
      <c r="AI22">
        <v>5.8000000000000003E-2</v>
      </c>
      <c r="AJ22">
        <v>13.4</v>
      </c>
      <c r="AK22">
        <v>0.04</v>
      </c>
      <c r="AL22">
        <v>0.28000000000000003</v>
      </c>
      <c r="AM22">
        <v>3.6</v>
      </c>
      <c r="AN22">
        <v>0.8</v>
      </c>
      <c r="AO22">
        <v>112.9</v>
      </c>
      <c r="AP22">
        <v>0.05</v>
      </c>
      <c r="AQ22">
        <v>5.2</v>
      </c>
      <c r="AR22">
        <v>110</v>
      </c>
      <c r="AS22">
        <v>0.27</v>
      </c>
      <c r="AT22">
        <v>1.6</v>
      </c>
      <c r="AU22">
        <v>29</v>
      </c>
      <c r="AV22">
        <v>0.1</v>
      </c>
      <c r="AW22">
        <v>82.6</v>
      </c>
      <c r="AX22">
        <v>1.85</v>
      </c>
      <c r="AY22">
        <v>1</v>
      </c>
    </row>
    <row r="23" spans="1:51" x14ac:dyDescent="0.3">
      <c r="A23" t="s">
        <v>133</v>
      </c>
      <c r="B23" t="s">
        <v>133</v>
      </c>
      <c r="C23" t="s">
        <v>134</v>
      </c>
      <c r="D23" s="1" t="str">
        <f t="shared" si="0"/>
        <v>27:0001</v>
      </c>
      <c r="E23" s="1" t="str">
        <f t="shared" si="3"/>
        <v>27:0003</v>
      </c>
      <c r="F23" t="s">
        <v>135</v>
      </c>
      <c r="G23" t="s">
        <v>136</v>
      </c>
      <c r="I23">
        <v>60.761055399999996</v>
      </c>
      <c r="J23">
        <v>-120.59915410000001</v>
      </c>
      <c r="K23" s="1" t="str">
        <f>HYPERLINK("http://geochem.nrcan.gc.ca/cdogs/content/kwd/kwd020044_e.htm", "Till")</f>
        <v>Till</v>
      </c>
      <c r="L23" s="1" t="str">
        <f t="shared" si="5"/>
        <v>Dry sieving to -230 mesh (63 µm) (Acme S230)</v>
      </c>
      <c r="M23">
        <v>79</v>
      </c>
      <c r="N23">
        <v>0.68</v>
      </c>
      <c r="O23">
        <v>5.9</v>
      </c>
      <c r="P23">
        <v>0.7</v>
      </c>
      <c r="Q23">
        <v>20</v>
      </c>
      <c r="R23">
        <v>177.7</v>
      </c>
      <c r="S23">
        <v>0.15</v>
      </c>
      <c r="T23">
        <v>10.18</v>
      </c>
      <c r="U23">
        <v>0.36</v>
      </c>
      <c r="V23">
        <v>5.9</v>
      </c>
      <c r="W23">
        <v>14.5</v>
      </c>
      <c r="X23">
        <v>19.8</v>
      </c>
      <c r="Y23">
        <v>1.69</v>
      </c>
      <c r="Z23">
        <v>2.4</v>
      </c>
      <c r="AA23">
        <v>24</v>
      </c>
      <c r="AB23">
        <v>0.09</v>
      </c>
      <c r="AC23">
        <v>12.1</v>
      </c>
      <c r="AD23">
        <v>1.69</v>
      </c>
      <c r="AE23">
        <v>294</v>
      </c>
      <c r="AF23">
        <v>1.1599999999999999</v>
      </c>
      <c r="AG23">
        <v>8.9999999999999993E-3</v>
      </c>
      <c r="AH23">
        <v>18.600000000000001</v>
      </c>
      <c r="AI23">
        <v>4.9000000000000002E-2</v>
      </c>
      <c r="AJ23">
        <v>8.3699999999999992</v>
      </c>
      <c r="AK23">
        <v>0.02</v>
      </c>
      <c r="AL23">
        <v>0.18</v>
      </c>
      <c r="AM23">
        <v>3.3</v>
      </c>
      <c r="AN23">
        <v>0.3</v>
      </c>
      <c r="AO23">
        <v>111.5</v>
      </c>
      <c r="AP23">
        <v>0.02</v>
      </c>
      <c r="AQ23">
        <v>4.4000000000000004</v>
      </c>
      <c r="AR23">
        <v>110</v>
      </c>
      <c r="AS23">
        <v>0.15</v>
      </c>
      <c r="AT23">
        <v>1</v>
      </c>
      <c r="AU23">
        <v>21</v>
      </c>
      <c r="AV23">
        <v>0.1</v>
      </c>
      <c r="AW23">
        <v>49</v>
      </c>
      <c r="AX23">
        <v>1.38</v>
      </c>
      <c r="AY23">
        <v>1</v>
      </c>
    </row>
    <row r="24" spans="1:51" x14ac:dyDescent="0.3">
      <c r="A24" t="s">
        <v>137</v>
      </c>
      <c r="B24" t="s">
        <v>137</v>
      </c>
      <c r="C24" t="s">
        <v>138</v>
      </c>
      <c r="D24" s="1" t="str">
        <f t="shared" si="0"/>
        <v>27:0001</v>
      </c>
      <c r="E24" s="1" t="str">
        <f t="shared" si="3"/>
        <v>27:0003</v>
      </c>
      <c r="F24" t="s">
        <v>139</v>
      </c>
      <c r="G24" t="s">
        <v>140</v>
      </c>
      <c r="I24">
        <v>60.8684577</v>
      </c>
      <c r="J24">
        <v>-120.4301182</v>
      </c>
      <c r="K24" s="1" t="str">
        <f>HYPERLINK("http://geochem.nrcan.gc.ca/cdogs/content/kwd/kwd020045_e.htm", "Basal till")</f>
        <v>Basal till</v>
      </c>
      <c r="L24" s="1" t="str">
        <f t="shared" si="5"/>
        <v>Dry sieving to -230 mesh (63 µm) (Acme S230)</v>
      </c>
      <c r="M24">
        <v>124</v>
      </c>
      <c r="N24">
        <v>0.87</v>
      </c>
      <c r="O24">
        <v>9.5</v>
      </c>
      <c r="P24">
        <v>1.7</v>
      </c>
      <c r="Q24">
        <v>20</v>
      </c>
      <c r="R24">
        <v>315.39999999999998</v>
      </c>
      <c r="S24">
        <v>3.21</v>
      </c>
      <c r="T24">
        <v>9.4700000000000006</v>
      </c>
      <c r="U24">
        <v>0.6</v>
      </c>
      <c r="V24">
        <v>9.5</v>
      </c>
      <c r="W24">
        <v>18.600000000000001</v>
      </c>
      <c r="X24">
        <v>28.4</v>
      </c>
      <c r="Y24">
        <v>2.14</v>
      </c>
      <c r="Z24">
        <v>3.2</v>
      </c>
      <c r="AA24">
        <v>32</v>
      </c>
      <c r="AB24">
        <v>0.12</v>
      </c>
      <c r="AC24">
        <v>13.6</v>
      </c>
      <c r="AD24">
        <v>1.41</v>
      </c>
      <c r="AE24">
        <v>356</v>
      </c>
      <c r="AF24">
        <v>2.19</v>
      </c>
      <c r="AG24">
        <v>8.9999999999999993E-3</v>
      </c>
      <c r="AH24">
        <v>28.2</v>
      </c>
      <c r="AI24">
        <v>5.3999999999999999E-2</v>
      </c>
      <c r="AJ24">
        <v>11.77</v>
      </c>
      <c r="AK24">
        <v>0.04</v>
      </c>
      <c r="AL24">
        <v>0.27</v>
      </c>
      <c r="AM24">
        <v>3.8</v>
      </c>
      <c r="AN24">
        <v>0.6</v>
      </c>
      <c r="AO24">
        <v>105.6</v>
      </c>
      <c r="AP24">
        <v>0.05</v>
      </c>
      <c r="AQ24">
        <v>5.3</v>
      </c>
      <c r="AR24">
        <v>100</v>
      </c>
      <c r="AS24">
        <v>0.21</v>
      </c>
      <c r="AT24">
        <v>1.5</v>
      </c>
      <c r="AU24">
        <v>30</v>
      </c>
      <c r="AV24">
        <v>0.1</v>
      </c>
      <c r="AW24">
        <v>76.400000000000006</v>
      </c>
      <c r="AX24">
        <v>1.24</v>
      </c>
      <c r="AY24">
        <v>1</v>
      </c>
    </row>
    <row r="25" spans="1:51" x14ac:dyDescent="0.3">
      <c r="A25" t="s">
        <v>141</v>
      </c>
      <c r="B25" t="s">
        <v>141</v>
      </c>
      <c r="C25" t="s">
        <v>142</v>
      </c>
      <c r="D25" s="1" t="str">
        <f t="shared" si="0"/>
        <v>27:0001</v>
      </c>
      <c r="E25" s="1" t="str">
        <f t="shared" si="3"/>
        <v>27:0003</v>
      </c>
      <c r="F25" t="s">
        <v>143</v>
      </c>
      <c r="G25" t="s">
        <v>144</v>
      </c>
      <c r="I25">
        <v>60.9271101</v>
      </c>
      <c r="J25">
        <v>-120.3415049</v>
      </c>
      <c r="K25" s="1" t="str">
        <f>HYPERLINK("http://geochem.nrcan.gc.ca/cdogs/content/kwd/kwd020044_e.htm", "Till")</f>
        <v>Till</v>
      </c>
      <c r="L25" s="1" t="str">
        <f t="shared" si="5"/>
        <v>Dry sieving to -230 mesh (63 µm) (Acme S230)</v>
      </c>
      <c r="M25">
        <v>212</v>
      </c>
      <c r="N25">
        <v>0.85</v>
      </c>
      <c r="O25">
        <v>8.8000000000000007</v>
      </c>
      <c r="P25">
        <v>1.2</v>
      </c>
      <c r="Q25">
        <v>20</v>
      </c>
      <c r="R25">
        <v>342.9</v>
      </c>
      <c r="S25">
        <v>0.2</v>
      </c>
      <c r="T25">
        <v>10.63</v>
      </c>
      <c r="U25">
        <v>0.59</v>
      </c>
      <c r="V25">
        <v>9.4</v>
      </c>
      <c r="W25">
        <v>17</v>
      </c>
      <c r="X25">
        <v>28.6</v>
      </c>
      <c r="Y25">
        <v>2.04</v>
      </c>
      <c r="Z25">
        <v>3.1</v>
      </c>
      <c r="AA25">
        <v>42</v>
      </c>
      <c r="AB25">
        <v>0.11</v>
      </c>
      <c r="AC25">
        <v>12.9</v>
      </c>
      <c r="AD25">
        <v>1.38</v>
      </c>
      <c r="AE25">
        <v>358</v>
      </c>
      <c r="AF25">
        <v>2.48</v>
      </c>
      <c r="AG25">
        <v>8.9999999999999993E-3</v>
      </c>
      <c r="AH25">
        <v>28.1</v>
      </c>
      <c r="AI25">
        <v>5.1999999999999998E-2</v>
      </c>
      <c r="AJ25">
        <v>11.9</v>
      </c>
      <c r="AK25">
        <v>0.05</v>
      </c>
      <c r="AL25">
        <v>0.32</v>
      </c>
      <c r="AM25">
        <v>3.5</v>
      </c>
      <c r="AN25">
        <v>0.7</v>
      </c>
      <c r="AO25">
        <v>113.8</v>
      </c>
      <c r="AP25">
        <v>0.03</v>
      </c>
      <c r="AQ25">
        <v>5</v>
      </c>
      <c r="AR25">
        <v>90</v>
      </c>
      <c r="AS25">
        <v>0.22</v>
      </c>
      <c r="AT25">
        <v>1.7</v>
      </c>
      <c r="AU25">
        <v>30</v>
      </c>
      <c r="AV25">
        <v>0.1</v>
      </c>
      <c r="AW25">
        <v>62.9</v>
      </c>
      <c r="AX25">
        <v>1.68</v>
      </c>
      <c r="AY25">
        <v>1</v>
      </c>
    </row>
    <row r="26" spans="1:51" x14ac:dyDescent="0.3">
      <c r="A26" t="s">
        <v>145</v>
      </c>
      <c r="B26" t="s">
        <v>145</v>
      </c>
      <c r="C26" t="s">
        <v>146</v>
      </c>
      <c r="D26" s="1" t="str">
        <f t="shared" si="0"/>
        <v>27:0001</v>
      </c>
      <c r="E26" s="1" t="str">
        <f t="shared" si="3"/>
        <v>27:0003</v>
      </c>
      <c r="F26" t="s">
        <v>147</v>
      </c>
      <c r="G26" t="s">
        <v>148</v>
      </c>
      <c r="I26">
        <v>60.854673699999999</v>
      </c>
      <c r="J26">
        <v>-120.2859653</v>
      </c>
      <c r="K26" s="1" t="str">
        <f>HYPERLINK("http://geochem.nrcan.gc.ca/cdogs/content/kwd/kwd020045_e.htm", "Basal till")</f>
        <v>Basal till</v>
      </c>
      <c r="L26" s="1" t="str">
        <f t="shared" si="5"/>
        <v>Dry sieving to -230 mesh (63 µm) (Acme S230)</v>
      </c>
      <c r="M26">
        <v>157</v>
      </c>
      <c r="N26">
        <v>0.83</v>
      </c>
      <c r="O26">
        <v>14</v>
      </c>
      <c r="P26">
        <v>0.8</v>
      </c>
      <c r="Q26">
        <v>20</v>
      </c>
      <c r="R26">
        <v>245.5</v>
      </c>
      <c r="S26">
        <v>0.18</v>
      </c>
      <c r="T26">
        <v>9.49</v>
      </c>
      <c r="U26">
        <v>0.45</v>
      </c>
      <c r="V26">
        <v>10.7</v>
      </c>
      <c r="W26">
        <v>18.7</v>
      </c>
      <c r="X26">
        <v>29.83</v>
      </c>
      <c r="Y26">
        <v>2.31</v>
      </c>
      <c r="Z26">
        <v>3</v>
      </c>
      <c r="AA26">
        <v>38</v>
      </c>
      <c r="AB26">
        <v>0.12</v>
      </c>
      <c r="AC26">
        <v>12.6</v>
      </c>
      <c r="AD26">
        <v>1.36</v>
      </c>
      <c r="AE26">
        <v>422</v>
      </c>
      <c r="AF26">
        <v>3.29</v>
      </c>
      <c r="AG26">
        <v>8.9999999999999993E-3</v>
      </c>
      <c r="AH26">
        <v>30.3</v>
      </c>
      <c r="AI26">
        <v>0.05</v>
      </c>
      <c r="AJ26">
        <v>12.51</v>
      </c>
      <c r="AK26">
        <v>0.05</v>
      </c>
      <c r="AL26">
        <v>0.44</v>
      </c>
      <c r="AM26">
        <v>3.5</v>
      </c>
      <c r="AN26">
        <v>0.8</v>
      </c>
      <c r="AO26">
        <v>95.7</v>
      </c>
      <c r="AP26">
        <v>0.02</v>
      </c>
      <c r="AQ26">
        <v>4.5999999999999996</v>
      </c>
      <c r="AR26">
        <v>110</v>
      </c>
      <c r="AS26">
        <v>0.28000000000000003</v>
      </c>
      <c r="AT26">
        <v>1.4</v>
      </c>
      <c r="AU26">
        <v>29</v>
      </c>
      <c r="AV26">
        <v>0.1</v>
      </c>
      <c r="AW26">
        <v>60</v>
      </c>
      <c r="AX26">
        <v>1.68</v>
      </c>
      <c r="AY26">
        <v>1</v>
      </c>
    </row>
    <row r="27" spans="1:51" hidden="1" x14ac:dyDescent="0.3">
      <c r="A27" t="s">
        <v>149</v>
      </c>
      <c r="B27" t="s">
        <v>149</v>
      </c>
      <c r="C27" t="s">
        <v>150</v>
      </c>
      <c r="D27" s="1" t="str">
        <f t="shared" si="0"/>
        <v>27:0001</v>
      </c>
      <c r="E27" s="1" t="str">
        <f>HYPERLINK("http://geochem.nrcan.gc.ca/cdogs/content/svy/svy_e.htm", "")</f>
        <v/>
      </c>
      <c r="H27" s="1" t="str">
        <f>HYPERLINK("http://geochem.nrcan.gc.ca/cdogs/content/cr_/cr_00290_e.htm", "290")</f>
        <v>290</v>
      </c>
      <c r="K27" t="s">
        <v>95</v>
      </c>
      <c r="L27" t="s">
        <v>96</v>
      </c>
      <c r="M27">
        <v>206</v>
      </c>
      <c r="N27">
        <v>2.7</v>
      </c>
      <c r="O27">
        <v>22.5</v>
      </c>
      <c r="P27">
        <v>0.9</v>
      </c>
      <c r="Q27">
        <v>20</v>
      </c>
      <c r="R27">
        <v>95.7</v>
      </c>
      <c r="S27">
        <v>4.99</v>
      </c>
      <c r="T27">
        <v>0.13</v>
      </c>
      <c r="U27">
        <v>0.34</v>
      </c>
      <c r="V27">
        <v>13.1</v>
      </c>
      <c r="W27">
        <v>33.6</v>
      </c>
      <c r="X27">
        <v>145.71</v>
      </c>
      <c r="Y27">
        <v>3.36</v>
      </c>
      <c r="Z27">
        <v>7.2</v>
      </c>
      <c r="AA27">
        <v>54</v>
      </c>
      <c r="AB27">
        <v>0.28000000000000003</v>
      </c>
      <c r="AC27">
        <v>26.6</v>
      </c>
      <c r="AD27">
        <v>0.68</v>
      </c>
      <c r="AE27">
        <v>574</v>
      </c>
      <c r="AF27">
        <v>10.82</v>
      </c>
      <c r="AG27">
        <v>2.1999999999999999E-2</v>
      </c>
      <c r="AH27">
        <v>29.4</v>
      </c>
      <c r="AI27">
        <v>5.1999999999999998E-2</v>
      </c>
      <c r="AJ27">
        <v>21.79</v>
      </c>
      <c r="AK27">
        <v>0.03</v>
      </c>
      <c r="AL27">
        <v>0.28000000000000003</v>
      </c>
      <c r="AM27">
        <v>4.3</v>
      </c>
      <c r="AN27">
        <v>0.4</v>
      </c>
      <c r="AO27">
        <v>12.2</v>
      </c>
      <c r="AP27">
        <v>0.02</v>
      </c>
      <c r="AQ27">
        <v>8.1</v>
      </c>
      <c r="AR27">
        <v>880</v>
      </c>
      <c r="AS27">
        <v>0.32</v>
      </c>
      <c r="AT27">
        <v>2.9</v>
      </c>
      <c r="AU27">
        <v>38</v>
      </c>
      <c r="AV27">
        <v>0.6</v>
      </c>
      <c r="AW27">
        <v>105.2</v>
      </c>
      <c r="AX27">
        <v>0.3</v>
      </c>
      <c r="AY27">
        <v>6</v>
      </c>
    </row>
    <row r="28" spans="1:51" x14ac:dyDescent="0.3">
      <c r="A28" t="s">
        <v>151</v>
      </c>
      <c r="B28" t="s">
        <v>151</v>
      </c>
      <c r="C28" t="s">
        <v>152</v>
      </c>
      <c r="D28" s="1" t="str">
        <f t="shared" si="0"/>
        <v>27:0001</v>
      </c>
      <c r="E28" s="1" t="str">
        <f t="shared" ref="E28:E53" si="6">HYPERLINK("http://geochem.nrcan.gc.ca/cdogs/content/svy/svy270003_e.htm", "27:0003")</f>
        <v>27:0003</v>
      </c>
      <c r="F28" t="s">
        <v>153</v>
      </c>
      <c r="G28" t="s">
        <v>154</v>
      </c>
      <c r="I28">
        <v>60.412039900000003</v>
      </c>
      <c r="J28">
        <v>-121.08409519999999</v>
      </c>
      <c r="K28" s="1" t="str">
        <f>HYPERLINK("http://geochem.nrcan.gc.ca/cdogs/content/kwd/kwd020044_e.htm", "Till")</f>
        <v>Till</v>
      </c>
      <c r="L28" s="1" t="str">
        <f t="shared" ref="L28:L53" si="7">HYPERLINK("http://geochem.nrcan.gc.ca/cdogs/content/kwd/kwd080088_e.htm", "Dry sieving to -230 mesh (63 µm) (Acme S230)")</f>
        <v>Dry sieving to -230 mesh (63 µm) (Acme S230)</v>
      </c>
      <c r="M28">
        <v>125</v>
      </c>
      <c r="N28">
        <v>0.94</v>
      </c>
      <c r="O28">
        <v>9.1</v>
      </c>
      <c r="P28">
        <v>0.8</v>
      </c>
      <c r="Q28">
        <v>20</v>
      </c>
      <c r="R28">
        <v>231.5</v>
      </c>
      <c r="S28">
        <v>0.22</v>
      </c>
      <c r="T28">
        <v>6.27</v>
      </c>
      <c r="U28">
        <v>0.61</v>
      </c>
      <c r="V28">
        <v>17.7</v>
      </c>
      <c r="W28">
        <v>19.2</v>
      </c>
      <c r="X28">
        <v>27.87</v>
      </c>
      <c r="Y28">
        <v>2.3199999999999998</v>
      </c>
      <c r="Z28">
        <v>3.4</v>
      </c>
      <c r="AA28">
        <v>24</v>
      </c>
      <c r="AB28">
        <v>0.18</v>
      </c>
      <c r="AC28">
        <v>14.4</v>
      </c>
      <c r="AD28">
        <v>1.51</v>
      </c>
      <c r="AE28">
        <v>752</v>
      </c>
      <c r="AF28">
        <v>2.6</v>
      </c>
      <c r="AG28">
        <v>1.0999999999999999E-2</v>
      </c>
      <c r="AH28">
        <v>44.6</v>
      </c>
      <c r="AI28">
        <v>5.3999999999999999E-2</v>
      </c>
      <c r="AJ28">
        <v>14.86</v>
      </c>
      <c r="AK28">
        <v>0.21</v>
      </c>
      <c r="AL28">
        <v>0.25</v>
      </c>
      <c r="AM28">
        <v>3.6</v>
      </c>
      <c r="AN28">
        <v>1</v>
      </c>
      <c r="AO28">
        <v>89.2</v>
      </c>
      <c r="AP28">
        <v>0.02</v>
      </c>
      <c r="AQ28">
        <v>5.8</v>
      </c>
      <c r="AR28">
        <v>110</v>
      </c>
      <c r="AS28">
        <v>0.27</v>
      </c>
      <c r="AT28">
        <v>2</v>
      </c>
      <c r="AU28">
        <v>27</v>
      </c>
      <c r="AV28">
        <v>0.1</v>
      </c>
      <c r="AW28">
        <v>81.8</v>
      </c>
      <c r="AX28">
        <v>1.55</v>
      </c>
      <c r="AY28">
        <v>2</v>
      </c>
    </row>
    <row r="29" spans="1:51" x14ac:dyDescent="0.3">
      <c r="A29" t="s">
        <v>155</v>
      </c>
      <c r="B29" t="s">
        <v>155</v>
      </c>
      <c r="C29" t="s">
        <v>156</v>
      </c>
      <c r="D29" s="1" t="str">
        <f t="shared" si="0"/>
        <v>27:0001</v>
      </c>
      <c r="E29" s="1" t="str">
        <f t="shared" si="6"/>
        <v>27:0003</v>
      </c>
      <c r="F29" t="s">
        <v>157</v>
      </c>
      <c r="G29" t="s">
        <v>158</v>
      </c>
      <c r="I29">
        <v>60.347865900000002</v>
      </c>
      <c r="J29">
        <v>-121.010525</v>
      </c>
      <c r="K29" s="1" t="str">
        <f>HYPERLINK("http://geochem.nrcan.gc.ca/cdogs/content/kwd/kwd020044_e.htm", "Till")</f>
        <v>Till</v>
      </c>
      <c r="L29" s="1" t="str">
        <f t="shared" si="7"/>
        <v>Dry sieving to -230 mesh (63 µm) (Acme S230)</v>
      </c>
      <c r="M29">
        <v>101</v>
      </c>
      <c r="N29">
        <v>1.05</v>
      </c>
      <c r="O29">
        <v>7.6</v>
      </c>
      <c r="P29">
        <v>0.7</v>
      </c>
      <c r="Q29">
        <v>20</v>
      </c>
      <c r="R29">
        <v>248.5</v>
      </c>
      <c r="S29">
        <v>0.23</v>
      </c>
      <c r="T29">
        <v>6.61</v>
      </c>
      <c r="U29">
        <v>0.44</v>
      </c>
      <c r="V29">
        <v>11.5</v>
      </c>
      <c r="W29">
        <v>20.8</v>
      </c>
      <c r="X29">
        <v>27</v>
      </c>
      <c r="Y29">
        <v>2.31</v>
      </c>
      <c r="Z29">
        <v>3.7</v>
      </c>
      <c r="AA29">
        <v>33</v>
      </c>
      <c r="AB29">
        <v>0.21</v>
      </c>
      <c r="AC29">
        <v>11.8</v>
      </c>
      <c r="AD29">
        <v>1.52</v>
      </c>
      <c r="AE29">
        <v>410</v>
      </c>
      <c r="AF29">
        <v>2.27</v>
      </c>
      <c r="AG29">
        <v>1.0999999999999999E-2</v>
      </c>
      <c r="AH29">
        <v>32.299999999999997</v>
      </c>
      <c r="AI29">
        <v>5.1999999999999998E-2</v>
      </c>
      <c r="AJ29">
        <v>11.44</v>
      </c>
      <c r="AK29">
        <v>0.38</v>
      </c>
      <c r="AL29">
        <v>0.17</v>
      </c>
      <c r="AM29">
        <v>4</v>
      </c>
      <c r="AN29">
        <v>0.8</v>
      </c>
      <c r="AO29">
        <v>110.1</v>
      </c>
      <c r="AP29">
        <v>0.03</v>
      </c>
      <c r="AQ29">
        <v>5.8</v>
      </c>
      <c r="AR29">
        <v>110</v>
      </c>
      <c r="AS29">
        <v>0.18</v>
      </c>
      <c r="AT29">
        <v>1.6</v>
      </c>
      <c r="AU29">
        <v>27</v>
      </c>
      <c r="AV29">
        <v>0.1</v>
      </c>
      <c r="AW29">
        <v>73.7</v>
      </c>
      <c r="AX29">
        <v>1.82</v>
      </c>
      <c r="AY29">
        <v>2</v>
      </c>
    </row>
    <row r="30" spans="1:51" x14ac:dyDescent="0.3">
      <c r="A30" t="s">
        <v>159</v>
      </c>
      <c r="B30" t="s">
        <v>159</v>
      </c>
      <c r="C30" t="s">
        <v>160</v>
      </c>
      <c r="D30" s="1" t="str">
        <f t="shared" si="0"/>
        <v>27:0001</v>
      </c>
      <c r="E30" s="1" t="str">
        <f t="shared" si="6"/>
        <v>27:0003</v>
      </c>
      <c r="F30" t="s">
        <v>161</v>
      </c>
      <c r="G30" t="s">
        <v>162</v>
      </c>
      <c r="I30">
        <v>60.289731400000001</v>
      </c>
      <c r="J30">
        <v>-120.9464116</v>
      </c>
      <c r="K30" s="1" t="str">
        <f>HYPERLINK("http://geochem.nrcan.gc.ca/cdogs/content/kwd/kwd020045_e.htm", "Basal till")</f>
        <v>Basal till</v>
      </c>
      <c r="L30" s="1" t="str">
        <f t="shared" si="7"/>
        <v>Dry sieving to -230 mesh (63 µm) (Acme S230)</v>
      </c>
      <c r="M30">
        <v>125</v>
      </c>
      <c r="N30">
        <v>0.91</v>
      </c>
      <c r="O30">
        <v>12.2</v>
      </c>
      <c r="P30">
        <v>0.9</v>
      </c>
      <c r="Q30">
        <v>20</v>
      </c>
      <c r="R30">
        <v>257</v>
      </c>
      <c r="S30">
        <v>0.21</v>
      </c>
      <c r="T30">
        <v>6.43</v>
      </c>
      <c r="U30">
        <v>0.72</v>
      </c>
      <c r="V30">
        <v>16.399999999999999</v>
      </c>
      <c r="W30">
        <v>18.899999999999999</v>
      </c>
      <c r="X30">
        <v>29.4</v>
      </c>
      <c r="Y30">
        <v>2.6</v>
      </c>
      <c r="Z30">
        <v>3.4</v>
      </c>
      <c r="AA30">
        <v>24</v>
      </c>
      <c r="AB30">
        <v>0.17</v>
      </c>
      <c r="AC30">
        <v>14.9</v>
      </c>
      <c r="AD30">
        <v>1.45</v>
      </c>
      <c r="AE30">
        <v>571</v>
      </c>
      <c r="AF30">
        <v>3.02</v>
      </c>
      <c r="AG30">
        <v>0.01</v>
      </c>
      <c r="AH30">
        <v>39.6</v>
      </c>
      <c r="AI30">
        <v>0.06</v>
      </c>
      <c r="AJ30">
        <v>14.5</v>
      </c>
      <c r="AK30">
        <v>0.05</v>
      </c>
      <c r="AL30">
        <v>0.28999999999999998</v>
      </c>
      <c r="AM30">
        <v>3.9</v>
      </c>
      <c r="AN30">
        <v>0.7</v>
      </c>
      <c r="AO30">
        <v>88.2</v>
      </c>
      <c r="AP30">
        <v>0.04</v>
      </c>
      <c r="AQ30">
        <v>6</v>
      </c>
      <c r="AR30">
        <v>110</v>
      </c>
      <c r="AS30">
        <v>0.26</v>
      </c>
      <c r="AT30">
        <v>1.7</v>
      </c>
      <c r="AU30">
        <v>28</v>
      </c>
      <c r="AV30">
        <v>0.1</v>
      </c>
      <c r="AW30">
        <v>91.3</v>
      </c>
      <c r="AX30">
        <v>1.65</v>
      </c>
      <c r="AY30">
        <v>2</v>
      </c>
    </row>
    <row r="31" spans="1:51" x14ac:dyDescent="0.3">
      <c r="A31" t="s">
        <v>163</v>
      </c>
      <c r="B31" t="s">
        <v>163</v>
      </c>
      <c r="C31" t="s">
        <v>164</v>
      </c>
      <c r="D31" s="1" t="str">
        <f t="shared" si="0"/>
        <v>27:0001</v>
      </c>
      <c r="E31" s="1" t="str">
        <f t="shared" si="6"/>
        <v>27:0003</v>
      </c>
      <c r="F31" t="s">
        <v>161</v>
      </c>
      <c r="G31" t="s">
        <v>165</v>
      </c>
      <c r="I31">
        <v>60.289731400000001</v>
      </c>
      <c r="J31">
        <v>-120.9464116</v>
      </c>
      <c r="K31" s="1" t="str">
        <f>HYPERLINK("http://geochem.nrcan.gc.ca/cdogs/content/kwd/kwd020045_e.htm", "Basal till")</f>
        <v>Basal till</v>
      </c>
      <c r="L31" s="1" t="str">
        <f t="shared" si="7"/>
        <v>Dry sieving to -230 mesh (63 µm) (Acme S230)</v>
      </c>
      <c r="M31">
        <v>126</v>
      </c>
      <c r="N31">
        <v>0.95</v>
      </c>
      <c r="O31">
        <v>10.9</v>
      </c>
      <c r="P31">
        <v>0.6</v>
      </c>
      <c r="Q31">
        <v>20</v>
      </c>
      <c r="R31">
        <v>257.7</v>
      </c>
      <c r="S31">
        <v>0.22</v>
      </c>
      <c r="T31">
        <v>6.59</v>
      </c>
      <c r="U31">
        <v>0.71</v>
      </c>
      <c r="V31">
        <v>13.6</v>
      </c>
      <c r="W31">
        <v>19.2</v>
      </c>
      <c r="X31">
        <v>29.15</v>
      </c>
      <c r="Y31">
        <v>2.4300000000000002</v>
      </c>
      <c r="Z31">
        <v>3.5</v>
      </c>
      <c r="AA31">
        <v>22</v>
      </c>
      <c r="AB31">
        <v>0.18</v>
      </c>
      <c r="AC31">
        <v>14.9</v>
      </c>
      <c r="AD31">
        <v>1.45</v>
      </c>
      <c r="AE31">
        <v>498</v>
      </c>
      <c r="AF31">
        <v>2.76</v>
      </c>
      <c r="AG31">
        <v>8.9999999999999993E-3</v>
      </c>
      <c r="AH31">
        <v>35.200000000000003</v>
      </c>
      <c r="AI31">
        <v>5.8999999999999997E-2</v>
      </c>
      <c r="AJ31">
        <v>13.57</v>
      </c>
      <c r="AK31">
        <v>0.04</v>
      </c>
      <c r="AL31">
        <v>0.24</v>
      </c>
      <c r="AM31">
        <v>3.9</v>
      </c>
      <c r="AN31">
        <v>0.7</v>
      </c>
      <c r="AO31">
        <v>90.7</v>
      </c>
      <c r="AP31">
        <v>0.04</v>
      </c>
      <c r="AQ31">
        <v>6.2</v>
      </c>
      <c r="AR31">
        <v>110</v>
      </c>
      <c r="AS31">
        <v>0.25</v>
      </c>
      <c r="AT31">
        <v>1.7</v>
      </c>
      <c r="AU31">
        <v>27</v>
      </c>
      <c r="AV31">
        <v>0.1</v>
      </c>
      <c r="AW31">
        <v>89.3</v>
      </c>
      <c r="AX31">
        <v>1.58</v>
      </c>
      <c r="AY31">
        <v>2</v>
      </c>
    </row>
    <row r="32" spans="1:51" x14ac:dyDescent="0.3">
      <c r="A32" t="s">
        <v>166</v>
      </c>
      <c r="B32" t="s">
        <v>166</v>
      </c>
      <c r="C32" t="s">
        <v>167</v>
      </c>
      <c r="D32" s="1" t="str">
        <f t="shared" si="0"/>
        <v>27:0001</v>
      </c>
      <c r="E32" s="1" t="str">
        <f t="shared" si="6"/>
        <v>27:0003</v>
      </c>
      <c r="F32" t="s">
        <v>168</v>
      </c>
      <c r="G32" t="s">
        <v>169</v>
      </c>
      <c r="I32">
        <v>61.061266799999999</v>
      </c>
      <c r="J32">
        <v>-120.28752040000001</v>
      </c>
      <c r="K32" s="1" t="str">
        <f>HYPERLINK("http://geochem.nrcan.gc.ca/cdogs/content/kwd/kwd020045_e.htm", "Basal till")</f>
        <v>Basal till</v>
      </c>
      <c r="L32" s="1" t="str">
        <f t="shared" si="7"/>
        <v>Dry sieving to -230 mesh (63 µm) (Acme S230)</v>
      </c>
      <c r="M32">
        <v>189</v>
      </c>
      <c r="N32">
        <v>0.88</v>
      </c>
      <c r="O32">
        <v>11.7</v>
      </c>
      <c r="P32">
        <v>0.5</v>
      </c>
      <c r="Q32">
        <v>20</v>
      </c>
      <c r="R32">
        <v>325.3</v>
      </c>
      <c r="S32">
        <v>0.22</v>
      </c>
      <c r="T32">
        <v>7.25</v>
      </c>
      <c r="U32">
        <v>0.52</v>
      </c>
      <c r="V32">
        <v>10.7</v>
      </c>
      <c r="W32">
        <v>17.5</v>
      </c>
      <c r="X32">
        <v>30.78</v>
      </c>
      <c r="Y32">
        <v>2.64</v>
      </c>
      <c r="Z32">
        <v>3.3</v>
      </c>
      <c r="AA32">
        <v>40</v>
      </c>
      <c r="AB32">
        <v>0.18</v>
      </c>
      <c r="AC32">
        <v>13.6</v>
      </c>
      <c r="AD32">
        <v>1.31</v>
      </c>
      <c r="AE32">
        <v>418</v>
      </c>
      <c r="AF32">
        <v>4.09</v>
      </c>
      <c r="AG32">
        <v>1.0999999999999999E-2</v>
      </c>
      <c r="AH32">
        <v>34.1</v>
      </c>
      <c r="AI32">
        <v>6.3E-2</v>
      </c>
      <c r="AJ32">
        <v>14.96</v>
      </c>
      <c r="AK32">
        <v>0.09</v>
      </c>
      <c r="AL32">
        <v>0.27</v>
      </c>
      <c r="AM32">
        <v>4</v>
      </c>
      <c r="AN32">
        <v>2</v>
      </c>
      <c r="AO32">
        <v>98.1</v>
      </c>
      <c r="AP32">
        <v>0.03</v>
      </c>
      <c r="AQ32">
        <v>5.8</v>
      </c>
      <c r="AR32">
        <v>70</v>
      </c>
      <c r="AS32">
        <v>0.25</v>
      </c>
      <c r="AT32">
        <v>2.2000000000000002</v>
      </c>
      <c r="AU32">
        <v>27</v>
      </c>
      <c r="AV32">
        <v>0.1</v>
      </c>
      <c r="AW32">
        <v>101.3</v>
      </c>
      <c r="AX32">
        <v>1.52</v>
      </c>
      <c r="AY32">
        <v>2</v>
      </c>
    </row>
    <row r="33" spans="1:51" x14ac:dyDescent="0.3">
      <c r="A33" t="s">
        <v>170</v>
      </c>
      <c r="B33" t="s">
        <v>170</v>
      </c>
      <c r="C33" t="s">
        <v>171</v>
      </c>
      <c r="D33" s="1" t="str">
        <f t="shared" si="0"/>
        <v>27:0001</v>
      </c>
      <c r="E33" s="1" t="str">
        <f t="shared" si="6"/>
        <v>27:0003</v>
      </c>
      <c r="F33" t="s">
        <v>172</v>
      </c>
      <c r="G33" t="s">
        <v>173</v>
      </c>
      <c r="I33">
        <v>61.0368256</v>
      </c>
      <c r="J33">
        <v>-120.08932679999999</v>
      </c>
      <c r="K33" s="1" t="str">
        <f>HYPERLINK("http://geochem.nrcan.gc.ca/cdogs/content/kwd/kwd020044_e.htm", "Till")</f>
        <v>Till</v>
      </c>
      <c r="L33" s="1" t="str">
        <f t="shared" si="7"/>
        <v>Dry sieving to -230 mesh (63 µm) (Acme S230)</v>
      </c>
      <c r="M33">
        <v>83</v>
      </c>
      <c r="N33">
        <v>0.99</v>
      </c>
      <c r="O33">
        <v>7.4</v>
      </c>
      <c r="P33">
        <v>0.4</v>
      </c>
      <c r="Q33">
        <v>20</v>
      </c>
      <c r="R33">
        <v>185.4</v>
      </c>
      <c r="S33">
        <v>0.21</v>
      </c>
      <c r="T33">
        <v>9.9600000000000009</v>
      </c>
      <c r="U33">
        <v>0.3</v>
      </c>
      <c r="V33">
        <v>10.1</v>
      </c>
      <c r="W33">
        <v>19.3</v>
      </c>
      <c r="X33">
        <v>21.88</v>
      </c>
      <c r="Y33">
        <v>2.19</v>
      </c>
      <c r="Z33">
        <v>3.5</v>
      </c>
      <c r="AA33">
        <v>13</v>
      </c>
      <c r="AB33">
        <v>0.2</v>
      </c>
      <c r="AC33">
        <v>13</v>
      </c>
      <c r="AD33">
        <v>1.32</v>
      </c>
      <c r="AE33">
        <v>377</v>
      </c>
      <c r="AF33">
        <v>1.31</v>
      </c>
      <c r="AG33">
        <v>0.01</v>
      </c>
      <c r="AH33">
        <v>28.6</v>
      </c>
      <c r="AI33">
        <v>0.05</v>
      </c>
      <c r="AJ33">
        <v>12.14</v>
      </c>
      <c r="AK33">
        <v>0.08</v>
      </c>
      <c r="AL33">
        <v>0.14000000000000001</v>
      </c>
      <c r="AM33">
        <v>3.9</v>
      </c>
      <c r="AN33">
        <v>0.6</v>
      </c>
      <c r="AO33">
        <v>142.9</v>
      </c>
      <c r="AP33">
        <v>0.05</v>
      </c>
      <c r="AQ33">
        <v>5.7</v>
      </c>
      <c r="AR33">
        <v>100</v>
      </c>
      <c r="AS33">
        <v>0.16</v>
      </c>
      <c r="AT33">
        <v>1.4</v>
      </c>
      <c r="AU33">
        <v>25</v>
      </c>
      <c r="AV33">
        <v>0.1</v>
      </c>
      <c r="AW33">
        <v>69.900000000000006</v>
      </c>
      <c r="AX33">
        <v>1.96</v>
      </c>
      <c r="AY33">
        <v>1</v>
      </c>
    </row>
    <row r="34" spans="1:51" x14ac:dyDescent="0.3">
      <c r="A34" t="s">
        <v>174</v>
      </c>
      <c r="B34" t="s">
        <v>174</v>
      </c>
      <c r="C34" t="s">
        <v>175</v>
      </c>
      <c r="D34" s="1" t="str">
        <f t="shared" si="0"/>
        <v>27:0001</v>
      </c>
      <c r="E34" s="1" t="str">
        <f t="shared" si="6"/>
        <v>27:0003</v>
      </c>
      <c r="F34" t="s">
        <v>176</v>
      </c>
      <c r="G34" t="s">
        <v>177</v>
      </c>
      <c r="I34">
        <v>61.009314400000001</v>
      </c>
      <c r="J34">
        <v>-120.4594069</v>
      </c>
      <c r="K34" s="1" t="str">
        <f>HYPERLINK("http://geochem.nrcan.gc.ca/cdogs/content/kwd/kwd020045_e.htm", "Basal till")</f>
        <v>Basal till</v>
      </c>
      <c r="L34" s="1" t="str">
        <f t="shared" si="7"/>
        <v>Dry sieving to -230 mesh (63 µm) (Acme S230)</v>
      </c>
      <c r="M34">
        <v>168</v>
      </c>
      <c r="N34">
        <v>0.84</v>
      </c>
      <c r="O34">
        <v>10</v>
      </c>
      <c r="P34">
        <v>0.6</v>
      </c>
      <c r="Q34">
        <v>20</v>
      </c>
      <c r="R34">
        <v>273.10000000000002</v>
      </c>
      <c r="S34">
        <v>0.24</v>
      </c>
      <c r="T34">
        <v>4.16</v>
      </c>
      <c r="U34">
        <v>0.83</v>
      </c>
      <c r="V34">
        <v>19.600000000000001</v>
      </c>
      <c r="W34">
        <v>16.7</v>
      </c>
      <c r="X34">
        <v>31.91</v>
      </c>
      <c r="Y34">
        <v>2.6</v>
      </c>
      <c r="Z34">
        <v>3.1</v>
      </c>
      <c r="AA34">
        <v>44</v>
      </c>
      <c r="AB34">
        <v>0.19</v>
      </c>
      <c r="AC34">
        <v>15</v>
      </c>
      <c r="AD34">
        <v>1.33</v>
      </c>
      <c r="AE34">
        <v>678</v>
      </c>
      <c r="AF34">
        <v>3.8</v>
      </c>
      <c r="AG34">
        <v>2.1999999999999999E-2</v>
      </c>
      <c r="AH34">
        <v>44.7</v>
      </c>
      <c r="AI34">
        <v>5.5E-2</v>
      </c>
      <c r="AJ34">
        <v>15.43</v>
      </c>
      <c r="AK34">
        <v>0.41</v>
      </c>
      <c r="AL34">
        <v>0.27</v>
      </c>
      <c r="AM34">
        <v>4.0999999999999996</v>
      </c>
      <c r="AN34">
        <v>1.7</v>
      </c>
      <c r="AO34">
        <v>79.099999999999994</v>
      </c>
      <c r="AP34">
        <v>0.06</v>
      </c>
      <c r="AQ34">
        <v>6</v>
      </c>
      <c r="AR34">
        <v>60</v>
      </c>
      <c r="AS34">
        <v>0.28999999999999998</v>
      </c>
      <c r="AT34">
        <v>2.5</v>
      </c>
      <c r="AU34">
        <v>26</v>
      </c>
      <c r="AV34">
        <v>0.1</v>
      </c>
      <c r="AW34">
        <v>100.7</v>
      </c>
      <c r="AX34">
        <v>1.75</v>
      </c>
      <c r="AY34">
        <v>2</v>
      </c>
    </row>
    <row r="35" spans="1:51" x14ac:dyDescent="0.3">
      <c r="A35" t="s">
        <v>178</v>
      </c>
      <c r="B35" t="s">
        <v>178</v>
      </c>
      <c r="C35" t="s">
        <v>179</v>
      </c>
      <c r="D35" s="1" t="str">
        <f t="shared" si="0"/>
        <v>27:0001</v>
      </c>
      <c r="E35" s="1" t="str">
        <f t="shared" si="6"/>
        <v>27:0003</v>
      </c>
      <c r="F35" t="s">
        <v>180</v>
      </c>
      <c r="G35" t="s">
        <v>181</v>
      </c>
      <c r="I35">
        <v>61.088946200000002</v>
      </c>
      <c r="J35">
        <v>-120.3046853</v>
      </c>
      <c r="K35" s="1" t="str">
        <f>HYPERLINK("http://geochem.nrcan.gc.ca/cdogs/content/kwd/kwd020044_e.htm", "Till")</f>
        <v>Till</v>
      </c>
      <c r="L35" s="1" t="str">
        <f t="shared" si="7"/>
        <v>Dry sieving to -230 mesh (63 µm) (Acme S230)</v>
      </c>
      <c r="M35">
        <v>88</v>
      </c>
      <c r="N35">
        <v>0.88</v>
      </c>
      <c r="O35">
        <v>6</v>
      </c>
      <c r="P35">
        <v>0.6</v>
      </c>
      <c r="Q35">
        <v>20</v>
      </c>
      <c r="R35">
        <v>317.89999999999998</v>
      </c>
      <c r="S35">
        <v>0.16</v>
      </c>
      <c r="T35">
        <v>13.41</v>
      </c>
      <c r="U35">
        <v>0.3</v>
      </c>
      <c r="V35">
        <v>9.9</v>
      </c>
      <c r="W35">
        <v>16.8</v>
      </c>
      <c r="X35">
        <v>23.39</v>
      </c>
      <c r="Y35">
        <v>1.83</v>
      </c>
      <c r="Z35">
        <v>3</v>
      </c>
      <c r="AA35">
        <v>28</v>
      </c>
      <c r="AB35">
        <v>0.12</v>
      </c>
      <c r="AC35">
        <v>10</v>
      </c>
      <c r="AD35">
        <v>1.1000000000000001</v>
      </c>
      <c r="AE35">
        <v>420</v>
      </c>
      <c r="AF35">
        <v>1.31</v>
      </c>
      <c r="AG35">
        <v>0.01</v>
      </c>
      <c r="AH35">
        <v>26.4</v>
      </c>
      <c r="AI35">
        <v>4.5999999999999999E-2</v>
      </c>
      <c r="AJ35">
        <v>10.54</v>
      </c>
      <c r="AK35">
        <v>0.03</v>
      </c>
      <c r="AL35">
        <v>0.19</v>
      </c>
      <c r="AM35">
        <v>3.2</v>
      </c>
      <c r="AN35">
        <v>0.4</v>
      </c>
      <c r="AO35">
        <v>159</v>
      </c>
      <c r="AP35">
        <v>0.06</v>
      </c>
      <c r="AQ35">
        <v>4</v>
      </c>
      <c r="AR35">
        <v>60</v>
      </c>
      <c r="AS35">
        <v>0.17</v>
      </c>
      <c r="AT35">
        <v>1.2</v>
      </c>
      <c r="AU35">
        <v>24</v>
      </c>
      <c r="AV35">
        <v>0.1</v>
      </c>
      <c r="AW35">
        <v>49.1</v>
      </c>
      <c r="AX35">
        <v>1.56</v>
      </c>
      <c r="AY35">
        <v>1</v>
      </c>
    </row>
    <row r="36" spans="1:51" x14ac:dyDescent="0.3">
      <c r="A36" t="s">
        <v>182</v>
      </c>
      <c r="B36" t="s">
        <v>182</v>
      </c>
      <c r="C36" t="s">
        <v>183</v>
      </c>
      <c r="D36" s="1" t="str">
        <f t="shared" si="0"/>
        <v>27:0001</v>
      </c>
      <c r="E36" s="1" t="str">
        <f t="shared" si="6"/>
        <v>27:0003</v>
      </c>
      <c r="F36" t="s">
        <v>184</v>
      </c>
      <c r="G36" t="s">
        <v>185</v>
      </c>
      <c r="I36">
        <v>61.156335400000003</v>
      </c>
      <c r="J36">
        <v>-120.18076480000001</v>
      </c>
      <c r="K36" s="1" t="str">
        <f>HYPERLINK("http://geochem.nrcan.gc.ca/cdogs/content/kwd/kwd020044_e.htm", "Till")</f>
        <v>Till</v>
      </c>
      <c r="L36" s="1" t="str">
        <f t="shared" si="7"/>
        <v>Dry sieving to -230 mesh (63 µm) (Acme S230)</v>
      </c>
      <c r="M36">
        <v>50</v>
      </c>
      <c r="N36">
        <v>0.92</v>
      </c>
      <c r="O36">
        <v>6.7</v>
      </c>
      <c r="P36">
        <v>0.3</v>
      </c>
      <c r="Q36">
        <v>20</v>
      </c>
      <c r="R36">
        <v>217.4</v>
      </c>
      <c r="S36">
        <v>0.17</v>
      </c>
      <c r="T36">
        <v>10.55</v>
      </c>
      <c r="U36">
        <v>0.28999999999999998</v>
      </c>
      <c r="V36">
        <v>9.6999999999999993</v>
      </c>
      <c r="W36">
        <v>19.100000000000001</v>
      </c>
      <c r="X36">
        <v>25.59</v>
      </c>
      <c r="Y36">
        <v>2.06</v>
      </c>
      <c r="Z36">
        <v>3.4</v>
      </c>
      <c r="AA36">
        <v>29</v>
      </c>
      <c r="AB36">
        <v>0.15</v>
      </c>
      <c r="AC36">
        <v>11.1</v>
      </c>
      <c r="AD36">
        <v>1.4</v>
      </c>
      <c r="AE36">
        <v>383</v>
      </c>
      <c r="AF36">
        <v>1.53</v>
      </c>
      <c r="AG36">
        <v>1.0999999999999999E-2</v>
      </c>
      <c r="AH36">
        <v>27.3</v>
      </c>
      <c r="AI36">
        <v>5.0999999999999997E-2</v>
      </c>
      <c r="AJ36">
        <v>10.96</v>
      </c>
      <c r="AK36">
        <v>0.03</v>
      </c>
      <c r="AL36">
        <v>0.15</v>
      </c>
      <c r="AM36">
        <v>3.5</v>
      </c>
      <c r="AN36">
        <v>0.3</v>
      </c>
      <c r="AO36">
        <v>160.19999999999999</v>
      </c>
      <c r="AP36">
        <v>0.02</v>
      </c>
      <c r="AQ36">
        <v>5</v>
      </c>
      <c r="AR36">
        <v>80</v>
      </c>
      <c r="AS36">
        <v>0.19</v>
      </c>
      <c r="AT36">
        <v>1</v>
      </c>
      <c r="AU36">
        <v>24</v>
      </c>
      <c r="AV36">
        <v>0.1</v>
      </c>
      <c r="AW36">
        <v>63.2</v>
      </c>
      <c r="AX36">
        <v>1.77</v>
      </c>
      <c r="AY36">
        <v>1</v>
      </c>
    </row>
    <row r="37" spans="1:51" x14ac:dyDescent="0.3">
      <c r="A37" t="s">
        <v>186</v>
      </c>
      <c r="B37" t="s">
        <v>186</v>
      </c>
      <c r="C37" t="s">
        <v>187</v>
      </c>
      <c r="D37" s="1" t="str">
        <f t="shared" si="0"/>
        <v>27:0001</v>
      </c>
      <c r="E37" s="1" t="str">
        <f t="shared" si="6"/>
        <v>27:0003</v>
      </c>
      <c r="F37" t="s">
        <v>188</v>
      </c>
      <c r="G37" t="s">
        <v>189</v>
      </c>
      <c r="I37">
        <v>61.1510648</v>
      </c>
      <c r="J37">
        <v>-120.4034609</v>
      </c>
      <c r="K37" s="1" t="str">
        <f>HYPERLINK("http://geochem.nrcan.gc.ca/cdogs/content/kwd/kwd020044_e.htm", "Till")</f>
        <v>Till</v>
      </c>
      <c r="L37" s="1" t="str">
        <f t="shared" si="7"/>
        <v>Dry sieving to -230 mesh (63 µm) (Acme S230)</v>
      </c>
      <c r="M37">
        <v>54</v>
      </c>
      <c r="N37">
        <v>1.22</v>
      </c>
      <c r="O37">
        <v>6.5</v>
      </c>
      <c r="P37">
        <v>0.4</v>
      </c>
      <c r="Q37">
        <v>20</v>
      </c>
      <c r="R37">
        <v>174.7</v>
      </c>
      <c r="S37">
        <v>0.24</v>
      </c>
      <c r="T37">
        <v>8.86</v>
      </c>
      <c r="U37">
        <v>0.2</v>
      </c>
      <c r="V37">
        <v>11.1</v>
      </c>
      <c r="W37">
        <v>26.7</v>
      </c>
      <c r="X37">
        <v>22.54</v>
      </c>
      <c r="Y37">
        <v>2.2200000000000002</v>
      </c>
      <c r="Z37">
        <v>4.5999999999999996</v>
      </c>
      <c r="AA37">
        <v>18</v>
      </c>
      <c r="AB37">
        <v>0.23</v>
      </c>
      <c r="AC37">
        <v>14</v>
      </c>
      <c r="AD37">
        <v>1.4</v>
      </c>
      <c r="AE37">
        <v>385</v>
      </c>
      <c r="AF37">
        <v>0.87</v>
      </c>
      <c r="AG37">
        <v>1.2E-2</v>
      </c>
      <c r="AH37">
        <v>33</v>
      </c>
      <c r="AI37">
        <v>4.4999999999999998E-2</v>
      </c>
      <c r="AJ37">
        <v>11.61</v>
      </c>
      <c r="AK37">
        <v>0.02</v>
      </c>
      <c r="AL37">
        <v>0.12</v>
      </c>
      <c r="AM37">
        <v>4</v>
      </c>
      <c r="AN37">
        <v>0.3</v>
      </c>
      <c r="AO37">
        <v>157.4</v>
      </c>
      <c r="AP37">
        <v>0.04</v>
      </c>
      <c r="AQ37">
        <v>6.2</v>
      </c>
      <c r="AR37">
        <v>140</v>
      </c>
      <c r="AS37">
        <v>0.19</v>
      </c>
      <c r="AT37">
        <v>1</v>
      </c>
      <c r="AU37">
        <v>30</v>
      </c>
      <c r="AV37">
        <v>0.1</v>
      </c>
      <c r="AW37">
        <v>62.3</v>
      </c>
      <c r="AX37">
        <v>1.33</v>
      </c>
      <c r="AY37">
        <v>2</v>
      </c>
    </row>
    <row r="38" spans="1:51" x14ac:dyDescent="0.3">
      <c r="A38" t="s">
        <v>190</v>
      </c>
      <c r="B38" t="s">
        <v>190</v>
      </c>
      <c r="C38" t="s">
        <v>191</v>
      </c>
      <c r="D38" s="1" t="str">
        <f t="shared" si="0"/>
        <v>27:0001</v>
      </c>
      <c r="E38" s="1" t="str">
        <f t="shared" si="6"/>
        <v>27:0003</v>
      </c>
      <c r="F38" t="s">
        <v>188</v>
      </c>
      <c r="G38" t="s">
        <v>192</v>
      </c>
      <c r="I38">
        <v>61.1510648</v>
      </c>
      <c r="J38">
        <v>-120.4034609</v>
      </c>
      <c r="K38" s="1" t="str">
        <f>HYPERLINK("http://geochem.nrcan.gc.ca/cdogs/content/kwd/kwd020044_e.htm", "Till")</f>
        <v>Till</v>
      </c>
      <c r="L38" s="1" t="str">
        <f t="shared" si="7"/>
        <v>Dry sieving to -230 mesh (63 µm) (Acme S230)</v>
      </c>
      <c r="M38">
        <v>54</v>
      </c>
      <c r="N38">
        <v>1.26</v>
      </c>
      <c r="O38">
        <v>6.2</v>
      </c>
      <c r="P38">
        <v>1.1000000000000001</v>
      </c>
      <c r="Q38">
        <v>-20</v>
      </c>
      <c r="R38">
        <v>172.4</v>
      </c>
      <c r="S38">
        <v>0.24</v>
      </c>
      <c r="T38">
        <v>8.99</v>
      </c>
      <c r="U38">
        <v>0.21</v>
      </c>
      <c r="V38">
        <v>11.1</v>
      </c>
      <c r="W38">
        <v>26.3</v>
      </c>
      <c r="X38">
        <v>22.81</v>
      </c>
      <c r="Y38">
        <v>2.2799999999999998</v>
      </c>
      <c r="Z38">
        <v>4.5999999999999996</v>
      </c>
      <c r="AA38">
        <v>14</v>
      </c>
      <c r="AB38">
        <v>0.24</v>
      </c>
      <c r="AC38">
        <v>14</v>
      </c>
      <c r="AD38">
        <v>1.43</v>
      </c>
      <c r="AE38">
        <v>393</v>
      </c>
      <c r="AF38">
        <v>0.91</v>
      </c>
      <c r="AG38">
        <v>1.2999999999999999E-2</v>
      </c>
      <c r="AH38">
        <v>31</v>
      </c>
      <c r="AI38">
        <v>4.5999999999999999E-2</v>
      </c>
      <c r="AJ38">
        <v>11.79</v>
      </c>
      <c r="AK38">
        <v>-0.02</v>
      </c>
      <c r="AL38">
        <v>0.12</v>
      </c>
      <c r="AM38">
        <v>4.0999999999999996</v>
      </c>
      <c r="AN38">
        <v>0.1</v>
      </c>
      <c r="AO38">
        <v>158.9</v>
      </c>
      <c r="AP38">
        <v>0.03</v>
      </c>
      <c r="AQ38">
        <v>6.4</v>
      </c>
      <c r="AR38">
        <v>140</v>
      </c>
      <c r="AS38">
        <v>0.19</v>
      </c>
      <c r="AT38">
        <v>1</v>
      </c>
      <c r="AU38">
        <v>31</v>
      </c>
      <c r="AV38">
        <v>-0.1</v>
      </c>
      <c r="AW38">
        <v>61.4</v>
      </c>
    </row>
    <row r="39" spans="1:51" x14ac:dyDescent="0.3">
      <c r="A39" t="s">
        <v>193</v>
      </c>
      <c r="B39" t="s">
        <v>193</v>
      </c>
      <c r="C39" t="s">
        <v>194</v>
      </c>
      <c r="D39" s="1" t="str">
        <f t="shared" si="0"/>
        <v>27:0001</v>
      </c>
      <c r="E39" s="1" t="str">
        <f t="shared" si="6"/>
        <v>27:0003</v>
      </c>
      <c r="F39" t="s">
        <v>195</v>
      </c>
      <c r="G39" t="s">
        <v>196</v>
      </c>
      <c r="I39">
        <v>60.350400299999997</v>
      </c>
      <c r="J39">
        <v>-120.8613182</v>
      </c>
      <c r="K39" s="1" t="str">
        <f>HYPERLINK("http://geochem.nrcan.gc.ca/cdogs/content/kwd/kwd020045_e.htm", "Basal till")</f>
        <v>Basal till</v>
      </c>
      <c r="L39" s="1" t="str">
        <f t="shared" si="7"/>
        <v>Dry sieving to -230 mesh (63 µm) (Acme S230)</v>
      </c>
      <c r="M39">
        <v>217</v>
      </c>
      <c r="N39">
        <v>1.04</v>
      </c>
      <c r="O39">
        <v>11.3</v>
      </c>
      <c r="P39">
        <v>0.8</v>
      </c>
      <c r="Q39">
        <v>20</v>
      </c>
      <c r="R39">
        <v>276.60000000000002</v>
      </c>
      <c r="S39">
        <v>0.25</v>
      </c>
      <c r="T39">
        <v>3.7</v>
      </c>
      <c r="U39">
        <v>0.72</v>
      </c>
      <c r="V39">
        <v>13</v>
      </c>
      <c r="W39">
        <v>20.8</v>
      </c>
      <c r="X39">
        <v>31.76</v>
      </c>
      <c r="Y39">
        <v>2.4900000000000002</v>
      </c>
      <c r="Z39">
        <v>3.8</v>
      </c>
      <c r="AA39">
        <v>43</v>
      </c>
      <c r="AB39">
        <v>0.18</v>
      </c>
      <c r="AC39">
        <v>16.2</v>
      </c>
      <c r="AD39">
        <v>1.02</v>
      </c>
      <c r="AE39">
        <v>720</v>
      </c>
      <c r="AF39">
        <v>2.78</v>
      </c>
      <c r="AG39">
        <v>8.0000000000000002E-3</v>
      </c>
      <c r="AH39">
        <v>35.299999999999997</v>
      </c>
      <c r="AI39">
        <v>6.5000000000000002E-2</v>
      </c>
      <c r="AJ39">
        <v>14.15</v>
      </c>
      <c r="AK39">
        <v>0.02</v>
      </c>
      <c r="AL39">
        <v>0.28000000000000003</v>
      </c>
      <c r="AM39">
        <v>4.0999999999999996</v>
      </c>
      <c r="AN39">
        <v>1.4</v>
      </c>
      <c r="AO39">
        <v>68.5</v>
      </c>
      <c r="AP39">
        <v>7.0000000000000007E-2</v>
      </c>
      <c r="AQ39">
        <v>6.6</v>
      </c>
      <c r="AR39">
        <v>80</v>
      </c>
      <c r="AS39">
        <v>0.25</v>
      </c>
      <c r="AT39">
        <v>2.2000000000000002</v>
      </c>
      <c r="AU39">
        <v>33</v>
      </c>
      <c r="AV39">
        <v>0.1</v>
      </c>
      <c r="AW39">
        <v>107</v>
      </c>
      <c r="AX39">
        <v>1.38</v>
      </c>
      <c r="AY39">
        <v>2</v>
      </c>
    </row>
    <row r="40" spans="1:51" x14ac:dyDescent="0.3">
      <c r="A40" t="s">
        <v>197</v>
      </c>
      <c r="B40" t="s">
        <v>197</v>
      </c>
      <c r="C40" t="s">
        <v>198</v>
      </c>
      <c r="D40" s="1" t="str">
        <f t="shared" si="0"/>
        <v>27:0001</v>
      </c>
      <c r="E40" s="1" t="str">
        <f t="shared" si="6"/>
        <v>27:0003</v>
      </c>
      <c r="F40" t="s">
        <v>199</v>
      </c>
      <c r="G40" t="s">
        <v>200</v>
      </c>
      <c r="I40">
        <v>60.428988500000003</v>
      </c>
      <c r="J40">
        <v>-120.6658322</v>
      </c>
      <c r="K40" s="1" t="str">
        <f>HYPERLINK("http://geochem.nrcan.gc.ca/cdogs/content/kwd/kwd020044_e.htm", "Till")</f>
        <v>Till</v>
      </c>
      <c r="L40" s="1" t="str">
        <f t="shared" si="7"/>
        <v>Dry sieving to -230 mesh (63 µm) (Acme S230)</v>
      </c>
      <c r="M40">
        <v>315</v>
      </c>
      <c r="N40">
        <v>0.79</v>
      </c>
      <c r="O40">
        <v>12.5</v>
      </c>
      <c r="P40">
        <v>2.7</v>
      </c>
      <c r="Q40">
        <v>20</v>
      </c>
      <c r="R40">
        <v>274.60000000000002</v>
      </c>
      <c r="S40">
        <v>0.3</v>
      </c>
      <c r="T40">
        <v>1.04</v>
      </c>
      <c r="U40">
        <v>0.8</v>
      </c>
      <c r="V40">
        <v>10.1</v>
      </c>
      <c r="W40">
        <v>15.7</v>
      </c>
      <c r="X40">
        <v>33.68</v>
      </c>
      <c r="Y40">
        <v>2.63</v>
      </c>
      <c r="Z40">
        <v>3.2</v>
      </c>
      <c r="AA40">
        <v>71</v>
      </c>
      <c r="AB40">
        <v>0.16</v>
      </c>
      <c r="AC40">
        <v>16.100000000000001</v>
      </c>
      <c r="AD40">
        <v>0.56000000000000005</v>
      </c>
      <c r="AE40">
        <v>322</v>
      </c>
      <c r="AF40">
        <v>5</v>
      </c>
      <c r="AG40">
        <v>0.01</v>
      </c>
      <c r="AH40">
        <v>33.200000000000003</v>
      </c>
      <c r="AI40">
        <v>7.1999999999999995E-2</v>
      </c>
      <c r="AJ40">
        <v>15.33</v>
      </c>
      <c r="AK40">
        <v>0.02</v>
      </c>
      <c r="AL40">
        <v>0.55000000000000004</v>
      </c>
      <c r="AM40">
        <v>4.0999999999999996</v>
      </c>
      <c r="AN40">
        <v>2.1</v>
      </c>
      <c r="AO40">
        <v>46.8</v>
      </c>
      <c r="AP40">
        <v>7.0000000000000007E-2</v>
      </c>
      <c r="AQ40">
        <v>7.2</v>
      </c>
      <c r="AR40">
        <v>40</v>
      </c>
      <c r="AS40">
        <v>0.26</v>
      </c>
      <c r="AT40">
        <v>2.6</v>
      </c>
      <c r="AU40">
        <v>23</v>
      </c>
      <c r="AV40">
        <v>0.1</v>
      </c>
      <c r="AW40">
        <v>133</v>
      </c>
      <c r="AX40">
        <v>0.84</v>
      </c>
      <c r="AY40">
        <v>2</v>
      </c>
    </row>
    <row r="41" spans="1:51" x14ac:dyDescent="0.3">
      <c r="A41" t="s">
        <v>201</v>
      </c>
      <c r="B41" t="s">
        <v>201</v>
      </c>
      <c r="C41" t="s">
        <v>202</v>
      </c>
      <c r="D41" s="1" t="str">
        <f t="shared" si="0"/>
        <v>27:0001</v>
      </c>
      <c r="E41" s="1" t="str">
        <f t="shared" si="6"/>
        <v>27:0003</v>
      </c>
      <c r="F41" t="s">
        <v>203</v>
      </c>
      <c r="G41" t="s">
        <v>204</v>
      </c>
      <c r="I41">
        <v>60.530104799999997</v>
      </c>
      <c r="J41">
        <v>-119.8845668</v>
      </c>
      <c r="K41" s="1" t="str">
        <f>HYPERLINK("http://geochem.nrcan.gc.ca/cdogs/content/kwd/kwd020045_e.htm", "Basal till")</f>
        <v>Basal till</v>
      </c>
      <c r="L41" s="1" t="str">
        <f t="shared" si="7"/>
        <v>Dry sieving to -230 mesh (63 µm) (Acme S230)</v>
      </c>
      <c r="M41">
        <v>116</v>
      </c>
      <c r="N41">
        <v>0.92</v>
      </c>
      <c r="O41">
        <v>7.2</v>
      </c>
      <c r="P41">
        <v>1.8</v>
      </c>
      <c r="Q41">
        <v>20</v>
      </c>
      <c r="R41">
        <v>214.2</v>
      </c>
      <c r="S41">
        <v>0.27</v>
      </c>
      <c r="T41">
        <v>5.4</v>
      </c>
      <c r="U41">
        <v>0.46</v>
      </c>
      <c r="V41">
        <v>12.5</v>
      </c>
      <c r="W41">
        <v>21.8</v>
      </c>
      <c r="X41">
        <v>27.67</v>
      </c>
      <c r="Y41">
        <v>2.19</v>
      </c>
      <c r="Z41">
        <v>3.7</v>
      </c>
      <c r="AA41">
        <v>26</v>
      </c>
      <c r="AB41">
        <v>0.19</v>
      </c>
      <c r="AC41">
        <v>19</v>
      </c>
      <c r="AD41">
        <v>1.43</v>
      </c>
      <c r="AE41">
        <v>425</v>
      </c>
      <c r="AF41">
        <v>2.13</v>
      </c>
      <c r="AG41">
        <v>8.0000000000000002E-3</v>
      </c>
      <c r="AH41">
        <v>27.8</v>
      </c>
      <c r="AI41">
        <v>5.2999999999999999E-2</v>
      </c>
      <c r="AJ41">
        <v>13.88</v>
      </c>
      <c r="AK41">
        <v>0.02</v>
      </c>
      <c r="AL41">
        <v>0.32</v>
      </c>
      <c r="AM41">
        <v>4</v>
      </c>
      <c r="AN41">
        <v>0.5</v>
      </c>
      <c r="AO41">
        <v>61</v>
      </c>
      <c r="AP41">
        <v>0.06</v>
      </c>
      <c r="AQ41">
        <v>7.9</v>
      </c>
      <c r="AR41">
        <v>150</v>
      </c>
      <c r="AS41">
        <v>0.24</v>
      </c>
      <c r="AT41">
        <v>1.4</v>
      </c>
      <c r="AU41">
        <v>25</v>
      </c>
      <c r="AV41">
        <v>0.1</v>
      </c>
      <c r="AW41">
        <v>76.099999999999994</v>
      </c>
      <c r="AX41">
        <v>1.63</v>
      </c>
      <c r="AY41">
        <v>2</v>
      </c>
    </row>
    <row r="42" spans="1:51" x14ac:dyDescent="0.3">
      <c r="A42" t="s">
        <v>205</v>
      </c>
      <c r="B42" t="s">
        <v>206</v>
      </c>
      <c r="C42" t="s">
        <v>207</v>
      </c>
      <c r="D42" s="1" t="str">
        <f t="shared" si="0"/>
        <v>27:0001</v>
      </c>
      <c r="E42" s="1" t="str">
        <f t="shared" si="6"/>
        <v>27:0003</v>
      </c>
      <c r="F42" t="s">
        <v>161</v>
      </c>
      <c r="G42" t="s">
        <v>208</v>
      </c>
      <c r="I42">
        <v>60.289731400000001</v>
      </c>
      <c r="J42">
        <v>-120.9464116</v>
      </c>
      <c r="K42" s="1" t="str">
        <f>HYPERLINK("http://geochem.nrcan.gc.ca/cdogs/content/kwd/kwd020045_e.htm", "Basal till")</f>
        <v>Basal till</v>
      </c>
      <c r="L42" s="1" t="str">
        <f t="shared" si="7"/>
        <v>Dry sieving to -230 mesh (63 µm) (Acme S230)</v>
      </c>
      <c r="M42">
        <v>128</v>
      </c>
      <c r="N42">
        <v>0.88</v>
      </c>
      <c r="O42">
        <v>13.2</v>
      </c>
      <c r="P42">
        <v>1.5</v>
      </c>
      <c r="Q42">
        <v>20</v>
      </c>
      <c r="R42">
        <v>253.1</v>
      </c>
      <c r="S42">
        <v>0.25</v>
      </c>
      <c r="T42">
        <v>6.79</v>
      </c>
      <c r="U42">
        <v>0.85</v>
      </c>
      <c r="V42">
        <v>19.100000000000001</v>
      </c>
      <c r="W42">
        <v>19.399999999999999</v>
      </c>
      <c r="X42">
        <v>30.27</v>
      </c>
      <c r="Y42">
        <v>2.58</v>
      </c>
      <c r="Z42">
        <v>3.4</v>
      </c>
      <c r="AA42">
        <v>25</v>
      </c>
      <c r="AB42">
        <v>0.17</v>
      </c>
      <c r="AC42">
        <v>15</v>
      </c>
      <c r="AD42">
        <v>1.39</v>
      </c>
      <c r="AE42">
        <v>682</v>
      </c>
      <c r="AF42">
        <v>3.45</v>
      </c>
      <c r="AG42">
        <v>8.0000000000000002E-3</v>
      </c>
      <c r="AH42">
        <v>44.8</v>
      </c>
      <c r="AI42">
        <v>5.8999999999999997E-2</v>
      </c>
      <c r="AJ42">
        <v>16.690000000000001</v>
      </c>
      <c r="AK42">
        <v>0.05</v>
      </c>
      <c r="AL42">
        <v>0.39</v>
      </c>
      <c r="AM42">
        <v>3.6</v>
      </c>
      <c r="AN42">
        <v>0.9</v>
      </c>
      <c r="AO42">
        <v>89.8</v>
      </c>
      <c r="AP42">
        <v>0.06</v>
      </c>
      <c r="AQ42">
        <v>7.1</v>
      </c>
      <c r="AR42">
        <v>110</v>
      </c>
      <c r="AS42">
        <v>0.28000000000000003</v>
      </c>
      <c r="AT42">
        <v>2</v>
      </c>
      <c r="AU42">
        <v>25</v>
      </c>
      <c r="AV42">
        <v>0.1</v>
      </c>
      <c r="AW42">
        <v>92.5</v>
      </c>
      <c r="AY42">
        <v>1</v>
      </c>
    </row>
    <row r="43" spans="1:51" x14ac:dyDescent="0.3">
      <c r="A43" t="s">
        <v>209</v>
      </c>
      <c r="B43" t="s">
        <v>209</v>
      </c>
      <c r="C43" t="s">
        <v>210</v>
      </c>
      <c r="D43" s="1" t="str">
        <f t="shared" si="0"/>
        <v>27:0001</v>
      </c>
      <c r="E43" s="1" t="str">
        <f t="shared" si="6"/>
        <v>27:0003</v>
      </c>
      <c r="F43" t="s">
        <v>211</v>
      </c>
      <c r="G43" t="s">
        <v>212</v>
      </c>
      <c r="I43">
        <v>60.558050000000001</v>
      </c>
      <c r="J43">
        <v>-119.7393421</v>
      </c>
      <c r="K43" s="1" t="str">
        <f>HYPERLINK("http://geochem.nrcan.gc.ca/cdogs/content/kwd/kwd020044_e.htm", "Till")</f>
        <v>Till</v>
      </c>
      <c r="L43" s="1" t="str">
        <f t="shared" si="7"/>
        <v>Dry sieving to -230 mesh (63 µm) (Acme S230)</v>
      </c>
      <c r="M43">
        <v>103</v>
      </c>
      <c r="N43">
        <v>0.83</v>
      </c>
      <c r="O43">
        <v>6.8</v>
      </c>
      <c r="P43">
        <v>1.5</v>
      </c>
      <c r="Q43">
        <v>20</v>
      </c>
      <c r="R43">
        <v>230</v>
      </c>
      <c r="S43">
        <v>0.21</v>
      </c>
      <c r="T43">
        <v>11.36</v>
      </c>
      <c r="U43">
        <v>0.46</v>
      </c>
      <c r="V43">
        <v>8.3000000000000007</v>
      </c>
      <c r="W43">
        <v>17.5</v>
      </c>
      <c r="X43">
        <v>23.1</v>
      </c>
      <c r="Y43">
        <v>1.76</v>
      </c>
      <c r="Z43">
        <v>3</v>
      </c>
      <c r="AA43">
        <v>25</v>
      </c>
      <c r="AB43">
        <v>0.12</v>
      </c>
      <c r="AC43">
        <v>14.6</v>
      </c>
      <c r="AD43">
        <v>1.45</v>
      </c>
      <c r="AE43">
        <v>304</v>
      </c>
      <c r="AF43">
        <v>1.71</v>
      </c>
      <c r="AG43">
        <v>8.9999999999999993E-3</v>
      </c>
      <c r="AH43">
        <v>23</v>
      </c>
      <c r="AI43">
        <v>5.0999999999999997E-2</v>
      </c>
      <c r="AJ43">
        <v>11.3</v>
      </c>
      <c r="AK43">
        <v>0.02</v>
      </c>
      <c r="AL43">
        <v>0.28000000000000003</v>
      </c>
      <c r="AM43">
        <v>3.4</v>
      </c>
      <c r="AN43">
        <v>0.5</v>
      </c>
      <c r="AO43">
        <v>109.6</v>
      </c>
      <c r="AP43">
        <v>0.05</v>
      </c>
      <c r="AQ43">
        <v>6</v>
      </c>
      <c r="AR43">
        <v>90</v>
      </c>
      <c r="AS43">
        <v>0.18</v>
      </c>
      <c r="AT43">
        <v>1.5</v>
      </c>
      <c r="AU43">
        <v>25</v>
      </c>
      <c r="AV43">
        <v>0.1</v>
      </c>
      <c r="AW43">
        <v>59.1</v>
      </c>
      <c r="AX43">
        <v>1.56</v>
      </c>
      <c r="AY43">
        <v>1</v>
      </c>
    </row>
    <row r="44" spans="1:51" x14ac:dyDescent="0.3">
      <c r="A44" t="s">
        <v>213</v>
      </c>
      <c r="B44" t="s">
        <v>213</v>
      </c>
      <c r="C44" t="s">
        <v>214</v>
      </c>
      <c r="D44" s="1" t="str">
        <f t="shared" si="0"/>
        <v>27:0001</v>
      </c>
      <c r="E44" s="1" t="str">
        <f t="shared" si="6"/>
        <v>27:0003</v>
      </c>
      <c r="F44" t="s">
        <v>215</v>
      </c>
      <c r="G44" t="s">
        <v>216</v>
      </c>
      <c r="I44">
        <v>60.615483900000001</v>
      </c>
      <c r="J44">
        <v>-119.92997769999999</v>
      </c>
      <c r="K44" s="1" t="str">
        <f>HYPERLINK("http://geochem.nrcan.gc.ca/cdogs/content/kwd/kwd020045_e.htm", "Basal till")</f>
        <v>Basal till</v>
      </c>
      <c r="L44" s="1" t="str">
        <f t="shared" si="7"/>
        <v>Dry sieving to -230 mesh (63 µm) (Acme S230)</v>
      </c>
      <c r="M44">
        <v>62</v>
      </c>
      <c r="N44">
        <v>1.25</v>
      </c>
      <c r="O44">
        <v>11.8</v>
      </c>
      <c r="P44">
        <v>2</v>
      </c>
      <c r="Q44">
        <v>20</v>
      </c>
      <c r="R44">
        <v>225.6</v>
      </c>
      <c r="S44">
        <v>0.31</v>
      </c>
      <c r="T44">
        <v>0.25</v>
      </c>
      <c r="U44">
        <v>0.15</v>
      </c>
      <c r="V44">
        <v>10.4</v>
      </c>
      <c r="W44">
        <v>23.3</v>
      </c>
      <c r="X44">
        <v>30.03</v>
      </c>
      <c r="Y44">
        <v>2.83</v>
      </c>
      <c r="Z44">
        <v>4.4000000000000004</v>
      </c>
      <c r="AA44">
        <v>68</v>
      </c>
      <c r="AB44">
        <v>0.1</v>
      </c>
      <c r="AC44">
        <v>20.399999999999999</v>
      </c>
      <c r="AD44">
        <v>0.3</v>
      </c>
      <c r="AE44">
        <v>213</v>
      </c>
      <c r="AF44">
        <v>2.4500000000000002</v>
      </c>
      <c r="AG44">
        <v>4.0000000000000001E-3</v>
      </c>
      <c r="AH44">
        <v>28.2</v>
      </c>
      <c r="AI44">
        <v>2.5999999999999999E-2</v>
      </c>
      <c r="AJ44">
        <v>14.87</v>
      </c>
      <c r="AK44">
        <v>0.02</v>
      </c>
      <c r="AL44">
        <v>0.37</v>
      </c>
      <c r="AM44">
        <v>5.9</v>
      </c>
      <c r="AN44">
        <v>0.9</v>
      </c>
      <c r="AO44">
        <v>29.1</v>
      </c>
      <c r="AP44">
        <v>0.08</v>
      </c>
      <c r="AQ44">
        <v>7.6</v>
      </c>
      <c r="AR44">
        <v>30</v>
      </c>
      <c r="AS44">
        <v>0.27</v>
      </c>
      <c r="AT44">
        <v>2</v>
      </c>
      <c r="AU44">
        <v>38</v>
      </c>
      <c r="AV44">
        <v>0.1</v>
      </c>
      <c r="AW44">
        <v>83.9</v>
      </c>
      <c r="AX44">
        <v>1.25</v>
      </c>
      <c r="AY44">
        <v>2</v>
      </c>
    </row>
    <row r="45" spans="1:51" x14ac:dyDescent="0.3">
      <c r="A45" t="s">
        <v>217</v>
      </c>
      <c r="B45" t="s">
        <v>217</v>
      </c>
      <c r="C45" t="s">
        <v>218</v>
      </c>
      <c r="D45" s="1" t="str">
        <f t="shared" si="0"/>
        <v>27:0001</v>
      </c>
      <c r="E45" s="1" t="str">
        <f t="shared" si="6"/>
        <v>27:0003</v>
      </c>
      <c r="F45" t="s">
        <v>219</v>
      </c>
      <c r="G45" t="s">
        <v>220</v>
      </c>
      <c r="I45">
        <v>60.870907699999997</v>
      </c>
      <c r="J45">
        <v>-120.0245163</v>
      </c>
      <c r="K45" s="1" t="str">
        <f>HYPERLINK("http://geochem.nrcan.gc.ca/cdogs/content/kwd/kwd020044_e.htm", "Till")</f>
        <v>Till</v>
      </c>
      <c r="L45" s="1" t="str">
        <f t="shared" si="7"/>
        <v>Dry sieving to -230 mesh (63 µm) (Acme S230)</v>
      </c>
      <c r="M45">
        <v>144</v>
      </c>
      <c r="N45">
        <v>0.78</v>
      </c>
      <c r="O45">
        <v>8.5</v>
      </c>
      <c r="P45">
        <v>1.4</v>
      </c>
      <c r="Q45">
        <v>20</v>
      </c>
      <c r="R45">
        <v>201.3</v>
      </c>
      <c r="S45">
        <v>0.27</v>
      </c>
      <c r="T45">
        <v>2.29</v>
      </c>
      <c r="U45">
        <v>0.36</v>
      </c>
      <c r="V45">
        <v>10.1</v>
      </c>
      <c r="W45">
        <v>18.399999999999999</v>
      </c>
      <c r="X45">
        <v>31.2</v>
      </c>
      <c r="Y45">
        <v>2.29</v>
      </c>
      <c r="Z45">
        <v>3.2</v>
      </c>
      <c r="AA45">
        <v>42</v>
      </c>
      <c r="AB45">
        <v>0.17</v>
      </c>
      <c r="AC45">
        <v>20.100000000000001</v>
      </c>
      <c r="AD45">
        <v>1.1000000000000001</v>
      </c>
      <c r="AE45">
        <v>275</v>
      </c>
      <c r="AF45">
        <v>2.19</v>
      </c>
      <c r="AG45">
        <v>6.0000000000000001E-3</v>
      </c>
      <c r="AH45">
        <v>25.4</v>
      </c>
      <c r="AI45">
        <v>6.2E-2</v>
      </c>
      <c r="AJ45">
        <v>13.68</v>
      </c>
      <c r="AK45">
        <v>0.02</v>
      </c>
      <c r="AL45">
        <v>0.3</v>
      </c>
      <c r="AM45">
        <v>3.6</v>
      </c>
      <c r="AN45">
        <v>0.6</v>
      </c>
      <c r="AO45">
        <v>37.200000000000003</v>
      </c>
      <c r="AP45">
        <v>7.0000000000000007E-2</v>
      </c>
      <c r="AQ45">
        <v>7.7</v>
      </c>
      <c r="AR45">
        <v>90</v>
      </c>
      <c r="AS45">
        <v>0.25</v>
      </c>
      <c r="AT45">
        <v>1.5</v>
      </c>
      <c r="AU45">
        <v>23</v>
      </c>
      <c r="AV45">
        <v>0.1</v>
      </c>
      <c r="AW45">
        <v>85.1</v>
      </c>
      <c r="AX45">
        <v>1.68</v>
      </c>
      <c r="AY45">
        <v>1</v>
      </c>
    </row>
    <row r="46" spans="1:51" x14ac:dyDescent="0.3">
      <c r="A46" t="s">
        <v>221</v>
      </c>
      <c r="B46" t="s">
        <v>221</v>
      </c>
      <c r="C46" t="s">
        <v>222</v>
      </c>
      <c r="D46" s="1" t="str">
        <f t="shared" si="0"/>
        <v>27:0001</v>
      </c>
      <c r="E46" s="1" t="str">
        <f t="shared" si="6"/>
        <v>27:0003</v>
      </c>
      <c r="F46" t="s">
        <v>223</v>
      </c>
      <c r="G46" t="s">
        <v>224</v>
      </c>
      <c r="I46">
        <v>60.781579899999997</v>
      </c>
      <c r="J46">
        <v>-119.9853657</v>
      </c>
      <c r="K46" s="1" t="str">
        <f>HYPERLINK("http://geochem.nrcan.gc.ca/cdogs/content/kwd/kwd020044_e.htm", "Till")</f>
        <v>Till</v>
      </c>
      <c r="L46" s="1" t="str">
        <f t="shared" si="7"/>
        <v>Dry sieving to -230 mesh (63 µm) (Acme S230)</v>
      </c>
      <c r="M46">
        <v>134</v>
      </c>
      <c r="N46">
        <v>0.77</v>
      </c>
      <c r="O46">
        <v>7.8</v>
      </c>
      <c r="P46">
        <v>1.1000000000000001</v>
      </c>
      <c r="Q46">
        <v>20</v>
      </c>
      <c r="R46">
        <v>244.3</v>
      </c>
      <c r="S46">
        <v>0.21</v>
      </c>
      <c r="T46">
        <v>10.050000000000001</v>
      </c>
      <c r="U46">
        <v>0.59</v>
      </c>
      <c r="V46">
        <v>10.199999999999999</v>
      </c>
      <c r="W46">
        <v>18.2</v>
      </c>
      <c r="X46">
        <v>26.54</v>
      </c>
      <c r="Y46">
        <v>1.96</v>
      </c>
      <c r="Z46">
        <v>3.2</v>
      </c>
      <c r="AA46">
        <v>24</v>
      </c>
      <c r="AB46">
        <v>0.16</v>
      </c>
      <c r="AC46">
        <v>13</v>
      </c>
      <c r="AD46">
        <v>1.4</v>
      </c>
      <c r="AE46">
        <v>373</v>
      </c>
      <c r="AF46">
        <v>3.29</v>
      </c>
      <c r="AG46">
        <v>8.0000000000000002E-3</v>
      </c>
      <c r="AH46">
        <v>28.2</v>
      </c>
      <c r="AI46">
        <v>4.5999999999999999E-2</v>
      </c>
      <c r="AJ46">
        <v>12.52</v>
      </c>
      <c r="AK46">
        <v>0.04</v>
      </c>
      <c r="AL46">
        <v>0.28999999999999998</v>
      </c>
      <c r="AM46">
        <v>3.4</v>
      </c>
      <c r="AN46">
        <v>0.8</v>
      </c>
      <c r="AO46">
        <v>103.4</v>
      </c>
      <c r="AP46">
        <v>0.04</v>
      </c>
      <c r="AQ46">
        <v>5.8</v>
      </c>
      <c r="AR46">
        <v>90</v>
      </c>
      <c r="AS46">
        <v>0.25</v>
      </c>
      <c r="AT46">
        <v>1.8</v>
      </c>
      <c r="AU46">
        <v>22</v>
      </c>
      <c r="AV46">
        <v>0.1</v>
      </c>
      <c r="AW46">
        <v>81.2</v>
      </c>
      <c r="AX46">
        <v>1.77</v>
      </c>
      <c r="AY46">
        <v>1</v>
      </c>
    </row>
    <row r="47" spans="1:51" x14ac:dyDescent="0.3">
      <c r="A47" t="s">
        <v>225</v>
      </c>
      <c r="B47" t="s">
        <v>225</v>
      </c>
      <c r="C47" t="s">
        <v>226</v>
      </c>
      <c r="D47" s="1" t="str">
        <f t="shared" si="0"/>
        <v>27:0001</v>
      </c>
      <c r="E47" s="1" t="str">
        <f t="shared" si="6"/>
        <v>27:0003</v>
      </c>
      <c r="F47" t="s">
        <v>227</v>
      </c>
      <c r="G47" t="s">
        <v>228</v>
      </c>
      <c r="I47">
        <v>60.719627199999998</v>
      </c>
      <c r="J47">
        <v>-119.98028979999999</v>
      </c>
      <c r="K47" s="1" t="str">
        <f>HYPERLINK("http://geochem.nrcan.gc.ca/cdogs/content/kwd/kwd020045_e.htm", "Basal till")</f>
        <v>Basal till</v>
      </c>
      <c r="L47" s="1" t="str">
        <f t="shared" si="7"/>
        <v>Dry sieving to -230 mesh (63 µm) (Acme S230)</v>
      </c>
      <c r="M47">
        <v>111</v>
      </c>
      <c r="N47">
        <v>0.76</v>
      </c>
      <c r="O47">
        <v>8.9</v>
      </c>
      <c r="P47">
        <v>0.3</v>
      </c>
      <c r="Q47">
        <v>20</v>
      </c>
      <c r="R47">
        <v>205.3</v>
      </c>
      <c r="S47">
        <v>0.2</v>
      </c>
      <c r="T47">
        <v>10.49</v>
      </c>
      <c r="U47">
        <v>0.7</v>
      </c>
      <c r="V47">
        <v>18.8</v>
      </c>
      <c r="W47">
        <v>16.600000000000001</v>
      </c>
      <c r="X47">
        <v>26.24</v>
      </c>
      <c r="Y47">
        <v>1.88</v>
      </c>
      <c r="Z47">
        <v>3</v>
      </c>
      <c r="AA47">
        <v>21</v>
      </c>
      <c r="AB47">
        <v>0.15</v>
      </c>
      <c r="AC47">
        <v>11.9</v>
      </c>
      <c r="AD47">
        <v>1.75</v>
      </c>
      <c r="AE47">
        <v>602</v>
      </c>
      <c r="AF47">
        <v>3.48</v>
      </c>
      <c r="AG47">
        <v>0.01</v>
      </c>
      <c r="AH47">
        <v>40.200000000000003</v>
      </c>
      <c r="AI47">
        <v>0.05</v>
      </c>
      <c r="AJ47">
        <v>13.29</v>
      </c>
      <c r="AK47">
        <v>0.32</v>
      </c>
      <c r="AL47">
        <v>0.36</v>
      </c>
      <c r="AM47">
        <v>3.2</v>
      </c>
      <c r="AN47">
        <v>1.1000000000000001</v>
      </c>
      <c r="AO47">
        <v>119.8</v>
      </c>
      <c r="AP47">
        <v>0.05</v>
      </c>
      <c r="AQ47">
        <v>5.6</v>
      </c>
      <c r="AR47">
        <v>100</v>
      </c>
      <c r="AS47">
        <v>0.25</v>
      </c>
      <c r="AT47">
        <v>2.2999999999999998</v>
      </c>
      <c r="AU47">
        <v>20</v>
      </c>
      <c r="AV47">
        <v>0.1</v>
      </c>
      <c r="AW47">
        <v>83.6</v>
      </c>
      <c r="AX47">
        <v>1.36</v>
      </c>
      <c r="AY47">
        <v>1</v>
      </c>
    </row>
    <row r="48" spans="1:51" x14ac:dyDescent="0.3">
      <c r="A48" t="s">
        <v>229</v>
      </c>
      <c r="B48" t="s">
        <v>229</v>
      </c>
      <c r="C48" t="s">
        <v>230</v>
      </c>
      <c r="D48" s="1" t="str">
        <f t="shared" si="0"/>
        <v>27:0001</v>
      </c>
      <c r="E48" s="1" t="str">
        <f t="shared" si="6"/>
        <v>27:0003</v>
      </c>
      <c r="F48" t="s">
        <v>231</v>
      </c>
      <c r="G48" t="s">
        <v>232</v>
      </c>
      <c r="I48">
        <v>60.688866400000002</v>
      </c>
      <c r="J48">
        <v>-120.1812133</v>
      </c>
      <c r="K48" s="1" t="str">
        <f>HYPERLINK("http://geochem.nrcan.gc.ca/cdogs/content/kwd/kwd020045_e.htm", "Basal till")</f>
        <v>Basal till</v>
      </c>
      <c r="L48" s="1" t="str">
        <f t="shared" si="7"/>
        <v>Dry sieving to -230 mesh (63 µm) (Acme S230)</v>
      </c>
      <c r="M48">
        <v>86</v>
      </c>
      <c r="N48">
        <v>0.78</v>
      </c>
      <c r="O48">
        <v>6.5</v>
      </c>
      <c r="P48">
        <v>2.2000000000000002</v>
      </c>
      <c r="Q48">
        <v>20</v>
      </c>
      <c r="R48">
        <v>189.7</v>
      </c>
      <c r="S48">
        <v>0.21</v>
      </c>
      <c r="T48">
        <v>11.46</v>
      </c>
      <c r="U48">
        <v>0.63</v>
      </c>
      <c r="V48">
        <v>8.5</v>
      </c>
      <c r="W48">
        <v>17.5</v>
      </c>
      <c r="X48">
        <v>22.62</v>
      </c>
      <c r="Y48">
        <v>1.81</v>
      </c>
      <c r="Z48">
        <v>2.8</v>
      </c>
      <c r="AA48">
        <v>28</v>
      </c>
      <c r="AB48">
        <v>0.12</v>
      </c>
      <c r="AC48">
        <v>14</v>
      </c>
      <c r="AD48">
        <v>1.42</v>
      </c>
      <c r="AE48">
        <v>350</v>
      </c>
      <c r="AF48">
        <v>2.17</v>
      </c>
      <c r="AG48">
        <v>7.0000000000000001E-3</v>
      </c>
      <c r="AH48">
        <v>25.4</v>
      </c>
      <c r="AI48">
        <v>4.9000000000000002E-2</v>
      </c>
      <c r="AJ48">
        <v>12.82</v>
      </c>
      <c r="AK48">
        <v>0.02</v>
      </c>
      <c r="AL48">
        <v>0.34</v>
      </c>
      <c r="AM48">
        <v>2.9</v>
      </c>
      <c r="AN48">
        <v>0.5</v>
      </c>
      <c r="AO48">
        <v>116</v>
      </c>
      <c r="AP48">
        <v>0.05</v>
      </c>
      <c r="AQ48">
        <v>5.9</v>
      </c>
      <c r="AR48">
        <v>100</v>
      </c>
      <c r="AS48">
        <v>0.18</v>
      </c>
      <c r="AT48">
        <v>1.7</v>
      </c>
      <c r="AU48">
        <v>23</v>
      </c>
      <c r="AV48">
        <v>0.1</v>
      </c>
      <c r="AW48">
        <v>63.8</v>
      </c>
      <c r="AX48">
        <v>1.69</v>
      </c>
      <c r="AY48">
        <v>2</v>
      </c>
    </row>
    <row r="49" spans="1:51" x14ac:dyDescent="0.3">
      <c r="A49" t="s">
        <v>233</v>
      </c>
      <c r="B49" t="s">
        <v>233</v>
      </c>
      <c r="C49" t="s">
        <v>234</v>
      </c>
      <c r="D49" s="1" t="str">
        <f t="shared" si="0"/>
        <v>27:0001</v>
      </c>
      <c r="E49" s="1" t="str">
        <f t="shared" si="6"/>
        <v>27:0003</v>
      </c>
      <c r="F49" t="s">
        <v>235</v>
      </c>
      <c r="G49" t="s">
        <v>236</v>
      </c>
      <c r="I49">
        <v>60.795614800000003</v>
      </c>
      <c r="J49">
        <v>-120.1123977</v>
      </c>
      <c r="K49" s="1" t="str">
        <f>HYPERLINK("http://geochem.nrcan.gc.ca/cdogs/content/kwd/kwd020044_e.htm", "Till")</f>
        <v>Till</v>
      </c>
      <c r="L49" s="1" t="str">
        <f t="shared" si="7"/>
        <v>Dry sieving to -230 mesh (63 µm) (Acme S230)</v>
      </c>
      <c r="M49">
        <v>134</v>
      </c>
      <c r="N49">
        <v>0.7</v>
      </c>
      <c r="O49">
        <v>7.4</v>
      </c>
      <c r="P49">
        <v>2</v>
      </c>
      <c r="Q49">
        <v>20</v>
      </c>
      <c r="R49">
        <v>284.60000000000002</v>
      </c>
      <c r="S49">
        <v>0.18</v>
      </c>
      <c r="T49">
        <v>12.26</v>
      </c>
      <c r="U49">
        <v>0.51</v>
      </c>
      <c r="V49">
        <v>7.5</v>
      </c>
      <c r="W49">
        <v>14.8</v>
      </c>
      <c r="X49">
        <v>27.86</v>
      </c>
      <c r="Y49">
        <v>1.68</v>
      </c>
      <c r="Z49">
        <v>2.5</v>
      </c>
      <c r="AA49">
        <v>39</v>
      </c>
      <c r="AB49">
        <v>0.09</v>
      </c>
      <c r="AC49">
        <v>12.3</v>
      </c>
      <c r="AD49">
        <v>1.21</v>
      </c>
      <c r="AE49">
        <v>317</v>
      </c>
      <c r="AF49">
        <v>2.04</v>
      </c>
      <c r="AG49">
        <v>7.0000000000000001E-3</v>
      </c>
      <c r="AH49">
        <v>23.8</v>
      </c>
      <c r="AI49">
        <v>4.5999999999999999E-2</v>
      </c>
      <c r="AJ49">
        <v>9.85</v>
      </c>
      <c r="AK49">
        <v>0.04</v>
      </c>
      <c r="AL49">
        <v>0.41</v>
      </c>
      <c r="AM49">
        <v>2.8</v>
      </c>
      <c r="AN49">
        <v>0.7</v>
      </c>
      <c r="AO49">
        <v>105.1</v>
      </c>
      <c r="AP49">
        <v>0.06</v>
      </c>
      <c r="AQ49">
        <v>4.5999999999999996</v>
      </c>
      <c r="AR49">
        <v>80</v>
      </c>
      <c r="AS49">
        <v>0.2</v>
      </c>
      <c r="AT49">
        <v>1.6</v>
      </c>
      <c r="AU49">
        <v>22</v>
      </c>
      <c r="AV49">
        <v>0.1</v>
      </c>
      <c r="AW49">
        <v>53.5</v>
      </c>
      <c r="AX49">
        <v>1.28</v>
      </c>
      <c r="AY49">
        <v>1</v>
      </c>
    </row>
    <row r="50" spans="1:51" x14ac:dyDescent="0.3">
      <c r="A50" t="s">
        <v>237</v>
      </c>
      <c r="B50" t="s">
        <v>237</v>
      </c>
      <c r="C50" t="s">
        <v>238</v>
      </c>
      <c r="D50" s="1" t="str">
        <f t="shared" si="0"/>
        <v>27:0001</v>
      </c>
      <c r="E50" s="1" t="str">
        <f t="shared" si="6"/>
        <v>27:0003</v>
      </c>
      <c r="F50" t="s">
        <v>239</v>
      </c>
      <c r="G50" t="s">
        <v>240</v>
      </c>
      <c r="I50">
        <v>60.956479799999997</v>
      </c>
      <c r="J50">
        <v>-120.717343</v>
      </c>
      <c r="K50" s="1" t="str">
        <f>HYPERLINK("http://geochem.nrcan.gc.ca/cdogs/content/kwd/kwd020045_e.htm", "Basal till")</f>
        <v>Basal till</v>
      </c>
      <c r="L50" s="1" t="str">
        <f t="shared" si="7"/>
        <v>Dry sieving to -230 mesh (63 µm) (Acme S230)</v>
      </c>
      <c r="M50">
        <v>88</v>
      </c>
      <c r="N50">
        <v>1.04</v>
      </c>
      <c r="O50">
        <v>9.1999999999999993</v>
      </c>
      <c r="P50">
        <v>0.9</v>
      </c>
      <c r="Q50">
        <v>20</v>
      </c>
      <c r="R50">
        <v>289.39999999999998</v>
      </c>
      <c r="S50">
        <v>0.26</v>
      </c>
      <c r="T50">
        <v>5.66</v>
      </c>
      <c r="U50">
        <v>0.68</v>
      </c>
      <c r="V50">
        <v>24.6</v>
      </c>
      <c r="W50">
        <v>23.9</v>
      </c>
      <c r="X50">
        <v>29.52</v>
      </c>
      <c r="Y50">
        <v>2.48</v>
      </c>
      <c r="Z50">
        <v>3.8</v>
      </c>
      <c r="AA50">
        <v>24</v>
      </c>
      <c r="AB50">
        <v>0.19</v>
      </c>
      <c r="AC50">
        <v>15.9</v>
      </c>
      <c r="AD50">
        <v>1.49</v>
      </c>
      <c r="AE50">
        <v>1019</v>
      </c>
      <c r="AF50">
        <v>2.64</v>
      </c>
      <c r="AG50">
        <v>1.2999999999999999E-2</v>
      </c>
      <c r="AH50">
        <v>60.4</v>
      </c>
      <c r="AI50">
        <v>6.0999999999999999E-2</v>
      </c>
      <c r="AJ50">
        <v>15.97</v>
      </c>
      <c r="AK50">
        <v>0.12</v>
      </c>
      <c r="AL50">
        <v>0.51</v>
      </c>
      <c r="AM50">
        <v>3.7</v>
      </c>
      <c r="AN50">
        <v>0.9</v>
      </c>
      <c r="AO50">
        <v>99.2</v>
      </c>
      <c r="AP50">
        <v>0.04</v>
      </c>
      <c r="AQ50">
        <v>7.2</v>
      </c>
      <c r="AR50">
        <v>160</v>
      </c>
      <c r="AS50">
        <v>0.26</v>
      </c>
      <c r="AT50">
        <v>1.8</v>
      </c>
      <c r="AU50">
        <v>26</v>
      </c>
      <c r="AV50">
        <v>0.1</v>
      </c>
      <c r="AW50">
        <v>80.5</v>
      </c>
      <c r="AX50">
        <v>1.65</v>
      </c>
      <c r="AY50">
        <v>1</v>
      </c>
    </row>
    <row r="51" spans="1:51" x14ac:dyDescent="0.3">
      <c r="A51" t="s">
        <v>241</v>
      </c>
      <c r="B51" t="s">
        <v>241</v>
      </c>
      <c r="C51" t="s">
        <v>242</v>
      </c>
      <c r="D51" s="1" t="str">
        <f t="shared" si="0"/>
        <v>27:0001</v>
      </c>
      <c r="E51" s="1" t="str">
        <f t="shared" si="6"/>
        <v>27:0003</v>
      </c>
      <c r="F51" t="s">
        <v>243</v>
      </c>
      <c r="G51" t="s">
        <v>244</v>
      </c>
      <c r="I51">
        <v>60.911652099999998</v>
      </c>
      <c r="J51">
        <v>-120.8611581</v>
      </c>
      <c r="K51" s="1" t="str">
        <f>HYPERLINK("http://geochem.nrcan.gc.ca/cdogs/content/kwd/kwd020044_e.htm", "Till")</f>
        <v>Till</v>
      </c>
      <c r="L51" s="1" t="str">
        <f t="shared" si="7"/>
        <v>Dry sieving to -230 mesh (63 µm) (Acme S230)</v>
      </c>
      <c r="M51">
        <v>103</v>
      </c>
      <c r="N51">
        <v>0.97</v>
      </c>
      <c r="O51">
        <v>8.3000000000000007</v>
      </c>
      <c r="P51">
        <v>1</v>
      </c>
      <c r="Q51">
        <v>20</v>
      </c>
      <c r="R51">
        <v>249.1</v>
      </c>
      <c r="S51">
        <v>0.23</v>
      </c>
      <c r="T51">
        <v>7.21</v>
      </c>
      <c r="U51">
        <v>0.46</v>
      </c>
      <c r="V51">
        <v>11.4</v>
      </c>
      <c r="W51">
        <v>21.6</v>
      </c>
      <c r="X51">
        <v>28.07</v>
      </c>
      <c r="Y51">
        <v>2.2599999999999998</v>
      </c>
      <c r="Z51">
        <v>3.6</v>
      </c>
      <c r="AA51">
        <v>25</v>
      </c>
      <c r="AB51">
        <v>0.18</v>
      </c>
      <c r="AC51">
        <v>14.6</v>
      </c>
      <c r="AD51">
        <v>1.52</v>
      </c>
      <c r="AE51">
        <v>430</v>
      </c>
      <c r="AF51">
        <v>2.39</v>
      </c>
      <c r="AG51">
        <v>1.2999999999999999E-2</v>
      </c>
      <c r="AH51">
        <v>32.200000000000003</v>
      </c>
      <c r="AI51">
        <v>5.5E-2</v>
      </c>
      <c r="AJ51">
        <v>13</v>
      </c>
      <c r="AK51">
        <v>0.06</v>
      </c>
      <c r="AL51">
        <v>0.28999999999999998</v>
      </c>
      <c r="AM51">
        <v>3.5</v>
      </c>
      <c r="AN51">
        <v>0.8</v>
      </c>
      <c r="AO51">
        <v>105.7</v>
      </c>
      <c r="AP51">
        <v>0.05</v>
      </c>
      <c r="AQ51">
        <v>6.3</v>
      </c>
      <c r="AR51">
        <v>120</v>
      </c>
      <c r="AS51">
        <v>0.23</v>
      </c>
      <c r="AT51">
        <v>1.4</v>
      </c>
      <c r="AU51">
        <v>26</v>
      </c>
      <c r="AV51">
        <v>0.1</v>
      </c>
      <c r="AW51">
        <v>79.2</v>
      </c>
      <c r="AX51">
        <v>1.66</v>
      </c>
      <c r="AY51">
        <v>1</v>
      </c>
    </row>
    <row r="52" spans="1:51" x14ac:dyDescent="0.3">
      <c r="A52" t="s">
        <v>245</v>
      </c>
      <c r="B52" t="s">
        <v>245</v>
      </c>
      <c r="C52" t="s">
        <v>246</v>
      </c>
      <c r="D52" s="1" t="str">
        <f t="shared" si="0"/>
        <v>27:0001</v>
      </c>
      <c r="E52" s="1" t="str">
        <f t="shared" si="6"/>
        <v>27:0003</v>
      </c>
      <c r="F52" t="s">
        <v>247</v>
      </c>
      <c r="G52" t="s">
        <v>248</v>
      </c>
      <c r="I52">
        <v>60.836063799999998</v>
      </c>
      <c r="J52">
        <v>-120.96340360000001</v>
      </c>
      <c r="K52" s="1" t="str">
        <f>HYPERLINK("http://geochem.nrcan.gc.ca/cdogs/content/kwd/kwd020081_e.htm", "Colluviated till")</f>
        <v>Colluviated till</v>
      </c>
      <c r="L52" s="1" t="str">
        <f t="shared" si="7"/>
        <v>Dry sieving to -230 mesh (63 µm) (Acme S230)</v>
      </c>
      <c r="M52">
        <v>117</v>
      </c>
      <c r="N52">
        <v>0.91</v>
      </c>
      <c r="O52">
        <v>7.5</v>
      </c>
      <c r="P52">
        <v>1.1000000000000001</v>
      </c>
      <c r="Q52">
        <v>20</v>
      </c>
      <c r="R52">
        <v>224.3</v>
      </c>
      <c r="S52">
        <v>0.23</v>
      </c>
      <c r="T52">
        <v>7.05</v>
      </c>
      <c r="U52">
        <v>0.57999999999999996</v>
      </c>
      <c r="V52">
        <v>14.2</v>
      </c>
      <c r="W52">
        <v>20.399999999999999</v>
      </c>
      <c r="X52">
        <v>25.65</v>
      </c>
      <c r="Y52">
        <v>2.04</v>
      </c>
      <c r="Z52">
        <v>3.4</v>
      </c>
      <c r="AA52">
        <v>23</v>
      </c>
      <c r="AB52">
        <v>0.18</v>
      </c>
      <c r="AC52">
        <v>14.5</v>
      </c>
      <c r="AD52">
        <v>1.53</v>
      </c>
      <c r="AE52">
        <v>553</v>
      </c>
      <c r="AF52">
        <v>2.46</v>
      </c>
      <c r="AG52">
        <v>1.4999999999999999E-2</v>
      </c>
      <c r="AH52">
        <v>37.700000000000003</v>
      </c>
      <c r="AI52">
        <v>5.6000000000000001E-2</v>
      </c>
      <c r="AJ52">
        <v>13.37</v>
      </c>
      <c r="AK52">
        <v>0.14000000000000001</v>
      </c>
      <c r="AL52">
        <v>0.27</v>
      </c>
      <c r="AM52">
        <v>3.5</v>
      </c>
      <c r="AN52">
        <v>1.1000000000000001</v>
      </c>
      <c r="AO52">
        <v>94.6</v>
      </c>
      <c r="AP52">
        <v>0.04</v>
      </c>
      <c r="AQ52">
        <v>6.7</v>
      </c>
      <c r="AR52">
        <v>120</v>
      </c>
      <c r="AS52">
        <v>0.25</v>
      </c>
      <c r="AT52">
        <v>2</v>
      </c>
      <c r="AU52">
        <v>25</v>
      </c>
      <c r="AV52">
        <v>0.1</v>
      </c>
      <c r="AW52">
        <v>80.8</v>
      </c>
      <c r="AX52">
        <v>1.27</v>
      </c>
      <c r="AY52">
        <v>1</v>
      </c>
    </row>
    <row r="53" spans="1:51" x14ac:dyDescent="0.3">
      <c r="A53" t="s">
        <v>249</v>
      </c>
      <c r="B53" t="s">
        <v>249</v>
      </c>
      <c r="C53" t="s">
        <v>250</v>
      </c>
      <c r="D53" s="1" t="str">
        <f t="shared" si="0"/>
        <v>27:0001</v>
      </c>
      <c r="E53" s="1" t="str">
        <f t="shared" si="6"/>
        <v>27:0003</v>
      </c>
      <c r="F53" t="s">
        <v>251</v>
      </c>
      <c r="G53" t="s">
        <v>252</v>
      </c>
      <c r="I53">
        <v>60.775056200000002</v>
      </c>
      <c r="J53">
        <v>-121.1000377</v>
      </c>
      <c r="K53" s="1" t="str">
        <f>HYPERLINK("http://geochem.nrcan.gc.ca/cdogs/content/kwd/kwd020045_e.htm", "Basal till")</f>
        <v>Basal till</v>
      </c>
      <c r="L53" s="1" t="str">
        <f t="shared" si="7"/>
        <v>Dry sieving to -230 mesh (63 µm) (Acme S230)</v>
      </c>
      <c r="M53">
        <v>225</v>
      </c>
      <c r="N53">
        <v>0.89</v>
      </c>
      <c r="O53">
        <v>12</v>
      </c>
      <c r="P53">
        <v>1.2</v>
      </c>
      <c r="Q53">
        <v>20</v>
      </c>
      <c r="R53">
        <v>254.2</v>
      </c>
      <c r="S53">
        <v>0.28999999999999998</v>
      </c>
      <c r="T53">
        <v>3.69</v>
      </c>
      <c r="U53">
        <v>1.77</v>
      </c>
      <c r="V53">
        <v>29</v>
      </c>
      <c r="W53">
        <v>18.5</v>
      </c>
      <c r="X53">
        <v>36.39</v>
      </c>
      <c r="Y53">
        <v>2.62</v>
      </c>
      <c r="Z53">
        <v>3.7</v>
      </c>
      <c r="AA53">
        <v>35</v>
      </c>
      <c r="AB53">
        <v>0.18</v>
      </c>
      <c r="AC53">
        <v>16.399999999999999</v>
      </c>
      <c r="AD53">
        <v>1.2</v>
      </c>
      <c r="AE53">
        <v>900</v>
      </c>
      <c r="AF53">
        <v>6.5</v>
      </c>
      <c r="AG53">
        <v>8.9999999999999993E-3</v>
      </c>
      <c r="AH53">
        <v>65.2</v>
      </c>
      <c r="AI53">
        <v>0.06</v>
      </c>
      <c r="AJ53">
        <v>17.68</v>
      </c>
      <c r="AK53">
        <v>0.37</v>
      </c>
      <c r="AL53">
        <v>0.53</v>
      </c>
      <c r="AM53">
        <v>3.8</v>
      </c>
      <c r="AN53">
        <v>2</v>
      </c>
      <c r="AO53">
        <v>79.8</v>
      </c>
      <c r="AP53">
        <v>0.05</v>
      </c>
      <c r="AQ53">
        <v>7.4</v>
      </c>
      <c r="AR53">
        <v>70</v>
      </c>
      <c r="AS53">
        <v>0.34</v>
      </c>
      <c r="AT53">
        <v>3.6</v>
      </c>
      <c r="AU53">
        <v>26</v>
      </c>
      <c r="AV53">
        <v>0.1</v>
      </c>
      <c r="AW53">
        <v>133.5</v>
      </c>
      <c r="AX53">
        <v>1.47</v>
      </c>
      <c r="AY53">
        <v>2</v>
      </c>
    </row>
    <row r="54" spans="1:51" hidden="1" x14ac:dyDescent="0.3">
      <c r="A54" t="s">
        <v>253</v>
      </c>
      <c r="B54" t="s">
        <v>253</v>
      </c>
      <c r="C54" t="s">
        <v>254</v>
      </c>
      <c r="D54" s="1" t="str">
        <f t="shared" si="0"/>
        <v>27:0001</v>
      </c>
      <c r="E54" s="1" t="str">
        <f>HYPERLINK("http://geochem.nrcan.gc.ca/cdogs/content/svy/svy_e.htm", "")</f>
        <v/>
      </c>
      <c r="H54" s="1" t="str">
        <f>HYPERLINK("http://geochem.nrcan.gc.ca/cdogs/content/cr_/cr_00291_e.htm", "291")</f>
        <v>291</v>
      </c>
      <c r="K54" t="s">
        <v>95</v>
      </c>
      <c r="L54" t="s">
        <v>96</v>
      </c>
      <c r="M54">
        <v>1361</v>
      </c>
      <c r="N54">
        <v>1.01</v>
      </c>
      <c r="O54">
        <v>88.2</v>
      </c>
      <c r="P54">
        <v>1.7</v>
      </c>
      <c r="Q54">
        <v>20</v>
      </c>
      <c r="R54">
        <v>42.2</v>
      </c>
      <c r="S54">
        <v>0.34</v>
      </c>
      <c r="T54">
        <v>0.44</v>
      </c>
      <c r="U54">
        <v>0.1</v>
      </c>
      <c r="V54">
        <v>11.1</v>
      </c>
      <c r="W54">
        <v>61.5</v>
      </c>
      <c r="X54">
        <v>21.97</v>
      </c>
      <c r="Y54">
        <v>1.89</v>
      </c>
      <c r="Z54">
        <v>3.7</v>
      </c>
      <c r="AA54">
        <v>94</v>
      </c>
      <c r="AB54">
        <v>7.0000000000000007E-2</v>
      </c>
      <c r="AC54">
        <v>14.4</v>
      </c>
      <c r="AD54">
        <v>0.56999999999999995</v>
      </c>
      <c r="AE54">
        <v>308</v>
      </c>
      <c r="AF54">
        <v>0.61</v>
      </c>
      <c r="AG54">
        <v>1.9E-2</v>
      </c>
      <c r="AH54">
        <v>33.6</v>
      </c>
      <c r="AI54">
        <v>4.2000000000000003E-2</v>
      </c>
      <c r="AJ54">
        <v>18.37</v>
      </c>
      <c r="AK54">
        <v>0.02</v>
      </c>
      <c r="AL54">
        <v>0.56999999999999995</v>
      </c>
      <c r="AM54">
        <v>3.2</v>
      </c>
      <c r="AN54">
        <v>0.4</v>
      </c>
      <c r="AO54">
        <v>17.399999999999999</v>
      </c>
      <c r="AP54">
        <v>0.02</v>
      </c>
      <c r="AQ54">
        <v>2.8</v>
      </c>
      <c r="AR54">
        <v>600</v>
      </c>
      <c r="AS54">
        <v>0.06</v>
      </c>
      <c r="AT54">
        <v>1.2</v>
      </c>
      <c r="AU54">
        <v>32</v>
      </c>
      <c r="AV54">
        <v>0.1</v>
      </c>
      <c r="AW54">
        <v>39.799999999999997</v>
      </c>
      <c r="AX54">
        <v>0.34</v>
      </c>
      <c r="AY54">
        <v>3</v>
      </c>
    </row>
    <row r="55" spans="1:51" x14ac:dyDescent="0.3">
      <c r="A55" t="s">
        <v>255</v>
      </c>
      <c r="B55" t="s">
        <v>255</v>
      </c>
      <c r="C55" t="s">
        <v>256</v>
      </c>
      <c r="D55" s="1" t="str">
        <f t="shared" si="0"/>
        <v>27:0001</v>
      </c>
      <c r="E55" s="1" t="str">
        <f t="shared" ref="E55:E77" si="8">HYPERLINK("http://geochem.nrcan.gc.ca/cdogs/content/svy/svy270003_e.htm", "27:0003")</f>
        <v>27:0003</v>
      </c>
      <c r="F55" t="s">
        <v>257</v>
      </c>
      <c r="G55" t="s">
        <v>258</v>
      </c>
      <c r="I55">
        <v>60.2596858</v>
      </c>
      <c r="J55">
        <v>-121.05423620000001</v>
      </c>
      <c r="K55" s="1" t="str">
        <f>HYPERLINK("http://geochem.nrcan.gc.ca/cdogs/content/kwd/kwd020044_e.htm", "Till")</f>
        <v>Till</v>
      </c>
      <c r="L55" s="1" t="str">
        <f t="shared" ref="L55:L77" si="9">HYPERLINK("http://geochem.nrcan.gc.ca/cdogs/content/kwd/kwd080088_e.htm", "Dry sieving to -230 mesh (63 µm) (Acme S230)")</f>
        <v>Dry sieving to -230 mesh (63 µm) (Acme S230)</v>
      </c>
      <c r="M55">
        <v>59</v>
      </c>
      <c r="N55">
        <v>0.91</v>
      </c>
      <c r="O55">
        <v>5.4</v>
      </c>
      <c r="P55">
        <v>0.7</v>
      </c>
      <c r="Q55">
        <v>20</v>
      </c>
      <c r="R55">
        <v>208.8</v>
      </c>
      <c r="S55">
        <v>0.21</v>
      </c>
      <c r="T55">
        <v>7.91</v>
      </c>
      <c r="U55">
        <v>0.2</v>
      </c>
      <c r="V55">
        <v>8.9</v>
      </c>
      <c r="W55">
        <v>20.3</v>
      </c>
      <c r="X55">
        <v>19.23</v>
      </c>
      <c r="Y55">
        <v>2.04</v>
      </c>
      <c r="Z55">
        <v>3.8</v>
      </c>
      <c r="AA55">
        <v>20</v>
      </c>
      <c r="AB55">
        <v>0.18</v>
      </c>
      <c r="AC55">
        <v>21.9</v>
      </c>
      <c r="AD55">
        <v>2.0099999999999998</v>
      </c>
      <c r="AE55">
        <v>336</v>
      </c>
      <c r="AF55">
        <v>1.42</v>
      </c>
      <c r="AG55">
        <v>0.01</v>
      </c>
      <c r="AH55">
        <v>22.8</v>
      </c>
      <c r="AI55">
        <v>4.8000000000000001E-2</v>
      </c>
      <c r="AJ55">
        <v>13.76</v>
      </c>
      <c r="AK55">
        <v>0.03</v>
      </c>
      <c r="AL55">
        <v>0.2</v>
      </c>
      <c r="AM55">
        <v>3.3</v>
      </c>
      <c r="AN55">
        <v>0.4</v>
      </c>
      <c r="AO55">
        <v>71.7</v>
      </c>
      <c r="AP55">
        <v>0.04</v>
      </c>
      <c r="AQ55">
        <v>7.7</v>
      </c>
      <c r="AR55">
        <v>250</v>
      </c>
      <c r="AS55">
        <v>0.19</v>
      </c>
      <c r="AT55">
        <v>1.1000000000000001</v>
      </c>
      <c r="AU55">
        <v>24</v>
      </c>
      <c r="AV55">
        <v>0.1</v>
      </c>
      <c r="AW55">
        <v>52.6</v>
      </c>
      <c r="AX55">
        <v>1.19</v>
      </c>
      <c r="AY55">
        <v>1</v>
      </c>
    </row>
    <row r="56" spans="1:51" x14ac:dyDescent="0.3">
      <c r="A56" t="s">
        <v>259</v>
      </c>
      <c r="B56" t="s">
        <v>259</v>
      </c>
      <c r="C56" t="s">
        <v>260</v>
      </c>
      <c r="D56" s="1" t="str">
        <f t="shared" si="0"/>
        <v>27:0001</v>
      </c>
      <c r="E56" s="1" t="str">
        <f t="shared" si="8"/>
        <v>27:0003</v>
      </c>
      <c r="F56" t="s">
        <v>261</v>
      </c>
      <c r="G56" t="s">
        <v>262</v>
      </c>
      <c r="I56">
        <v>60.192634300000002</v>
      </c>
      <c r="J56">
        <v>-121.1377561</v>
      </c>
      <c r="K56" s="1" t="str">
        <f>HYPERLINK("http://geochem.nrcan.gc.ca/cdogs/content/kwd/kwd020045_e.htm", "Basal till")</f>
        <v>Basal till</v>
      </c>
      <c r="L56" s="1" t="str">
        <f t="shared" si="9"/>
        <v>Dry sieving to -230 mesh (63 µm) (Acme S230)</v>
      </c>
      <c r="M56">
        <v>102</v>
      </c>
      <c r="N56">
        <v>0.88</v>
      </c>
      <c r="O56">
        <v>9.6</v>
      </c>
      <c r="P56">
        <v>1.9</v>
      </c>
      <c r="Q56">
        <v>20</v>
      </c>
      <c r="R56">
        <v>237.8</v>
      </c>
      <c r="S56">
        <v>0.28000000000000003</v>
      </c>
      <c r="T56">
        <v>4.55</v>
      </c>
      <c r="U56">
        <v>0.5</v>
      </c>
      <c r="V56">
        <v>10.9</v>
      </c>
      <c r="W56">
        <v>20.6</v>
      </c>
      <c r="X56">
        <v>32.5</v>
      </c>
      <c r="Y56">
        <v>3.02</v>
      </c>
      <c r="Z56">
        <v>3.6</v>
      </c>
      <c r="AA56">
        <v>65</v>
      </c>
      <c r="AB56">
        <v>0.12</v>
      </c>
      <c r="AC56">
        <v>17.8</v>
      </c>
      <c r="AD56">
        <v>0.86</v>
      </c>
      <c r="AE56">
        <v>549</v>
      </c>
      <c r="AF56">
        <v>2.06</v>
      </c>
      <c r="AG56">
        <v>6.0000000000000001E-3</v>
      </c>
      <c r="AH56">
        <v>31</v>
      </c>
      <c r="AI56">
        <v>7.4999999999999997E-2</v>
      </c>
      <c r="AJ56">
        <v>14.85</v>
      </c>
      <c r="AK56">
        <v>0.02</v>
      </c>
      <c r="AL56">
        <v>0.52</v>
      </c>
      <c r="AM56">
        <v>4.0999999999999996</v>
      </c>
      <c r="AN56">
        <v>1</v>
      </c>
      <c r="AO56">
        <v>52</v>
      </c>
      <c r="AP56">
        <v>0.05</v>
      </c>
      <c r="AQ56">
        <v>7.7</v>
      </c>
      <c r="AR56">
        <v>110</v>
      </c>
      <c r="AS56">
        <v>0.34</v>
      </c>
      <c r="AT56">
        <v>1.5</v>
      </c>
      <c r="AU56">
        <v>33</v>
      </c>
      <c r="AV56">
        <v>0.1</v>
      </c>
      <c r="AW56">
        <v>82.3</v>
      </c>
      <c r="AX56">
        <v>1.8</v>
      </c>
      <c r="AY56">
        <v>1</v>
      </c>
    </row>
    <row r="57" spans="1:51" x14ac:dyDescent="0.3">
      <c r="A57" t="s">
        <v>263</v>
      </c>
      <c r="B57" t="s">
        <v>263</v>
      </c>
      <c r="C57" t="s">
        <v>264</v>
      </c>
      <c r="D57" s="1" t="str">
        <f t="shared" si="0"/>
        <v>27:0001</v>
      </c>
      <c r="E57" s="1" t="str">
        <f t="shared" si="8"/>
        <v>27:0003</v>
      </c>
      <c r="F57" t="s">
        <v>265</v>
      </c>
      <c r="G57" t="s">
        <v>266</v>
      </c>
      <c r="I57">
        <v>60.110251699999999</v>
      </c>
      <c r="J57">
        <v>-121.1355011</v>
      </c>
      <c r="K57" s="1" t="str">
        <f>HYPERLINK("http://geochem.nrcan.gc.ca/cdogs/content/kwd/kwd020045_e.htm", "Basal till")</f>
        <v>Basal till</v>
      </c>
      <c r="L57" s="1" t="str">
        <f t="shared" si="9"/>
        <v>Dry sieving to -230 mesh (63 µm) (Acme S230)</v>
      </c>
      <c r="M57">
        <v>157</v>
      </c>
      <c r="N57">
        <v>1.01</v>
      </c>
      <c r="O57">
        <v>14.9</v>
      </c>
      <c r="P57">
        <v>1.9</v>
      </c>
      <c r="Q57">
        <v>20</v>
      </c>
      <c r="R57">
        <v>281</v>
      </c>
      <c r="S57">
        <v>0.28000000000000003</v>
      </c>
      <c r="T57">
        <v>4.54</v>
      </c>
      <c r="U57">
        <v>0.6</v>
      </c>
      <c r="V57">
        <v>12.8</v>
      </c>
      <c r="W57">
        <v>25.2</v>
      </c>
      <c r="X57">
        <v>32.58</v>
      </c>
      <c r="Y57">
        <v>3.22</v>
      </c>
      <c r="Z57">
        <v>4.0999999999999996</v>
      </c>
      <c r="AA57">
        <v>58</v>
      </c>
      <c r="AB57">
        <v>0.13</v>
      </c>
      <c r="AC57">
        <v>17.8</v>
      </c>
      <c r="AD57">
        <v>1.1000000000000001</v>
      </c>
      <c r="AE57">
        <v>489</v>
      </c>
      <c r="AF57">
        <v>3.57</v>
      </c>
      <c r="AG57">
        <v>7.0000000000000001E-3</v>
      </c>
      <c r="AH57">
        <v>32.200000000000003</v>
      </c>
      <c r="AI57">
        <v>6.8000000000000005E-2</v>
      </c>
      <c r="AJ57">
        <v>17.22</v>
      </c>
      <c r="AK57">
        <v>0.03</v>
      </c>
      <c r="AL57">
        <v>0.6</v>
      </c>
      <c r="AM57">
        <v>4.2</v>
      </c>
      <c r="AN57">
        <v>0.6</v>
      </c>
      <c r="AO57">
        <v>67</v>
      </c>
      <c r="AP57">
        <v>0.05</v>
      </c>
      <c r="AQ57">
        <v>7.2</v>
      </c>
      <c r="AR57">
        <v>170</v>
      </c>
      <c r="AS57">
        <v>0.28999999999999998</v>
      </c>
      <c r="AT57">
        <v>1.7</v>
      </c>
      <c r="AU57">
        <v>34</v>
      </c>
      <c r="AV57">
        <v>0.1</v>
      </c>
      <c r="AW57">
        <v>94.6</v>
      </c>
      <c r="AX57">
        <v>2.23</v>
      </c>
      <c r="AY57">
        <v>1</v>
      </c>
    </row>
    <row r="58" spans="1:51" x14ac:dyDescent="0.3">
      <c r="A58" t="s">
        <v>267</v>
      </c>
      <c r="B58" t="s">
        <v>267</v>
      </c>
      <c r="C58" t="s">
        <v>268</v>
      </c>
      <c r="D58" s="1" t="str">
        <f t="shared" si="0"/>
        <v>27:0001</v>
      </c>
      <c r="E58" s="1" t="str">
        <f t="shared" si="8"/>
        <v>27:0003</v>
      </c>
      <c r="F58" t="s">
        <v>269</v>
      </c>
      <c r="G58" t="s">
        <v>270</v>
      </c>
      <c r="I58">
        <v>60.039373099999999</v>
      </c>
      <c r="J58">
        <v>-121.13386079999999</v>
      </c>
      <c r="K58" s="1" t="str">
        <f t="shared" ref="K58:K63" si="10">HYPERLINK("http://geochem.nrcan.gc.ca/cdogs/content/kwd/kwd020044_e.htm", "Till")</f>
        <v>Till</v>
      </c>
      <c r="L58" s="1" t="str">
        <f t="shared" si="9"/>
        <v>Dry sieving to -230 mesh (63 µm) (Acme S230)</v>
      </c>
      <c r="M58">
        <v>180</v>
      </c>
      <c r="N58">
        <v>0.89</v>
      </c>
      <c r="O58">
        <v>12.2</v>
      </c>
      <c r="P58">
        <v>1</v>
      </c>
      <c r="Q58">
        <v>20</v>
      </c>
      <c r="R58">
        <v>295.39999999999998</v>
      </c>
      <c r="S58">
        <v>0.28999999999999998</v>
      </c>
      <c r="T58">
        <v>3.21</v>
      </c>
      <c r="U58">
        <v>0.61</v>
      </c>
      <c r="V58">
        <v>11.2</v>
      </c>
      <c r="W58">
        <v>18.7</v>
      </c>
      <c r="X58">
        <v>31.03</v>
      </c>
      <c r="Y58">
        <v>2.69</v>
      </c>
      <c r="Z58">
        <v>3.5</v>
      </c>
      <c r="AA58">
        <v>60</v>
      </c>
      <c r="AB58">
        <v>0.11</v>
      </c>
      <c r="AC58">
        <v>18</v>
      </c>
      <c r="AD58">
        <v>0.72</v>
      </c>
      <c r="AE58">
        <v>386</v>
      </c>
      <c r="AF58">
        <v>3.23</v>
      </c>
      <c r="AG58">
        <v>5.0000000000000001E-3</v>
      </c>
      <c r="AH58">
        <v>33.200000000000003</v>
      </c>
      <c r="AI58">
        <v>6.7000000000000004E-2</v>
      </c>
      <c r="AJ58">
        <v>16.62</v>
      </c>
      <c r="AK58">
        <v>0.02</v>
      </c>
      <c r="AL58">
        <v>0.48</v>
      </c>
      <c r="AM58">
        <v>3.9</v>
      </c>
      <c r="AN58">
        <v>0.7</v>
      </c>
      <c r="AO58">
        <v>52.1</v>
      </c>
      <c r="AP58">
        <v>0.09</v>
      </c>
      <c r="AQ58">
        <v>7.5</v>
      </c>
      <c r="AR58">
        <v>60</v>
      </c>
      <c r="AS58">
        <v>0.25</v>
      </c>
      <c r="AT58">
        <v>1.8</v>
      </c>
      <c r="AU58">
        <v>30</v>
      </c>
      <c r="AV58">
        <v>0.1</v>
      </c>
      <c r="AW58">
        <v>98.6</v>
      </c>
      <c r="AX58">
        <v>1.19</v>
      </c>
      <c r="AY58">
        <v>2</v>
      </c>
    </row>
    <row r="59" spans="1:51" x14ac:dyDescent="0.3">
      <c r="A59" t="s">
        <v>271</v>
      </c>
      <c r="B59" t="s">
        <v>271</v>
      </c>
      <c r="C59" t="s">
        <v>272</v>
      </c>
      <c r="D59" s="1" t="str">
        <f t="shared" si="0"/>
        <v>27:0001</v>
      </c>
      <c r="E59" s="1" t="str">
        <f t="shared" si="8"/>
        <v>27:0003</v>
      </c>
      <c r="F59" t="s">
        <v>269</v>
      </c>
      <c r="G59" t="s">
        <v>273</v>
      </c>
      <c r="I59">
        <v>60.039373099999999</v>
      </c>
      <c r="J59">
        <v>-121.13386079999999</v>
      </c>
      <c r="K59" s="1" t="str">
        <f t="shared" si="10"/>
        <v>Till</v>
      </c>
      <c r="L59" s="1" t="str">
        <f t="shared" si="9"/>
        <v>Dry sieving to -230 mesh (63 µm) (Acme S230)</v>
      </c>
      <c r="M59">
        <v>172</v>
      </c>
      <c r="N59">
        <v>0.93</v>
      </c>
      <c r="O59">
        <v>15.3</v>
      </c>
      <c r="P59">
        <v>2.1</v>
      </c>
      <c r="Q59">
        <v>20</v>
      </c>
      <c r="R59">
        <v>304.8</v>
      </c>
      <c r="S59">
        <v>0.28999999999999998</v>
      </c>
      <c r="T59">
        <v>3.22</v>
      </c>
      <c r="U59">
        <v>0.63</v>
      </c>
      <c r="V59">
        <v>11.9</v>
      </c>
      <c r="W59">
        <v>19.3</v>
      </c>
      <c r="X59">
        <v>31.42</v>
      </c>
      <c r="Y59">
        <v>2.8</v>
      </c>
      <c r="Z59">
        <v>3.9</v>
      </c>
      <c r="AA59">
        <v>56</v>
      </c>
      <c r="AB59">
        <v>0.12</v>
      </c>
      <c r="AC59">
        <v>18</v>
      </c>
      <c r="AD59">
        <v>0.75</v>
      </c>
      <c r="AE59">
        <v>379</v>
      </c>
      <c r="AF59">
        <v>3.97</v>
      </c>
      <c r="AG59">
        <v>6.0000000000000001E-3</v>
      </c>
      <c r="AH59">
        <v>31.6</v>
      </c>
      <c r="AI59">
        <v>7.0999999999999994E-2</v>
      </c>
      <c r="AJ59">
        <v>16.2</v>
      </c>
      <c r="AK59">
        <v>0.02</v>
      </c>
      <c r="AL59">
        <v>0.5</v>
      </c>
      <c r="AM59">
        <v>4</v>
      </c>
      <c r="AN59">
        <v>0.8</v>
      </c>
      <c r="AO59">
        <v>55.3</v>
      </c>
      <c r="AP59">
        <v>0.06</v>
      </c>
      <c r="AQ59">
        <v>7.5</v>
      </c>
      <c r="AR59">
        <v>60</v>
      </c>
      <c r="AS59">
        <v>0.26</v>
      </c>
      <c r="AT59">
        <v>1.9</v>
      </c>
      <c r="AU59">
        <v>31</v>
      </c>
      <c r="AV59">
        <v>0.1</v>
      </c>
      <c r="AW59">
        <v>100.5</v>
      </c>
      <c r="AX59">
        <v>1.68</v>
      </c>
      <c r="AY59">
        <v>2</v>
      </c>
    </row>
    <row r="60" spans="1:51" x14ac:dyDescent="0.3">
      <c r="A60" t="s">
        <v>274</v>
      </c>
      <c r="B60" t="s">
        <v>275</v>
      </c>
      <c r="C60" t="s">
        <v>276</v>
      </c>
      <c r="D60" s="1" t="str">
        <f t="shared" si="0"/>
        <v>27:0001</v>
      </c>
      <c r="E60" s="1" t="str">
        <f t="shared" si="8"/>
        <v>27:0003</v>
      </c>
      <c r="F60" t="s">
        <v>269</v>
      </c>
      <c r="G60" t="s">
        <v>277</v>
      </c>
      <c r="I60">
        <v>60.039373099999999</v>
      </c>
      <c r="J60">
        <v>-121.13386079999999</v>
      </c>
      <c r="K60" s="1" t="str">
        <f t="shared" si="10"/>
        <v>Till</v>
      </c>
      <c r="L60" s="1" t="str">
        <f t="shared" si="9"/>
        <v>Dry sieving to -230 mesh (63 µm) (Acme S230)</v>
      </c>
      <c r="M60">
        <v>171</v>
      </c>
      <c r="N60">
        <v>0.97</v>
      </c>
      <c r="O60">
        <v>12.6</v>
      </c>
      <c r="P60">
        <v>1.8</v>
      </c>
      <c r="Q60">
        <v>20</v>
      </c>
      <c r="R60">
        <v>307.5</v>
      </c>
      <c r="S60">
        <v>0.28000000000000003</v>
      </c>
      <c r="T60">
        <v>3.21</v>
      </c>
      <c r="U60">
        <v>0.62</v>
      </c>
      <c r="V60">
        <v>11.8</v>
      </c>
      <c r="W60">
        <v>20.9</v>
      </c>
      <c r="X60">
        <v>33.54</v>
      </c>
      <c r="Y60">
        <v>2.69</v>
      </c>
      <c r="Z60">
        <v>3.8</v>
      </c>
      <c r="AA60">
        <v>55</v>
      </c>
      <c r="AB60">
        <v>0.12</v>
      </c>
      <c r="AC60">
        <v>18.399999999999999</v>
      </c>
      <c r="AD60">
        <v>0.76</v>
      </c>
      <c r="AE60">
        <v>385</v>
      </c>
      <c r="AF60">
        <v>3.27</v>
      </c>
      <c r="AG60">
        <v>6.0000000000000001E-3</v>
      </c>
      <c r="AH60">
        <v>32.6</v>
      </c>
      <c r="AI60">
        <v>6.9000000000000006E-2</v>
      </c>
      <c r="AJ60">
        <v>16.11</v>
      </c>
      <c r="AK60">
        <v>0.02</v>
      </c>
      <c r="AL60">
        <v>0.37</v>
      </c>
      <c r="AM60">
        <v>4.5</v>
      </c>
      <c r="AN60">
        <v>0.7</v>
      </c>
      <c r="AO60">
        <v>52.9</v>
      </c>
      <c r="AP60">
        <v>0.09</v>
      </c>
      <c r="AQ60">
        <v>7.7</v>
      </c>
      <c r="AR60">
        <v>50</v>
      </c>
      <c r="AS60">
        <v>0.26</v>
      </c>
      <c r="AT60">
        <v>1.9</v>
      </c>
      <c r="AU60">
        <v>33</v>
      </c>
      <c r="AV60">
        <v>0.1</v>
      </c>
      <c r="AW60">
        <v>101.1</v>
      </c>
      <c r="AY60">
        <v>2</v>
      </c>
    </row>
    <row r="61" spans="1:51" x14ac:dyDescent="0.3">
      <c r="A61" t="s">
        <v>278</v>
      </c>
      <c r="B61" t="s">
        <v>278</v>
      </c>
      <c r="C61" t="s">
        <v>279</v>
      </c>
      <c r="D61" s="1" t="str">
        <f t="shared" si="0"/>
        <v>27:0001</v>
      </c>
      <c r="E61" s="1" t="str">
        <f t="shared" si="8"/>
        <v>27:0003</v>
      </c>
      <c r="F61" t="s">
        <v>269</v>
      </c>
      <c r="G61" t="s">
        <v>280</v>
      </c>
      <c r="I61">
        <v>60.039373099999999</v>
      </c>
      <c r="J61">
        <v>-121.13386079999999</v>
      </c>
      <c r="K61" s="1" t="str">
        <f t="shared" si="10"/>
        <v>Till</v>
      </c>
      <c r="L61" s="1" t="str">
        <f t="shared" si="9"/>
        <v>Dry sieving to -230 mesh (63 µm) (Acme S230)</v>
      </c>
      <c r="M61">
        <v>165</v>
      </c>
      <c r="N61">
        <v>0.96</v>
      </c>
      <c r="O61">
        <v>12.4</v>
      </c>
      <c r="P61">
        <v>1.4</v>
      </c>
      <c r="Q61">
        <v>-20</v>
      </c>
      <c r="R61">
        <v>291.39999999999998</v>
      </c>
      <c r="S61">
        <v>0.28000000000000003</v>
      </c>
      <c r="T61">
        <v>3.14</v>
      </c>
      <c r="U61">
        <v>0.59</v>
      </c>
      <c r="V61">
        <v>11.4</v>
      </c>
      <c r="W61">
        <v>19.2</v>
      </c>
      <c r="X61">
        <v>33.03</v>
      </c>
      <c r="Y61">
        <v>2.68</v>
      </c>
      <c r="Z61">
        <v>4</v>
      </c>
      <c r="AA61">
        <v>61</v>
      </c>
      <c r="AB61">
        <v>0.12</v>
      </c>
      <c r="AC61">
        <v>18.7</v>
      </c>
      <c r="AD61">
        <v>0.77</v>
      </c>
      <c r="AE61">
        <v>373</v>
      </c>
      <c r="AF61">
        <v>3.26</v>
      </c>
      <c r="AG61">
        <v>6.0000000000000001E-3</v>
      </c>
      <c r="AH61">
        <v>33.6</v>
      </c>
      <c r="AI61">
        <v>7.0000000000000007E-2</v>
      </c>
      <c r="AJ61">
        <v>15.85</v>
      </c>
      <c r="AK61">
        <v>-0.02</v>
      </c>
      <c r="AL61">
        <v>0.37</v>
      </c>
      <c r="AM61">
        <v>4.2</v>
      </c>
      <c r="AN61">
        <v>0.7</v>
      </c>
      <c r="AO61">
        <v>55</v>
      </c>
      <c r="AP61">
        <v>0.05</v>
      </c>
      <c r="AQ61">
        <v>7.9</v>
      </c>
      <c r="AR61">
        <v>50</v>
      </c>
      <c r="AS61">
        <v>0.27</v>
      </c>
      <c r="AT61">
        <v>1.9</v>
      </c>
      <c r="AU61">
        <v>32</v>
      </c>
      <c r="AV61">
        <v>-0.1</v>
      </c>
      <c r="AW61">
        <v>106.5</v>
      </c>
    </row>
    <row r="62" spans="1:51" x14ac:dyDescent="0.3">
      <c r="A62" t="s">
        <v>281</v>
      </c>
      <c r="B62" t="s">
        <v>281</v>
      </c>
      <c r="C62" t="s">
        <v>282</v>
      </c>
      <c r="D62" s="1" t="str">
        <f t="shared" si="0"/>
        <v>27:0001</v>
      </c>
      <c r="E62" s="1" t="str">
        <f t="shared" si="8"/>
        <v>27:0003</v>
      </c>
      <c r="F62" t="s">
        <v>283</v>
      </c>
      <c r="G62" t="s">
        <v>284</v>
      </c>
      <c r="I62">
        <v>60.035076500000002</v>
      </c>
      <c r="J62">
        <v>-120.9650802</v>
      </c>
      <c r="K62" s="1" t="str">
        <f t="shared" si="10"/>
        <v>Till</v>
      </c>
      <c r="L62" s="1" t="str">
        <f t="shared" si="9"/>
        <v>Dry sieving to -230 mesh (63 µm) (Acme S230)</v>
      </c>
      <c r="M62">
        <v>224</v>
      </c>
      <c r="N62">
        <v>0.97</v>
      </c>
      <c r="O62">
        <v>13</v>
      </c>
      <c r="P62">
        <v>1.3</v>
      </c>
      <c r="Q62">
        <v>20</v>
      </c>
      <c r="R62">
        <v>318.10000000000002</v>
      </c>
      <c r="S62">
        <v>0.27</v>
      </c>
      <c r="T62">
        <v>2.38</v>
      </c>
      <c r="U62">
        <v>0.5</v>
      </c>
      <c r="V62">
        <v>10.9</v>
      </c>
      <c r="W62">
        <v>22.3</v>
      </c>
      <c r="X62">
        <v>31.66</v>
      </c>
      <c r="Y62">
        <v>2.71</v>
      </c>
      <c r="Z62">
        <v>4.0999999999999996</v>
      </c>
      <c r="AA62">
        <v>53</v>
      </c>
      <c r="AB62">
        <v>0.12</v>
      </c>
      <c r="AC62">
        <v>18.8</v>
      </c>
      <c r="AD62">
        <v>0.92</v>
      </c>
      <c r="AE62">
        <v>372</v>
      </c>
      <c r="AF62">
        <v>3.67</v>
      </c>
      <c r="AG62">
        <v>6.0000000000000001E-3</v>
      </c>
      <c r="AH62">
        <v>31.5</v>
      </c>
      <c r="AI62">
        <v>6.3E-2</v>
      </c>
      <c r="AJ62">
        <v>16.489999999999998</v>
      </c>
      <c r="AK62">
        <v>0.02</v>
      </c>
      <c r="AL62">
        <v>0.42</v>
      </c>
      <c r="AM62">
        <v>4.3</v>
      </c>
      <c r="AN62">
        <v>0.7</v>
      </c>
      <c r="AO62">
        <v>48.9</v>
      </c>
      <c r="AP62">
        <v>7.0000000000000007E-2</v>
      </c>
      <c r="AQ62">
        <v>7.1</v>
      </c>
      <c r="AR62">
        <v>60</v>
      </c>
      <c r="AS62">
        <v>0.26</v>
      </c>
      <c r="AT62">
        <v>1.7</v>
      </c>
      <c r="AU62">
        <v>34</v>
      </c>
      <c r="AV62">
        <v>0.1</v>
      </c>
      <c r="AW62">
        <v>102.9</v>
      </c>
      <c r="AX62">
        <v>1.68</v>
      </c>
      <c r="AY62">
        <v>2</v>
      </c>
    </row>
    <row r="63" spans="1:51" x14ac:dyDescent="0.3">
      <c r="A63" t="s">
        <v>285</v>
      </c>
      <c r="B63" t="s">
        <v>285</v>
      </c>
      <c r="C63" t="s">
        <v>286</v>
      </c>
      <c r="D63" s="1" t="str">
        <f t="shared" si="0"/>
        <v>27:0001</v>
      </c>
      <c r="E63" s="1" t="str">
        <f t="shared" si="8"/>
        <v>27:0003</v>
      </c>
      <c r="F63" t="s">
        <v>287</v>
      </c>
      <c r="G63" t="s">
        <v>288</v>
      </c>
      <c r="I63">
        <v>60.156275200000003</v>
      </c>
      <c r="J63">
        <v>-120.8372753</v>
      </c>
      <c r="K63" s="1" t="str">
        <f t="shared" si="10"/>
        <v>Till</v>
      </c>
      <c r="L63" s="1" t="str">
        <f t="shared" si="9"/>
        <v>Dry sieving to -230 mesh (63 µm) (Acme S230)</v>
      </c>
      <c r="M63">
        <v>193</v>
      </c>
      <c r="N63">
        <v>0.84</v>
      </c>
      <c r="O63">
        <v>14</v>
      </c>
      <c r="P63">
        <v>1.6</v>
      </c>
      <c r="Q63">
        <v>20</v>
      </c>
      <c r="R63">
        <v>296.8</v>
      </c>
      <c r="S63">
        <v>0.3</v>
      </c>
      <c r="T63">
        <v>3.55</v>
      </c>
      <c r="U63">
        <v>0.72</v>
      </c>
      <c r="V63">
        <v>12.1</v>
      </c>
      <c r="W63">
        <v>19</v>
      </c>
      <c r="X63">
        <v>31.79</v>
      </c>
      <c r="Y63">
        <v>3.13</v>
      </c>
      <c r="Z63">
        <v>3.6</v>
      </c>
      <c r="AA63">
        <v>45</v>
      </c>
      <c r="AB63">
        <v>0.16</v>
      </c>
      <c r="AC63">
        <v>16.8</v>
      </c>
      <c r="AD63">
        <v>0.97</v>
      </c>
      <c r="AE63">
        <v>633</v>
      </c>
      <c r="AF63">
        <v>3.32</v>
      </c>
      <c r="AG63">
        <v>7.0000000000000001E-3</v>
      </c>
      <c r="AH63">
        <v>32.799999999999997</v>
      </c>
      <c r="AI63">
        <v>6.8000000000000005E-2</v>
      </c>
      <c r="AJ63">
        <v>15.7</v>
      </c>
      <c r="AK63">
        <v>0.02</v>
      </c>
      <c r="AL63">
        <v>0.4</v>
      </c>
      <c r="AM63">
        <v>3.9</v>
      </c>
      <c r="AN63">
        <v>0.9</v>
      </c>
      <c r="AO63">
        <v>61.7</v>
      </c>
      <c r="AP63">
        <v>0.06</v>
      </c>
      <c r="AQ63">
        <v>7.4</v>
      </c>
      <c r="AR63">
        <v>60</v>
      </c>
      <c r="AS63">
        <v>0.26</v>
      </c>
      <c r="AT63">
        <v>2.2000000000000002</v>
      </c>
      <c r="AU63">
        <v>30</v>
      </c>
      <c r="AV63">
        <v>0.1</v>
      </c>
      <c r="AW63">
        <v>115.4</v>
      </c>
      <c r="AX63">
        <v>1.66</v>
      </c>
      <c r="AY63">
        <v>1</v>
      </c>
    </row>
    <row r="64" spans="1:51" x14ac:dyDescent="0.3">
      <c r="A64" t="s">
        <v>289</v>
      </c>
      <c r="B64" t="s">
        <v>289</v>
      </c>
      <c r="C64" t="s">
        <v>290</v>
      </c>
      <c r="D64" s="1" t="str">
        <f t="shared" si="0"/>
        <v>27:0001</v>
      </c>
      <c r="E64" s="1" t="str">
        <f t="shared" si="8"/>
        <v>27:0003</v>
      </c>
      <c r="F64" t="s">
        <v>291</v>
      </c>
      <c r="G64" t="s">
        <v>292</v>
      </c>
      <c r="I64">
        <v>60.339092299999997</v>
      </c>
      <c r="J64">
        <v>-121.1740047</v>
      </c>
      <c r="K64" s="1" t="str">
        <f>HYPERLINK("http://geochem.nrcan.gc.ca/cdogs/content/kwd/kwd020045_e.htm", "Basal till")</f>
        <v>Basal till</v>
      </c>
      <c r="L64" s="1" t="str">
        <f t="shared" si="9"/>
        <v>Dry sieving to -230 mesh (63 µm) (Acme S230)</v>
      </c>
      <c r="M64">
        <v>209</v>
      </c>
      <c r="N64">
        <v>0.74</v>
      </c>
      <c r="O64">
        <v>9.8000000000000007</v>
      </c>
      <c r="P64">
        <v>1.4</v>
      </c>
      <c r="Q64">
        <v>20</v>
      </c>
      <c r="R64">
        <v>316.60000000000002</v>
      </c>
      <c r="S64">
        <v>0.21</v>
      </c>
      <c r="T64">
        <v>6.42</v>
      </c>
      <c r="U64">
        <v>0.68</v>
      </c>
      <c r="V64">
        <v>11.3</v>
      </c>
      <c r="W64">
        <v>15.7</v>
      </c>
      <c r="X64">
        <v>27.2</v>
      </c>
      <c r="Y64">
        <v>2.2799999999999998</v>
      </c>
      <c r="Z64">
        <v>3</v>
      </c>
      <c r="AA64">
        <v>46</v>
      </c>
      <c r="AB64">
        <v>0.09</v>
      </c>
      <c r="AC64">
        <v>16.3</v>
      </c>
      <c r="AD64">
        <v>1.03</v>
      </c>
      <c r="AE64">
        <v>420</v>
      </c>
      <c r="AF64">
        <v>3.09</v>
      </c>
      <c r="AG64">
        <v>6.0000000000000001E-3</v>
      </c>
      <c r="AH64">
        <v>28.6</v>
      </c>
      <c r="AI64">
        <v>5.8999999999999997E-2</v>
      </c>
      <c r="AJ64">
        <v>13.94</v>
      </c>
      <c r="AK64">
        <v>0.03</v>
      </c>
      <c r="AL64">
        <v>0.41</v>
      </c>
      <c r="AM64">
        <v>3.6</v>
      </c>
      <c r="AN64">
        <v>0.8</v>
      </c>
      <c r="AO64">
        <v>76.8</v>
      </c>
      <c r="AP64">
        <v>0.05</v>
      </c>
      <c r="AQ64">
        <v>6.2</v>
      </c>
      <c r="AR64">
        <v>50</v>
      </c>
      <c r="AS64">
        <v>0.22</v>
      </c>
      <c r="AT64">
        <v>1.7</v>
      </c>
      <c r="AU64">
        <v>27</v>
      </c>
      <c r="AV64">
        <v>0.1</v>
      </c>
      <c r="AW64">
        <v>82.1</v>
      </c>
      <c r="AX64">
        <v>1.67</v>
      </c>
      <c r="AY64">
        <v>1</v>
      </c>
    </row>
    <row r="65" spans="1:51" x14ac:dyDescent="0.3">
      <c r="A65" t="s">
        <v>293</v>
      </c>
      <c r="B65" t="s">
        <v>293</v>
      </c>
      <c r="C65" t="s">
        <v>294</v>
      </c>
      <c r="D65" s="1" t="str">
        <f t="shared" si="0"/>
        <v>27:0001</v>
      </c>
      <c r="E65" s="1" t="str">
        <f t="shared" si="8"/>
        <v>27:0003</v>
      </c>
      <c r="F65" t="s">
        <v>295</v>
      </c>
      <c r="G65" t="s">
        <v>296</v>
      </c>
      <c r="I65">
        <v>60.2425742</v>
      </c>
      <c r="J65">
        <v>-121.5043436</v>
      </c>
      <c r="K65" s="1" t="str">
        <f>HYPERLINK("http://geochem.nrcan.gc.ca/cdogs/content/kwd/kwd020044_e.htm", "Till")</f>
        <v>Till</v>
      </c>
      <c r="L65" s="1" t="str">
        <f t="shared" si="9"/>
        <v>Dry sieving to -230 mesh (63 µm) (Acme S230)</v>
      </c>
      <c r="M65">
        <v>178</v>
      </c>
      <c r="N65">
        <v>1.1000000000000001</v>
      </c>
      <c r="O65">
        <v>9.4</v>
      </c>
      <c r="P65">
        <v>1.2</v>
      </c>
      <c r="Q65">
        <v>20</v>
      </c>
      <c r="R65">
        <v>338.4</v>
      </c>
      <c r="S65">
        <v>0.3</v>
      </c>
      <c r="T65">
        <v>4.08</v>
      </c>
      <c r="U65">
        <v>0.67</v>
      </c>
      <c r="V65">
        <v>11.9</v>
      </c>
      <c r="W65">
        <v>24.5</v>
      </c>
      <c r="X65">
        <v>31.62</v>
      </c>
      <c r="Y65">
        <v>2.68</v>
      </c>
      <c r="Z65">
        <v>4.2</v>
      </c>
      <c r="AA65">
        <v>74</v>
      </c>
      <c r="AB65">
        <v>0.14000000000000001</v>
      </c>
      <c r="AC65">
        <v>17.2</v>
      </c>
      <c r="AD65">
        <v>0.82</v>
      </c>
      <c r="AE65">
        <v>401</v>
      </c>
      <c r="AF65">
        <v>1.91</v>
      </c>
      <c r="AG65">
        <v>1.0999999999999999E-2</v>
      </c>
      <c r="AH65">
        <v>36.700000000000003</v>
      </c>
      <c r="AI65">
        <v>7.8E-2</v>
      </c>
      <c r="AJ65">
        <v>17.21</v>
      </c>
      <c r="AK65">
        <v>0.03</v>
      </c>
      <c r="AL65">
        <v>0.41</v>
      </c>
      <c r="AM65">
        <v>4.8</v>
      </c>
      <c r="AN65">
        <v>0.7</v>
      </c>
      <c r="AO65">
        <v>85.3</v>
      </c>
      <c r="AP65">
        <v>7.0000000000000007E-2</v>
      </c>
      <c r="AQ65">
        <v>8</v>
      </c>
      <c r="AR65">
        <v>60</v>
      </c>
      <c r="AS65">
        <v>0.24</v>
      </c>
      <c r="AT65">
        <v>1.7</v>
      </c>
      <c r="AU65">
        <v>33</v>
      </c>
      <c r="AV65">
        <v>0.1</v>
      </c>
      <c r="AW65">
        <v>107.7</v>
      </c>
      <c r="AX65">
        <v>0.8</v>
      </c>
      <c r="AY65">
        <v>2</v>
      </c>
    </row>
    <row r="66" spans="1:51" x14ac:dyDescent="0.3">
      <c r="A66" t="s">
        <v>297</v>
      </c>
      <c r="B66" t="s">
        <v>297</v>
      </c>
      <c r="C66" t="s">
        <v>298</v>
      </c>
      <c r="D66" s="1" t="str">
        <f t="shared" ref="D66:D129" si="11">HYPERLINK("http://geochem.nrcan.gc.ca/cdogs/content/bdl/bdl270001_e.htm", "27:0001")</f>
        <v>27:0001</v>
      </c>
      <c r="E66" s="1" t="str">
        <f t="shared" si="8"/>
        <v>27:0003</v>
      </c>
      <c r="F66" t="s">
        <v>299</v>
      </c>
      <c r="G66" t="s">
        <v>300</v>
      </c>
      <c r="I66">
        <v>60.164763499999999</v>
      </c>
      <c r="J66">
        <v>-121.3375068</v>
      </c>
      <c r="K66" s="1" t="str">
        <f>HYPERLINK("http://geochem.nrcan.gc.ca/cdogs/content/kwd/kwd020045_e.htm", "Basal till")</f>
        <v>Basal till</v>
      </c>
      <c r="L66" s="1" t="str">
        <f t="shared" si="9"/>
        <v>Dry sieving to -230 mesh (63 µm) (Acme S230)</v>
      </c>
      <c r="M66">
        <v>211</v>
      </c>
      <c r="N66">
        <v>0.95</v>
      </c>
      <c r="O66">
        <v>10.6</v>
      </c>
      <c r="P66">
        <v>1.2</v>
      </c>
      <c r="Q66">
        <v>20</v>
      </c>
      <c r="R66">
        <v>377.2</v>
      </c>
      <c r="S66">
        <v>0.33</v>
      </c>
      <c r="T66">
        <v>5.59</v>
      </c>
      <c r="U66">
        <v>0.64</v>
      </c>
      <c r="V66">
        <v>13.7</v>
      </c>
      <c r="W66">
        <v>20.9</v>
      </c>
      <c r="X66">
        <v>33.93</v>
      </c>
      <c r="Y66">
        <v>2.5299999999999998</v>
      </c>
      <c r="Z66">
        <v>3.9</v>
      </c>
      <c r="AA66">
        <v>65</v>
      </c>
      <c r="AB66">
        <v>0.14000000000000001</v>
      </c>
      <c r="AC66">
        <v>17</v>
      </c>
      <c r="AD66">
        <v>1</v>
      </c>
      <c r="AE66">
        <v>456</v>
      </c>
      <c r="AF66">
        <v>2.4900000000000002</v>
      </c>
      <c r="AG66">
        <v>7.0000000000000001E-3</v>
      </c>
      <c r="AH66">
        <v>36.299999999999997</v>
      </c>
      <c r="AI66">
        <v>6.3E-2</v>
      </c>
      <c r="AJ66">
        <v>15.97</v>
      </c>
      <c r="AK66">
        <v>0.05</v>
      </c>
      <c r="AL66">
        <v>0.51</v>
      </c>
      <c r="AM66">
        <v>4.2</v>
      </c>
      <c r="AN66">
        <v>0.7</v>
      </c>
      <c r="AO66">
        <v>82.6</v>
      </c>
      <c r="AP66">
        <v>0.05</v>
      </c>
      <c r="AQ66">
        <v>6.9</v>
      </c>
      <c r="AR66">
        <v>70</v>
      </c>
      <c r="AS66">
        <v>0.27</v>
      </c>
      <c r="AT66">
        <v>1.8</v>
      </c>
      <c r="AU66">
        <v>31</v>
      </c>
      <c r="AV66">
        <v>0.1</v>
      </c>
      <c r="AW66">
        <v>88.2</v>
      </c>
      <c r="AX66">
        <v>1.54</v>
      </c>
      <c r="AY66">
        <v>1</v>
      </c>
    </row>
    <row r="67" spans="1:51" x14ac:dyDescent="0.3">
      <c r="A67" t="s">
        <v>301</v>
      </c>
      <c r="B67" t="s">
        <v>301</v>
      </c>
      <c r="C67" t="s">
        <v>302</v>
      </c>
      <c r="D67" s="1" t="str">
        <f t="shared" si="11"/>
        <v>27:0001</v>
      </c>
      <c r="E67" s="1" t="str">
        <f t="shared" si="8"/>
        <v>27:0003</v>
      </c>
      <c r="F67" t="s">
        <v>303</v>
      </c>
      <c r="G67" t="s">
        <v>304</v>
      </c>
      <c r="I67">
        <v>60.016814199999999</v>
      </c>
      <c r="J67">
        <v>-121.31727720000001</v>
      </c>
      <c r="K67" s="1" t="str">
        <f>HYPERLINK("http://geochem.nrcan.gc.ca/cdogs/content/kwd/kwd020045_e.htm", "Basal till")</f>
        <v>Basal till</v>
      </c>
      <c r="L67" s="1" t="str">
        <f t="shared" si="9"/>
        <v>Dry sieving to -230 mesh (63 µm) (Acme S230)</v>
      </c>
      <c r="M67">
        <v>75</v>
      </c>
      <c r="N67">
        <v>0.83</v>
      </c>
      <c r="O67">
        <v>6.6</v>
      </c>
      <c r="P67">
        <v>0.9</v>
      </c>
      <c r="Q67">
        <v>20</v>
      </c>
      <c r="R67">
        <v>267.5</v>
      </c>
      <c r="S67">
        <v>0.2</v>
      </c>
      <c r="T67">
        <v>10.93</v>
      </c>
      <c r="U67">
        <v>0.52</v>
      </c>
      <c r="V67">
        <v>7.3</v>
      </c>
      <c r="W67">
        <v>16.5</v>
      </c>
      <c r="X67">
        <v>23.65</v>
      </c>
      <c r="Y67">
        <v>1.82</v>
      </c>
      <c r="Z67">
        <v>3</v>
      </c>
      <c r="AA67">
        <v>20</v>
      </c>
      <c r="AB67">
        <v>0.12</v>
      </c>
      <c r="AC67">
        <v>14</v>
      </c>
      <c r="AD67">
        <v>1.42</v>
      </c>
      <c r="AE67">
        <v>331</v>
      </c>
      <c r="AF67">
        <v>1.91</v>
      </c>
      <c r="AG67">
        <v>0.01</v>
      </c>
      <c r="AH67">
        <v>22.1</v>
      </c>
      <c r="AI67">
        <v>5.0999999999999997E-2</v>
      </c>
      <c r="AJ67">
        <v>10.85</v>
      </c>
      <c r="AK67">
        <v>0.03</v>
      </c>
      <c r="AL67">
        <v>0.28000000000000003</v>
      </c>
      <c r="AM67">
        <v>3.2</v>
      </c>
      <c r="AN67">
        <v>0.5</v>
      </c>
      <c r="AO67">
        <v>126.2</v>
      </c>
      <c r="AP67">
        <v>0.04</v>
      </c>
      <c r="AQ67">
        <v>5.7</v>
      </c>
      <c r="AR67">
        <v>110</v>
      </c>
      <c r="AS67">
        <v>0.15</v>
      </c>
      <c r="AT67">
        <v>1.6</v>
      </c>
      <c r="AU67">
        <v>25</v>
      </c>
      <c r="AV67">
        <v>0.1</v>
      </c>
      <c r="AW67">
        <v>61.8</v>
      </c>
      <c r="AX67">
        <v>1.55</v>
      </c>
      <c r="AY67">
        <v>1</v>
      </c>
    </row>
    <row r="68" spans="1:51" x14ac:dyDescent="0.3">
      <c r="A68" t="s">
        <v>305</v>
      </c>
      <c r="B68" t="s">
        <v>305</v>
      </c>
      <c r="C68" t="s">
        <v>306</v>
      </c>
      <c r="D68" s="1" t="str">
        <f t="shared" si="11"/>
        <v>27:0001</v>
      </c>
      <c r="E68" s="1" t="str">
        <f t="shared" si="8"/>
        <v>27:0003</v>
      </c>
      <c r="F68" t="s">
        <v>303</v>
      </c>
      <c r="G68" t="s">
        <v>307</v>
      </c>
      <c r="I68">
        <v>60.016814199999999</v>
      </c>
      <c r="J68">
        <v>-121.31727720000001</v>
      </c>
      <c r="K68" s="1" t="str">
        <f>HYPERLINK("http://geochem.nrcan.gc.ca/cdogs/content/kwd/kwd020045_e.htm", "Basal till")</f>
        <v>Basal till</v>
      </c>
      <c r="L68" s="1" t="str">
        <f t="shared" si="9"/>
        <v>Dry sieving to -230 mesh (63 µm) (Acme S230)</v>
      </c>
      <c r="AY68">
        <v>-1</v>
      </c>
    </row>
    <row r="69" spans="1:51" x14ac:dyDescent="0.3">
      <c r="A69" t="s">
        <v>308</v>
      </c>
      <c r="B69" t="s">
        <v>308</v>
      </c>
      <c r="C69" t="s">
        <v>309</v>
      </c>
      <c r="D69" s="1" t="str">
        <f t="shared" si="11"/>
        <v>27:0001</v>
      </c>
      <c r="E69" s="1" t="str">
        <f t="shared" si="8"/>
        <v>27:0003</v>
      </c>
      <c r="F69" t="s">
        <v>310</v>
      </c>
      <c r="G69" t="s">
        <v>311</v>
      </c>
      <c r="I69">
        <v>60.074162100000002</v>
      </c>
      <c r="J69">
        <v>-121.37573159999999</v>
      </c>
      <c r="K69" s="1" t="str">
        <f>HYPERLINK("http://geochem.nrcan.gc.ca/cdogs/content/kwd/kwd020045_e.htm", "Basal till")</f>
        <v>Basal till</v>
      </c>
      <c r="L69" s="1" t="str">
        <f t="shared" si="9"/>
        <v>Dry sieving to -230 mesh (63 µm) (Acme S230)</v>
      </c>
      <c r="M69">
        <v>166</v>
      </c>
      <c r="N69">
        <v>0.94</v>
      </c>
      <c r="O69">
        <v>9.5</v>
      </c>
      <c r="P69">
        <v>2</v>
      </c>
      <c r="Q69">
        <v>20</v>
      </c>
      <c r="R69">
        <v>454.1</v>
      </c>
      <c r="S69">
        <v>0.24</v>
      </c>
      <c r="T69">
        <v>3.76</v>
      </c>
      <c r="U69">
        <v>0.65</v>
      </c>
      <c r="V69">
        <v>10.6</v>
      </c>
      <c r="W69">
        <v>19.399999999999999</v>
      </c>
      <c r="X69">
        <v>28.66</v>
      </c>
      <c r="Y69">
        <v>2.29</v>
      </c>
      <c r="Z69">
        <v>4</v>
      </c>
      <c r="AA69">
        <v>88</v>
      </c>
      <c r="AB69">
        <v>0.09</v>
      </c>
      <c r="AC69">
        <v>16.3</v>
      </c>
      <c r="AD69">
        <v>0.63</v>
      </c>
      <c r="AE69">
        <v>410</v>
      </c>
      <c r="AF69">
        <v>1.82</v>
      </c>
      <c r="AG69">
        <v>5.0000000000000001E-3</v>
      </c>
      <c r="AH69">
        <v>33.299999999999997</v>
      </c>
      <c r="AI69">
        <v>6.4000000000000001E-2</v>
      </c>
      <c r="AJ69">
        <v>14.55</v>
      </c>
      <c r="AK69">
        <v>0.03</v>
      </c>
      <c r="AL69">
        <v>0.59</v>
      </c>
      <c r="AM69">
        <v>4.0999999999999996</v>
      </c>
      <c r="AN69">
        <v>0.7</v>
      </c>
      <c r="AO69">
        <v>56.9</v>
      </c>
      <c r="AP69">
        <v>0.06</v>
      </c>
      <c r="AQ69">
        <v>6.9</v>
      </c>
      <c r="AR69">
        <v>80</v>
      </c>
      <c r="AS69">
        <v>0.25</v>
      </c>
      <c r="AT69">
        <v>1.5</v>
      </c>
      <c r="AU69">
        <v>28</v>
      </c>
      <c r="AV69">
        <v>0.1</v>
      </c>
      <c r="AW69">
        <v>93.6</v>
      </c>
      <c r="AX69">
        <v>1.46</v>
      </c>
      <c r="AY69">
        <v>1</v>
      </c>
    </row>
    <row r="70" spans="1:51" x14ac:dyDescent="0.3">
      <c r="A70" t="s">
        <v>312</v>
      </c>
      <c r="B70" t="s">
        <v>312</v>
      </c>
      <c r="C70" t="s">
        <v>313</v>
      </c>
      <c r="D70" s="1" t="str">
        <f t="shared" si="11"/>
        <v>27:0001</v>
      </c>
      <c r="E70" s="1" t="str">
        <f t="shared" si="8"/>
        <v>27:0003</v>
      </c>
      <c r="F70" t="s">
        <v>314</v>
      </c>
      <c r="G70" t="s">
        <v>315</v>
      </c>
      <c r="I70">
        <v>60.081234299999998</v>
      </c>
      <c r="J70">
        <v>-121.5873337</v>
      </c>
      <c r="K70" s="1" t="str">
        <f>HYPERLINK("http://geochem.nrcan.gc.ca/cdogs/content/kwd/kwd020044_e.htm", "Till")</f>
        <v>Till</v>
      </c>
      <c r="L70" s="1" t="str">
        <f t="shared" si="9"/>
        <v>Dry sieving to -230 mesh (63 µm) (Acme S230)</v>
      </c>
      <c r="M70">
        <v>200</v>
      </c>
      <c r="N70">
        <v>0.85</v>
      </c>
      <c r="O70">
        <v>9.1</v>
      </c>
      <c r="P70">
        <v>1.8</v>
      </c>
      <c r="Q70">
        <v>20</v>
      </c>
      <c r="R70">
        <v>339.3</v>
      </c>
      <c r="S70">
        <v>0.23</v>
      </c>
      <c r="T70">
        <v>6.66</v>
      </c>
      <c r="U70">
        <v>0.55000000000000004</v>
      </c>
      <c r="V70">
        <v>9.1999999999999993</v>
      </c>
      <c r="W70">
        <v>18.2</v>
      </c>
      <c r="X70">
        <v>29.51</v>
      </c>
      <c r="Y70">
        <v>2.23</v>
      </c>
      <c r="Z70">
        <v>3.4</v>
      </c>
      <c r="AA70">
        <v>46</v>
      </c>
      <c r="AB70">
        <v>0.11</v>
      </c>
      <c r="AC70">
        <v>16.2</v>
      </c>
      <c r="AD70">
        <v>1.21</v>
      </c>
      <c r="AE70">
        <v>342</v>
      </c>
      <c r="AF70">
        <v>2.14</v>
      </c>
      <c r="AG70">
        <v>7.0000000000000001E-3</v>
      </c>
      <c r="AH70">
        <v>28.2</v>
      </c>
      <c r="AI70">
        <v>5.8999999999999997E-2</v>
      </c>
      <c r="AJ70">
        <v>14.26</v>
      </c>
      <c r="AK70">
        <v>0.05</v>
      </c>
      <c r="AL70">
        <v>0.38</v>
      </c>
      <c r="AM70">
        <v>3.6</v>
      </c>
      <c r="AN70">
        <v>0.6</v>
      </c>
      <c r="AO70">
        <v>97.5</v>
      </c>
      <c r="AP70">
        <v>0.05</v>
      </c>
      <c r="AQ70">
        <v>6.7</v>
      </c>
      <c r="AR70">
        <v>60</v>
      </c>
      <c r="AS70">
        <v>0.2</v>
      </c>
      <c r="AT70">
        <v>1.6</v>
      </c>
      <c r="AU70">
        <v>28</v>
      </c>
      <c r="AV70">
        <v>0.1</v>
      </c>
      <c r="AW70">
        <v>78.400000000000006</v>
      </c>
      <c r="AX70">
        <v>1.69</v>
      </c>
      <c r="AY70">
        <v>1</v>
      </c>
    </row>
    <row r="71" spans="1:51" x14ac:dyDescent="0.3">
      <c r="A71" t="s">
        <v>316</v>
      </c>
      <c r="B71" t="s">
        <v>316</v>
      </c>
      <c r="C71" t="s">
        <v>317</v>
      </c>
      <c r="D71" s="1" t="str">
        <f t="shared" si="11"/>
        <v>27:0001</v>
      </c>
      <c r="E71" s="1" t="str">
        <f t="shared" si="8"/>
        <v>27:0003</v>
      </c>
      <c r="F71" t="s">
        <v>318</v>
      </c>
      <c r="G71" t="s">
        <v>319</v>
      </c>
      <c r="I71">
        <v>60.1331104</v>
      </c>
      <c r="J71">
        <v>-121.46279319999999</v>
      </c>
      <c r="K71" s="1" t="str">
        <f t="shared" ref="K71:K77" si="12">HYPERLINK("http://geochem.nrcan.gc.ca/cdogs/content/kwd/kwd020045_e.htm", "Basal till")</f>
        <v>Basal till</v>
      </c>
      <c r="L71" s="1" t="str">
        <f t="shared" si="9"/>
        <v>Dry sieving to -230 mesh (63 µm) (Acme S230)</v>
      </c>
      <c r="M71">
        <v>300</v>
      </c>
      <c r="N71">
        <v>0.96</v>
      </c>
      <c r="O71">
        <v>11.5</v>
      </c>
      <c r="P71">
        <v>2.1</v>
      </c>
      <c r="Q71">
        <v>20</v>
      </c>
      <c r="R71">
        <v>322</v>
      </c>
      <c r="S71">
        <v>0.28000000000000003</v>
      </c>
      <c r="T71">
        <v>7.09</v>
      </c>
      <c r="U71">
        <v>0.55000000000000004</v>
      </c>
      <c r="V71">
        <v>12.2</v>
      </c>
      <c r="W71">
        <v>21.5</v>
      </c>
      <c r="X71">
        <v>44.99</v>
      </c>
      <c r="Y71">
        <v>2.44</v>
      </c>
      <c r="Z71">
        <v>3.7</v>
      </c>
      <c r="AA71">
        <v>66</v>
      </c>
      <c r="AB71">
        <v>0.12</v>
      </c>
      <c r="AC71">
        <v>17.600000000000001</v>
      </c>
      <c r="AD71">
        <v>1</v>
      </c>
      <c r="AE71">
        <v>426</v>
      </c>
      <c r="AF71">
        <v>2.36</v>
      </c>
      <c r="AG71">
        <v>7.0000000000000001E-3</v>
      </c>
      <c r="AH71">
        <v>36.799999999999997</v>
      </c>
      <c r="AI71">
        <v>6.3E-2</v>
      </c>
      <c r="AJ71">
        <v>15.07</v>
      </c>
      <c r="AK71">
        <v>0.04</v>
      </c>
      <c r="AL71">
        <v>0.45</v>
      </c>
      <c r="AM71">
        <v>3.7</v>
      </c>
      <c r="AN71">
        <v>1</v>
      </c>
      <c r="AO71">
        <v>77.5</v>
      </c>
      <c r="AP71">
        <v>0.05</v>
      </c>
      <c r="AQ71">
        <v>6.6</v>
      </c>
      <c r="AR71">
        <v>70</v>
      </c>
      <c r="AS71">
        <v>0.26</v>
      </c>
      <c r="AT71">
        <v>1.6</v>
      </c>
      <c r="AU71">
        <v>32</v>
      </c>
      <c r="AV71">
        <v>0.1</v>
      </c>
      <c r="AW71">
        <v>78.099999999999994</v>
      </c>
      <c r="AX71">
        <v>1.43</v>
      </c>
      <c r="AY71">
        <v>1</v>
      </c>
    </row>
    <row r="72" spans="1:51" x14ac:dyDescent="0.3">
      <c r="A72" t="s">
        <v>320</v>
      </c>
      <c r="B72" t="s">
        <v>320</v>
      </c>
      <c r="C72" t="s">
        <v>321</v>
      </c>
      <c r="D72" s="1" t="str">
        <f t="shared" si="11"/>
        <v>27:0001</v>
      </c>
      <c r="E72" s="1" t="str">
        <f t="shared" si="8"/>
        <v>27:0003</v>
      </c>
      <c r="F72" t="s">
        <v>322</v>
      </c>
      <c r="G72" t="s">
        <v>323</v>
      </c>
      <c r="I72">
        <v>60.615351799999999</v>
      </c>
      <c r="J72">
        <v>-120.9759451</v>
      </c>
      <c r="K72" s="1" t="str">
        <f t="shared" si="12"/>
        <v>Basal till</v>
      </c>
      <c r="L72" s="1" t="str">
        <f t="shared" si="9"/>
        <v>Dry sieving to -230 mesh (63 µm) (Acme S230)</v>
      </c>
      <c r="M72">
        <v>145</v>
      </c>
      <c r="N72">
        <v>0.99</v>
      </c>
      <c r="O72">
        <v>13.1</v>
      </c>
      <c r="P72">
        <v>1</v>
      </c>
      <c r="Q72">
        <v>20</v>
      </c>
      <c r="R72">
        <v>283.89999999999998</v>
      </c>
      <c r="S72">
        <v>0.27</v>
      </c>
      <c r="T72">
        <v>7.53</v>
      </c>
      <c r="U72">
        <v>0.56000000000000005</v>
      </c>
      <c r="V72">
        <v>10</v>
      </c>
      <c r="W72">
        <v>21.6</v>
      </c>
      <c r="X72">
        <v>28.93</v>
      </c>
      <c r="Y72">
        <v>2.5</v>
      </c>
      <c r="Z72">
        <v>4</v>
      </c>
      <c r="AA72">
        <v>29</v>
      </c>
      <c r="AB72">
        <v>0.14000000000000001</v>
      </c>
      <c r="AC72">
        <v>17.899999999999999</v>
      </c>
      <c r="AD72">
        <v>1.41</v>
      </c>
      <c r="AE72">
        <v>354</v>
      </c>
      <c r="AF72">
        <v>3.28</v>
      </c>
      <c r="AG72">
        <v>0.01</v>
      </c>
      <c r="AH72">
        <v>28.2</v>
      </c>
      <c r="AI72">
        <v>5.6000000000000001E-2</v>
      </c>
      <c r="AJ72">
        <v>13.56</v>
      </c>
      <c r="AK72">
        <v>0.05</v>
      </c>
      <c r="AL72">
        <v>0.5</v>
      </c>
      <c r="AM72">
        <v>3.7</v>
      </c>
      <c r="AN72">
        <v>0.7</v>
      </c>
      <c r="AO72">
        <v>100.7</v>
      </c>
      <c r="AP72">
        <v>0.06</v>
      </c>
      <c r="AQ72">
        <v>7.6</v>
      </c>
      <c r="AR72">
        <v>120</v>
      </c>
      <c r="AS72">
        <v>0.23</v>
      </c>
      <c r="AT72">
        <v>1.9</v>
      </c>
      <c r="AU72">
        <v>30</v>
      </c>
      <c r="AV72">
        <v>0.1</v>
      </c>
      <c r="AW72">
        <v>88.6</v>
      </c>
      <c r="AX72">
        <v>1.97</v>
      </c>
      <c r="AY72">
        <v>1</v>
      </c>
    </row>
    <row r="73" spans="1:51" x14ac:dyDescent="0.3">
      <c r="A73" t="s">
        <v>324</v>
      </c>
      <c r="B73" t="s">
        <v>324</v>
      </c>
      <c r="C73" t="s">
        <v>325</v>
      </c>
      <c r="D73" s="1" t="str">
        <f t="shared" si="11"/>
        <v>27:0001</v>
      </c>
      <c r="E73" s="1" t="str">
        <f t="shared" si="8"/>
        <v>27:0003</v>
      </c>
      <c r="F73" t="s">
        <v>322</v>
      </c>
      <c r="G73" t="s">
        <v>326</v>
      </c>
      <c r="I73">
        <v>60.615351799999999</v>
      </c>
      <c r="J73">
        <v>-120.9759451</v>
      </c>
      <c r="K73" s="1" t="str">
        <f t="shared" si="12"/>
        <v>Basal till</v>
      </c>
      <c r="L73" s="1" t="str">
        <f t="shared" si="9"/>
        <v>Dry sieving to -230 mesh (63 µm) (Acme S230)</v>
      </c>
      <c r="M73">
        <v>125</v>
      </c>
      <c r="N73">
        <v>0.94</v>
      </c>
      <c r="O73">
        <v>9.3000000000000007</v>
      </c>
      <c r="P73">
        <v>1.6</v>
      </c>
      <c r="Q73">
        <v>20</v>
      </c>
      <c r="R73">
        <v>271.3</v>
      </c>
      <c r="S73">
        <v>0.26</v>
      </c>
      <c r="T73">
        <v>6.56</v>
      </c>
      <c r="U73">
        <v>0.56999999999999995</v>
      </c>
      <c r="V73">
        <v>9.8000000000000007</v>
      </c>
      <c r="W73">
        <v>20.5</v>
      </c>
      <c r="X73">
        <v>28.77</v>
      </c>
      <c r="Y73">
        <v>2.29</v>
      </c>
      <c r="Z73">
        <v>3.8</v>
      </c>
      <c r="AA73">
        <v>29</v>
      </c>
      <c r="AB73">
        <v>0.14000000000000001</v>
      </c>
      <c r="AC73">
        <v>16.2</v>
      </c>
      <c r="AD73">
        <v>1.39</v>
      </c>
      <c r="AE73">
        <v>359</v>
      </c>
      <c r="AF73">
        <v>2.89</v>
      </c>
      <c r="AG73">
        <v>0.01</v>
      </c>
      <c r="AH73">
        <v>28.5</v>
      </c>
      <c r="AI73">
        <v>5.6000000000000001E-2</v>
      </c>
      <c r="AJ73">
        <v>13.14</v>
      </c>
      <c r="AK73">
        <v>0.04</v>
      </c>
      <c r="AL73">
        <v>0.34</v>
      </c>
      <c r="AM73">
        <v>3.6</v>
      </c>
      <c r="AN73">
        <v>0.7</v>
      </c>
      <c r="AO73">
        <v>91.2</v>
      </c>
      <c r="AP73">
        <v>0.05</v>
      </c>
      <c r="AQ73">
        <v>7.5</v>
      </c>
      <c r="AR73">
        <v>130</v>
      </c>
      <c r="AS73">
        <v>0.2</v>
      </c>
      <c r="AT73">
        <v>1.9</v>
      </c>
      <c r="AU73">
        <v>28</v>
      </c>
      <c r="AV73">
        <v>0.1</v>
      </c>
      <c r="AW73">
        <v>87.7</v>
      </c>
      <c r="AX73">
        <v>1.59</v>
      </c>
      <c r="AY73">
        <v>1</v>
      </c>
    </row>
    <row r="74" spans="1:51" x14ac:dyDescent="0.3">
      <c r="A74" t="s">
        <v>327</v>
      </c>
      <c r="B74" t="s">
        <v>327</v>
      </c>
      <c r="C74" t="s">
        <v>328</v>
      </c>
      <c r="D74" s="1" t="str">
        <f t="shared" si="11"/>
        <v>27:0001</v>
      </c>
      <c r="E74" s="1" t="str">
        <f t="shared" si="8"/>
        <v>27:0003</v>
      </c>
      <c r="F74" t="s">
        <v>329</v>
      </c>
      <c r="G74" t="s">
        <v>330</v>
      </c>
      <c r="I74">
        <v>60.691789200000002</v>
      </c>
      <c r="J74">
        <v>-120.9028158</v>
      </c>
      <c r="K74" s="1" t="str">
        <f t="shared" si="12"/>
        <v>Basal till</v>
      </c>
      <c r="L74" s="1" t="str">
        <f t="shared" si="9"/>
        <v>Dry sieving to -230 mesh (63 µm) (Acme S230)</v>
      </c>
      <c r="M74">
        <v>129</v>
      </c>
      <c r="N74">
        <v>0.9</v>
      </c>
      <c r="O74">
        <v>7.6</v>
      </c>
      <c r="P74">
        <v>1.2</v>
      </c>
      <c r="Q74">
        <v>20</v>
      </c>
      <c r="R74">
        <v>272.89999999999998</v>
      </c>
      <c r="S74">
        <v>0.24</v>
      </c>
      <c r="T74">
        <v>8.57</v>
      </c>
      <c r="U74">
        <v>0.56000000000000005</v>
      </c>
      <c r="V74">
        <v>12.5</v>
      </c>
      <c r="W74">
        <v>20.2</v>
      </c>
      <c r="X74">
        <v>30.68</v>
      </c>
      <c r="Y74">
        <v>2.13</v>
      </c>
      <c r="Z74">
        <v>3.7</v>
      </c>
      <c r="AA74">
        <v>31</v>
      </c>
      <c r="AB74">
        <v>0.13</v>
      </c>
      <c r="AC74">
        <v>18</v>
      </c>
      <c r="AD74">
        <v>1.25</v>
      </c>
      <c r="AE74">
        <v>479</v>
      </c>
      <c r="AF74">
        <v>2.57</v>
      </c>
      <c r="AG74">
        <v>8.0000000000000002E-3</v>
      </c>
      <c r="AH74">
        <v>34.299999999999997</v>
      </c>
      <c r="AI74">
        <v>5.2999999999999999E-2</v>
      </c>
      <c r="AJ74">
        <v>13.76</v>
      </c>
      <c r="AK74">
        <v>0.03</v>
      </c>
      <c r="AL74">
        <v>0.38</v>
      </c>
      <c r="AM74">
        <v>3.5</v>
      </c>
      <c r="AN74">
        <v>0.8</v>
      </c>
      <c r="AO74">
        <v>98.5</v>
      </c>
      <c r="AP74">
        <v>0.08</v>
      </c>
      <c r="AQ74">
        <v>7.1</v>
      </c>
      <c r="AR74">
        <v>130</v>
      </c>
      <c r="AS74">
        <v>0.26</v>
      </c>
      <c r="AT74">
        <v>1.7</v>
      </c>
      <c r="AU74">
        <v>31</v>
      </c>
      <c r="AV74">
        <v>0.1</v>
      </c>
      <c r="AW74">
        <v>73.3</v>
      </c>
      <c r="AX74">
        <v>2.02</v>
      </c>
      <c r="AY74">
        <v>1</v>
      </c>
    </row>
    <row r="75" spans="1:51" x14ac:dyDescent="0.3">
      <c r="A75" t="s">
        <v>331</v>
      </c>
      <c r="B75" t="s">
        <v>331</v>
      </c>
      <c r="C75" t="s">
        <v>332</v>
      </c>
      <c r="D75" s="1" t="str">
        <f t="shared" si="11"/>
        <v>27:0001</v>
      </c>
      <c r="E75" s="1" t="str">
        <f t="shared" si="8"/>
        <v>27:0003</v>
      </c>
      <c r="F75" t="s">
        <v>333</v>
      </c>
      <c r="G75" t="s">
        <v>334</v>
      </c>
      <c r="I75">
        <v>60.807909100000003</v>
      </c>
      <c r="J75">
        <v>-120.73363329999999</v>
      </c>
      <c r="K75" s="1" t="str">
        <f t="shared" si="12"/>
        <v>Basal till</v>
      </c>
      <c r="L75" s="1" t="str">
        <f t="shared" si="9"/>
        <v>Dry sieving to -230 mesh (63 µm) (Acme S230)</v>
      </c>
      <c r="M75">
        <v>92</v>
      </c>
      <c r="N75">
        <v>0.78</v>
      </c>
      <c r="O75">
        <v>6.6</v>
      </c>
      <c r="P75">
        <v>0.5</v>
      </c>
      <c r="Q75">
        <v>20</v>
      </c>
      <c r="R75">
        <v>249.1</v>
      </c>
      <c r="S75">
        <v>0.18</v>
      </c>
      <c r="T75">
        <v>9.94</v>
      </c>
      <c r="U75">
        <v>0.4</v>
      </c>
      <c r="V75">
        <v>6.7</v>
      </c>
      <c r="W75">
        <v>16.5</v>
      </c>
      <c r="X75">
        <v>21.53</v>
      </c>
      <c r="Y75">
        <v>1.76</v>
      </c>
      <c r="Z75">
        <v>3</v>
      </c>
      <c r="AA75">
        <v>24</v>
      </c>
      <c r="AB75">
        <v>0.13</v>
      </c>
      <c r="AC75">
        <v>13.5</v>
      </c>
      <c r="AD75">
        <v>1.67</v>
      </c>
      <c r="AE75">
        <v>326</v>
      </c>
      <c r="AF75">
        <v>1.87</v>
      </c>
      <c r="AG75">
        <v>8.9999999999999993E-3</v>
      </c>
      <c r="AH75">
        <v>22.2</v>
      </c>
      <c r="AI75">
        <v>4.9000000000000002E-2</v>
      </c>
      <c r="AJ75">
        <v>14.04</v>
      </c>
      <c r="AK75">
        <v>0.03</v>
      </c>
      <c r="AL75">
        <v>0.25</v>
      </c>
      <c r="AM75">
        <v>3.1</v>
      </c>
      <c r="AN75">
        <v>0.5</v>
      </c>
      <c r="AO75">
        <v>129.1</v>
      </c>
      <c r="AP75">
        <v>0.06</v>
      </c>
      <c r="AQ75">
        <v>5.7</v>
      </c>
      <c r="AR75">
        <v>80</v>
      </c>
      <c r="AS75">
        <v>0.16</v>
      </c>
      <c r="AT75">
        <v>1.2</v>
      </c>
      <c r="AU75">
        <v>22</v>
      </c>
      <c r="AV75">
        <v>0.1</v>
      </c>
      <c r="AW75">
        <v>58.9</v>
      </c>
      <c r="AX75">
        <v>1.24</v>
      </c>
      <c r="AY75">
        <v>1</v>
      </c>
    </row>
    <row r="76" spans="1:51" x14ac:dyDescent="0.3">
      <c r="A76" t="s">
        <v>335</v>
      </c>
      <c r="B76" t="s">
        <v>335</v>
      </c>
      <c r="C76" t="s">
        <v>336</v>
      </c>
      <c r="D76" s="1" t="str">
        <f t="shared" si="11"/>
        <v>27:0001</v>
      </c>
      <c r="E76" s="1" t="str">
        <f t="shared" si="8"/>
        <v>27:0003</v>
      </c>
      <c r="F76" t="s">
        <v>337</v>
      </c>
      <c r="G76" t="s">
        <v>338</v>
      </c>
      <c r="I76">
        <v>60.772299099999998</v>
      </c>
      <c r="J76">
        <v>-120.98072809999999</v>
      </c>
      <c r="K76" s="1" t="str">
        <f t="shared" si="12"/>
        <v>Basal till</v>
      </c>
      <c r="L76" s="1" t="str">
        <f t="shared" si="9"/>
        <v>Dry sieving to -230 mesh (63 µm) (Acme S230)</v>
      </c>
      <c r="M76">
        <v>110</v>
      </c>
      <c r="N76">
        <v>0.79</v>
      </c>
      <c r="O76">
        <v>8.8000000000000007</v>
      </c>
      <c r="P76">
        <v>0.8</v>
      </c>
      <c r="Q76">
        <v>20</v>
      </c>
      <c r="R76">
        <v>294.7</v>
      </c>
      <c r="S76">
        <v>0.2</v>
      </c>
      <c r="T76">
        <v>9.99</v>
      </c>
      <c r="U76">
        <v>0.54</v>
      </c>
      <c r="V76">
        <v>9.1999999999999993</v>
      </c>
      <c r="W76">
        <v>16.7</v>
      </c>
      <c r="X76">
        <v>27.6</v>
      </c>
      <c r="Y76">
        <v>2</v>
      </c>
      <c r="Z76">
        <v>3</v>
      </c>
      <c r="AA76">
        <v>35</v>
      </c>
      <c r="AB76">
        <v>0.1</v>
      </c>
      <c r="AC76">
        <v>13.6</v>
      </c>
      <c r="AD76">
        <v>1.39</v>
      </c>
      <c r="AE76">
        <v>385</v>
      </c>
      <c r="AF76">
        <v>2.4900000000000002</v>
      </c>
      <c r="AG76">
        <v>8.0000000000000002E-3</v>
      </c>
      <c r="AH76">
        <v>27.9</v>
      </c>
      <c r="AI76">
        <v>0.05</v>
      </c>
      <c r="AJ76">
        <v>13.27</v>
      </c>
      <c r="AK76">
        <v>0.03</v>
      </c>
      <c r="AL76">
        <v>0.38</v>
      </c>
      <c r="AM76">
        <v>3.1</v>
      </c>
      <c r="AN76">
        <v>0.6</v>
      </c>
      <c r="AO76">
        <v>104.1</v>
      </c>
      <c r="AP76">
        <v>0.05</v>
      </c>
      <c r="AQ76">
        <v>5.9</v>
      </c>
      <c r="AR76">
        <v>100</v>
      </c>
      <c r="AS76">
        <v>0.19</v>
      </c>
      <c r="AT76">
        <v>1.5</v>
      </c>
      <c r="AU76">
        <v>25</v>
      </c>
      <c r="AV76">
        <v>0.1</v>
      </c>
      <c r="AW76">
        <v>65</v>
      </c>
      <c r="AX76">
        <v>1.72</v>
      </c>
      <c r="AY76">
        <v>1</v>
      </c>
    </row>
    <row r="77" spans="1:51" x14ac:dyDescent="0.3">
      <c r="A77" t="s">
        <v>339</v>
      </c>
      <c r="B77" t="s">
        <v>339</v>
      </c>
      <c r="C77" t="s">
        <v>340</v>
      </c>
      <c r="D77" s="1" t="str">
        <f t="shared" si="11"/>
        <v>27:0001</v>
      </c>
      <c r="E77" s="1" t="str">
        <f t="shared" si="8"/>
        <v>27:0003</v>
      </c>
      <c r="F77" t="s">
        <v>341</v>
      </c>
      <c r="G77" t="s">
        <v>342</v>
      </c>
      <c r="I77">
        <v>60.222765000000003</v>
      </c>
      <c r="J77">
        <v>-120.9552791</v>
      </c>
      <c r="K77" s="1" t="str">
        <f t="shared" si="12"/>
        <v>Basal till</v>
      </c>
      <c r="L77" s="1" t="str">
        <f t="shared" si="9"/>
        <v>Dry sieving to -230 mesh (63 µm) (Acme S230)</v>
      </c>
      <c r="M77">
        <v>186</v>
      </c>
      <c r="N77">
        <v>0.89</v>
      </c>
      <c r="O77">
        <v>7.7</v>
      </c>
      <c r="P77">
        <v>1</v>
      </c>
      <c r="Q77">
        <v>20</v>
      </c>
      <c r="R77">
        <v>339.1</v>
      </c>
      <c r="S77">
        <v>0.2</v>
      </c>
      <c r="T77">
        <v>9.57</v>
      </c>
      <c r="U77">
        <v>0.55000000000000004</v>
      </c>
      <c r="V77">
        <v>11.2</v>
      </c>
      <c r="W77">
        <v>17.3</v>
      </c>
      <c r="X77">
        <v>35.549999999999997</v>
      </c>
      <c r="Y77">
        <v>2.12</v>
      </c>
      <c r="Z77">
        <v>3.4</v>
      </c>
      <c r="AA77">
        <v>44</v>
      </c>
      <c r="AB77">
        <v>0.11</v>
      </c>
      <c r="AC77">
        <v>14.2</v>
      </c>
      <c r="AD77">
        <v>1.22</v>
      </c>
      <c r="AE77">
        <v>370</v>
      </c>
      <c r="AF77">
        <v>2.39</v>
      </c>
      <c r="AG77">
        <v>8.0000000000000002E-3</v>
      </c>
      <c r="AH77">
        <v>32.299999999999997</v>
      </c>
      <c r="AI77">
        <v>5.8000000000000003E-2</v>
      </c>
      <c r="AJ77">
        <v>13.72</v>
      </c>
      <c r="AK77">
        <v>0.04</v>
      </c>
      <c r="AL77">
        <v>0.42</v>
      </c>
      <c r="AM77">
        <v>3.3</v>
      </c>
      <c r="AN77">
        <v>0.7</v>
      </c>
      <c r="AO77">
        <v>108</v>
      </c>
      <c r="AP77">
        <v>7.0000000000000007E-2</v>
      </c>
      <c r="AQ77">
        <v>5.8</v>
      </c>
      <c r="AR77">
        <v>140</v>
      </c>
      <c r="AS77">
        <v>0.22</v>
      </c>
      <c r="AT77">
        <v>1.7</v>
      </c>
      <c r="AU77">
        <v>30</v>
      </c>
      <c r="AV77">
        <v>0.1</v>
      </c>
      <c r="AW77">
        <v>62</v>
      </c>
      <c r="AX77">
        <v>1.65</v>
      </c>
      <c r="AY77">
        <v>1</v>
      </c>
    </row>
    <row r="78" spans="1:51" hidden="1" x14ac:dyDescent="0.3">
      <c r="A78" t="s">
        <v>343</v>
      </c>
      <c r="B78" t="s">
        <v>343</v>
      </c>
      <c r="C78" t="s">
        <v>344</v>
      </c>
      <c r="D78" s="1" t="str">
        <f t="shared" si="11"/>
        <v>27:0001</v>
      </c>
      <c r="E78" s="1" t="str">
        <f>HYPERLINK("http://geochem.nrcan.gc.ca/cdogs/content/svy/svy_e.htm", "")</f>
        <v/>
      </c>
      <c r="H78" s="1" t="str">
        <f>HYPERLINK("http://geochem.nrcan.gc.ca/cdogs/content/cr_/cr_00292_e.htm", "292")</f>
        <v>292</v>
      </c>
      <c r="K78" t="s">
        <v>95</v>
      </c>
      <c r="L78" t="s">
        <v>96</v>
      </c>
      <c r="M78">
        <v>152</v>
      </c>
      <c r="N78">
        <v>1.76</v>
      </c>
      <c r="O78">
        <v>98.7</v>
      </c>
      <c r="P78">
        <v>27.3</v>
      </c>
      <c r="Q78">
        <v>20</v>
      </c>
      <c r="R78">
        <v>63.3</v>
      </c>
      <c r="S78">
        <v>45.73</v>
      </c>
      <c r="T78">
        <v>0.09</v>
      </c>
      <c r="U78">
        <v>0.17</v>
      </c>
      <c r="V78">
        <v>5.5</v>
      </c>
      <c r="W78">
        <v>21.6</v>
      </c>
      <c r="X78">
        <v>218.82</v>
      </c>
      <c r="Y78">
        <v>3.1</v>
      </c>
      <c r="Z78">
        <v>5.3</v>
      </c>
      <c r="AA78">
        <v>24</v>
      </c>
      <c r="AB78">
        <v>0.25</v>
      </c>
      <c r="AC78">
        <v>23.2</v>
      </c>
      <c r="AD78">
        <v>0.47</v>
      </c>
      <c r="AE78">
        <v>261</v>
      </c>
      <c r="AF78">
        <v>12.63</v>
      </c>
      <c r="AG78">
        <v>2.5000000000000001E-2</v>
      </c>
      <c r="AH78">
        <v>13.8</v>
      </c>
      <c r="AI78">
        <v>6.6000000000000003E-2</v>
      </c>
      <c r="AJ78">
        <v>38.47</v>
      </c>
      <c r="AK78">
        <v>0.04</v>
      </c>
      <c r="AL78">
        <v>0.56000000000000005</v>
      </c>
      <c r="AM78">
        <v>3.7</v>
      </c>
      <c r="AN78">
        <v>0.8</v>
      </c>
      <c r="AO78">
        <v>9.6999999999999993</v>
      </c>
      <c r="AP78">
        <v>0.19</v>
      </c>
      <c r="AQ78">
        <v>11</v>
      </c>
      <c r="AR78">
        <v>980</v>
      </c>
      <c r="AS78">
        <v>0.36</v>
      </c>
      <c r="AT78">
        <v>2.5</v>
      </c>
      <c r="AU78">
        <v>36</v>
      </c>
      <c r="AV78">
        <v>100</v>
      </c>
      <c r="AW78">
        <v>51.2</v>
      </c>
      <c r="AX78">
        <v>0.31</v>
      </c>
      <c r="AY78">
        <v>14</v>
      </c>
    </row>
    <row r="79" spans="1:51" x14ac:dyDescent="0.3">
      <c r="A79" t="s">
        <v>345</v>
      </c>
      <c r="B79" t="s">
        <v>345</v>
      </c>
      <c r="C79" t="s">
        <v>346</v>
      </c>
      <c r="D79" s="1" t="str">
        <f t="shared" si="11"/>
        <v>27:0001</v>
      </c>
      <c r="E79" s="1" t="str">
        <f t="shared" ref="E79:E89" si="13">HYPERLINK("http://geochem.nrcan.gc.ca/cdogs/content/svy/svy270003_e.htm", "27:0003")</f>
        <v>27:0003</v>
      </c>
      <c r="F79" t="s">
        <v>347</v>
      </c>
      <c r="G79" t="s">
        <v>348</v>
      </c>
      <c r="I79">
        <v>60.194826399999997</v>
      </c>
      <c r="J79">
        <v>-120.7261298</v>
      </c>
      <c r="K79" s="1" t="str">
        <f>HYPERLINK("http://geochem.nrcan.gc.ca/cdogs/content/kwd/kwd020044_e.htm", "Till")</f>
        <v>Till</v>
      </c>
      <c r="L79" s="1" t="str">
        <f t="shared" ref="L79:L89" si="14">HYPERLINK("http://geochem.nrcan.gc.ca/cdogs/content/kwd/kwd080088_e.htm", "Dry sieving to -230 mesh (63 µm) (Acme S230)")</f>
        <v>Dry sieving to -230 mesh (63 µm) (Acme S230)</v>
      </c>
      <c r="M79">
        <v>168</v>
      </c>
      <c r="N79">
        <v>0.91</v>
      </c>
      <c r="O79">
        <v>10.3</v>
      </c>
      <c r="P79">
        <v>1.5</v>
      </c>
      <c r="Q79">
        <v>20</v>
      </c>
      <c r="R79">
        <v>284</v>
      </c>
      <c r="S79">
        <v>0.24</v>
      </c>
      <c r="T79">
        <v>5.49</v>
      </c>
      <c r="U79">
        <v>0.56000000000000005</v>
      </c>
      <c r="V79">
        <v>10</v>
      </c>
      <c r="W79">
        <v>18.5</v>
      </c>
      <c r="X79">
        <v>27.87</v>
      </c>
      <c r="Y79">
        <v>2.37</v>
      </c>
      <c r="Z79">
        <v>3.4</v>
      </c>
      <c r="AA79">
        <v>50</v>
      </c>
      <c r="AB79">
        <v>0.13</v>
      </c>
      <c r="AC79">
        <v>16.600000000000001</v>
      </c>
      <c r="AD79">
        <v>0.99</v>
      </c>
      <c r="AE79">
        <v>329</v>
      </c>
      <c r="AF79">
        <v>3.81</v>
      </c>
      <c r="AG79">
        <v>7.0000000000000001E-3</v>
      </c>
      <c r="AH79">
        <v>28.9</v>
      </c>
      <c r="AI79">
        <v>5.8000000000000003E-2</v>
      </c>
      <c r="AJ79">
        <v>14.59</v>
      </c>
      <c r="AK79">
        <v>0.03</v>
      </c>
      <c r="AL79">
        <v>0.43</v>
      </c>
      <c r="AM79">
        <v>3.8</v>
      </c>
      <c r="AN79">
        <v>0.8</v>
      </c>
      <c r="AO79">
        <v>83.3</v>
      </c>
      <c r="AP79">
        <v>0.04</v>
      </c>
      <c r="AQ79">
        <v>7</v>
      </c>
      <c r="AR79">
        <v>70</v>
      </c>
      <c r="AS79">
        <v>0.21</v>
      </c>
      <c r="AT79">
        <v>2</v>
      </c>
      <c r="AU79">
        <v>29</v>
      </c>
      <c r="AV79">
        <v>0.1</v>
      </c>
      <c r="AW79">
        <v>88.6</v>
      </c>
      <c r="AX79">
        <v>1.45</v>
      </c>
      <c r="AY79">
        <v>2</v>
      </c>
    </row>
    <row r="80" spans="1:51" x14ac:dyDescent="0.3">
      <c r="A80" t="s">
        <v>349</v>
      </c>
      <c r="B80" t="s">
        <v>349</v>
      </c>
      <c r="C80" t="s">
        <v>350</v>
      </c>
      <c r="D80" s="1" t="str">
        <f t="shared" si="11"/>
        <v>27:0001</v>
      </c>
      <c r="E80" s="1" t="str">
        <f t="shared" si="13"/>
        <v>27:0003</v>
      </c>
      <c r="F80" t="s">
        <v>351</v>
      </c>
      <c r="G80" t="s">
        <v>352</v>
      </c>
      <c r="I80">
        <v>60.176380100000003</v>
      </c>
      <c r="J80">
        <v>-120.56802039999999</v>
      </c>
      <c r="K80" s="1" t="str">
        <f>HYPERLINK("http://geochem.nrcan.gc.ca/cdogs/content/kwd/kwd020045_e.htm", "Basal till")</f>
        <v>Basal till</v>
      </c>
      <c r="L80" s="1" t="str">
        <f t="shared" si="14"/>
        <v>Dry sieving to -230 mesh (63 µm) (Acme S230)</v>
      </c>
      <c r="M80">
        <v>170</v>
      </c>
      <c r="N80">
        <v>1</v>
      </c>
      <c r="O80">
        <v>10.8</v>
      </c>
      <c r="P80">
        <v>1.4</v>
      </c>
      <c r="Q80">
        <v>20</v>
      </c>
      <c r="R80">
        <v>321.39999999999998</v>
      </c>
      <c r="S80">
        <v>0.26</v>
      </c>
      <c r="T80">
        <v>4.4400000000000004</v>
      </c>
      <c r="U80">
        <v>0.69</v>
      </c>
      <c r="V80">
        <v>10.9</v>
      </c>
      <c r="W80">
        <v>18.600000000000001</v>
      </c>
      <c r="X80">
        <v>31.02</v>
      </c>
      <c r="Y80">
        <v>2.5099999999999998</v>
      </c>
      <c r="Z80">
        <v>3.8</v>
      </c>
      <c r="AA80">
        <v>52</v>
      </c>
      <c r="AB80">
        <v>0.13</v>
      </c>
      <c r="AC80">
        <v>17.100000000000001</v>
      </c>
      <c r="AD80">
        <v>0.87</v>
      </c>
      <c r="AE80">
        <v>384</v>
      </c>
      <c r="AF80">
        <v>3.15</v>
      </c>
      <c r="AG80">
        <v>6.0000000000000001E-3</v>
      </c>
      <c r="AH80">
        <v>33.6</v>
      </c>
      <c r="AI80">
        <v>7.0000000000000007E-2</v>
      </c>
      <c r="AJ80">
        <v>14.78</v>
      </c>
      <c r="AK80">
        <v>0.02</v>
      </c>
      <c r="AL80">
        <v>0.44</v>
      </c>
      <c r="AM80">
        <v>3.9</v>
      </c>
      <c r="AN80">
        <v>0.7</v>
      </c>
      <c r="AO80">
        <v>68.7</v>
      </c>
      <c r="AP80">
        <v>0.04</v>
      </c>
      <c r="AQ80">
        <v>7.1</v>
      </c>
      <c r="AR80">
        <v>60</v>
      </c>
      <c r="AS80">
        <v>0.23</v>
      </c>
      <c r="AT80">
        <v>1.8</v>
      </c>
      <c r="AU80">
        <v>32</v>
      </c>
      <c r="AV80">
        <v>0.1</v>
      </c>
      <c r="AW80">
        <v>103.4</v>
      </c>
      <c r="AX80">
        <v>1.41</v>
      </c>
      <c r="AY80">
        <v>2</v>
      </c>
    </row>
    <row r="81" spans="1:51" x14ac:dyDescent="0.3">
      <c r="A81" t="s">
        <v>353</v>
      </c>
      <c r="B81" t="s">
        <v>353</v>
      </c>
      <c r="C81" t="s">
        <v>354</v>
      </c>
      <c r="D81" s="1" t="str">
        <f t="shared" si="11"/>
        <v>27:0001</v>
      </c>
      <c r="E81" s="1" t="str">
        <f t="shared" si="13"/>
        <v>27:0003</v>
      </c>
      <c r="F81" t="s">
        <v>355</v>
      </c>
      <c r="G81" t="s">
        <v>356</v>
      </c>
      <c r="I81">
        <v>60.300314800000002</v>
      </c>
      <c r="J81">
        <v>-120.73072999999999</v>
      </c>
      <c r="K81" s="1" t="str">
        <f>HYPERLINK("http://geochem.nrcan.gc.ca/cdogs/content/kwd/kwd020044_e.htm", "Till")</f>
        <v>Till</v>
      </c>
      <c r="L81" s="1" t="str">
        <f t="shared" si="14"/>
        <v>Dry sieving to -230 mesh (63 µm) (Acme S230)</v>
      </c>
      <c r="M81">
        <v>161</v>
      </c>
      <c r="N81">
        <v>0.97</v>
      </c>
      <c r="O81">
        <v>10</v>
      </c>
      <c r="P81">
        <v>1.7</v>
      </c>
      <c r="Q81">
        <v>20</v>
      </c>
      <c r="R81">
        <v>275.89999999999998</v>
      </c>
      <c r="S81">
        <v>0.24</v>
      </c>
      <c r="T81">
        <v>4.46</v>
      </c>
      <c r="U81">
        <v>0.64</v>
      </c>
      <c r="V81">
        <v>9.5</v>
      </c>
      <c r="W81">
        <v>19.600000000000001</v>
      </c>
      <c r="X81">
        <v>30.57</v>
      </c>
      <c r="Y81">
        <v>2.36</v>
      </c>
      <c r="Z81">
        <v>3.6</v>
      </c>
      <c r="AA81">
        <v>45</v>
      </c>
      <c r="AB81">
        <v>0.12</v>
      </c>
      <c r="AC81">
        <v>17.600000000000001</v>
      </c>
      <c r="AD81">
        <v>0.95</v>
      </c>
      <c r="AE81">
        <v>308</v>
      </c>
      <c r="AF81">
        <v>2.8</v>
      </c>
      <c r="AG81">
        <v>6.0000000000000001E-3</v>
      </c>
      <c r="AH81">
        <v>29.8</v>
      </c>
      <c r="AI81">
        <v>6.4000000000000001E-2</v>
      </c>
      <c r="AJ81">
        <v>14.62</v>
      </c>
      <c r="AK81">
        <v>0.02</v>
      </c>
      <c r="AL81">
        <v>0.42</v>
      </c>
      <c r="AM81">
        <v>4</v>
      </c>
      <c r="AN81">
        <v>0.8</v>
      </c>
      <c r="AO81">
        <v>67.5</v>
      </c>
      <c r="AP81">
        <v>0.03</v>
      </c>
      <c r="AQ81">
        <v>7.5</v>
      </c>
      <c r="AR81">
        <v>70</v>
      </c>
      <c r="AS81">
        <v>0.23</v>
      </c>
      <c r="AT81">
        <v>1.7</v>
      </c>
      <c r="AU81">
        <v>30</v>
      </c>
      <c r="AV81">
        <v>0.1</v>
      </c>
      <c r="AW81">
        <v>99.8</v>
      </c>
      <c r="AX81">
        <v>1.2</v>
      </c>
      <c r="AY81">
        <v>2</v>
      </c>
    </row>
    <row r="82" spans="1:51" x14ac:dyDescent="0.3">
      <c r="A82" t="s">
        <v>357</v>
      </c>
      <c r="B82" t="s">
        <v>358</v>
      </c>
      <c r="C82" t="s">
        <v>359</v>
      </c>
      <c r="D82" s="1" t="str">
        <f t="shared" si="11"/>
        <v>27:0001</v>
      </c>
      <c r="E82" s="1" t="str">
        <f t="shared" si="13"/>
        <v>27:0003</v>
      </c>
      <c r="F82" t="s">
        <v>322</v>
      </c>
      <c r="G82" t="s">
        <v>360</v>
      </c>
      <c r="I82">
        <v>60.615351799999999</v>
      </c>
      <c r="J82">
        <v>-120.9759451</v>
      </c>
      <c r="K82" s="1" t="str">
        <f>HYPERLINK("http://geochem.nrcan.gc.ca/cdogs/content/kwd/kwd020045_e.htm", "Basal till")</f>
        <v>Basal till</v>
      </c>
      <c r="L82" s="1" t="str">
        <f t="shared" si="14"/>
        <v>Dry sieving to -230 mesh (63 µm) (Acme S230)</v>
      </c>
      <c r="M82">
        <v>127</v>
      </c>
      <c r="N82">
        <v>1.05</v>
      </c>
      <c r="O82">
        <v>9.1999999999999993</v>
      </c>
      <c r="P82">
        <v>1</v>
      </c>
      <c r="Q82">
        <v>20</v>
      </c>
      <c r="R82">
        <v>248.7</v>
      </c>
      <c r="S82">
        <v>0.24</v>
      </c>
      <c r="T82">
        <v>6.18</v>
      </c>
      <c r="U82">
        <v>0.54</v>
      </c>
      <c r="V82">
        <v>9.3000000000000007</v>
      </c>
      <c r="W82">
        <v>19.5</v>
      </c>
      <c r="X82">
        <v>29.29</v>
      </c>
      <c r="Y82">
        <v>2.2000000000000002</v>
      </c>
      <c r="Z82">
        <v>3.9</v>
      </c>
      <c r="AA82">
        <v>32</v>
      </c>
      <c r="AB82">
        <v>0.15</v>
      </c>
      <c r="AC82">
        <v>17.399999999999999</v>
      </c>
      <c r="AD82">
        <v>1.37</v>
      </c>
      <c r="AE82">
        <v>331</v>
      </c>
      <c r="AF82">
        <v>2.81</v>
      </c>
      <c r="AG82">
        <v>0.01</v>
      </c>
      <c r="AH82">
        <v>27.6</v>
      </c>
      <c r="AI82">
        <v>5.7000000000000002E-2</v>
      </c>
      <c r="AJ82">
        <v>12.59</v>
      </c>
      <c r="AK82">
        <v>0.03</v>
      </c>
      <c r="AL82">
        <v>0.33</v>
      </c>
      <c r="AM82">
        <v>3.6</v>
      </c>
      <c r="AN82">
        <v>0.5</v>
      </c>
      <c r="AO82">
        <v>87.9</v>
      </c>
      <c r="AP82">
        <v>0.04</v>
      </c>
      <c r="AQ82">
        <v>7.5</v>
      </c>
      <c r="AR82">
        <v>110</v>
      </c>
      <c r="AS82">
        <v>0.2</v>
      </c>
      <c r="AT82">
        <v>1.7</v>
      </c>
      <c r="AU82">
        <v>31</v>
      </c>
      <c r="AV82">
        <v>0.1</v>
      </c>
      <c r="AW82">
        <v>87.6</v>
      </c>
      <c r="AY82">
        <v>2</v>
      </c>
    </row>
    <row r="83" spans="1:51" x14ac:dyDescent="0.3">
      <c r="A83" t="s">
        <v>361</v>
      </c>
      <c r="B83" t="s">
        <v>361</v>
      </c>
      <c r="C83" t="s">
        <v>362</v>
      </c>
      <c r="D83" s="1" t="str">
        <f t="shared" si="11"/>
        <v>27:0001</v>
      </c>
      <c r="E83" s="1" t="str">
        <f t="shared" si="13"/>
        <v>27:0003</v>
      </c>
      <c r="F83" t="s">
        <v>363</v>
      </c>
      <c r="G83" t="s">
        <v>364</v>
      </c>
      <c r="I83">
        <v>60.1521252</v>
      </c>
      <c r="J83">
        <v>-121.01629490000001</v>
      </c>
      <c r="K83" s="1" t="str">
        <f>HYPERLINK("http://geochem.nrcan.gc.ca/cdogs/content/kwd/kwd020045_e.htm", "Basal till")</f>
        <v>Basal till</v>
      </c>
      <c r="L83" s="1" t="str">
        <f t="shared" si="14"/>
        <v>Dry sieving to -230 mesh (63 µm) (Acme S230)</v>
      </c>
      <c r="M83">
        <v>207</v>
      </c>
      <c r="N83">
        <v>0.84</v>
      </c>
      <c r="O83">
        <v>8.6</v>
      </c>
      <c r="P83">
        <v>1.1000000000000001</v>
      </c>
      <c r="Q83">
        <v>20</v>
      </c>
      <c r="R83">
        <v>297.8</v>
      </c>
      <c r="S83">
        <v>0.26</v>
      </c>
      <c r="T83">
        <v>8.27</v>
      </c>
      <c r="U83">
        <v>0.57999999999999996</v>
      </c>
      <c r="V83">
        <v>12.4</v>
      </c>
      <c r="W83">
        <v>20.7</v>
      </c>
      <c r="X83">
        <v>29.09</v>
      </c>
      <c r="Y83">
        <v>2.11</v>
      </c>
      <c r="Z83">
        <v>3.1</v>
      </c>
      <c r="AA83">
        <v>46</v>
      </c>
      <c r="AB83">
        <v>0.12</v>
      </c>
      <c r="AC83">
        <v>15.5</v>
      </c>
      <c r="AD83">
        <v>1.17</v>
      </c>
      <c r="AE83">
        <v>419</v>
      </c>
      <c r="AF83">
        <v>2.64</v>
      </c>
      <c r="AG83">
        <v>8.0000000000000002E-3</v>
      </c>
      <c r="AH83">
        <v>33.1</v>
      </c>
      <c r="AI83">
        <v>5.5E-2</v>
      </c>
      <c r="AJ83">
        <v>13.27</v>
      </c>
      <c r="AK83">
        <v>0.05</v>
      </c>
      <c r="AL83">
        <v>0.42</v>
      </c>
      <c r="AM83">
        <v>3.4</v>
      </c>
      <c r="AN83">
        <v>0.8</v>
      </c>
      <c r="AO83">
        <v>97.8</v>
      </c>
      <c r="AP83">
        <v>0.06</v>
      </c>
      <c r="AQ83">
        <v>6</v>
      </c>
      <c r="AR83">
        <v>80</v>
      </c>
      <c r="AS83">
        <v>0.25</v>
      </c>
      <c r="AT83">
        <v>1.6</v>
      </c>
      <c r="AU83">
        <v>30</v>
      </c>
      <c r="AV83">
        <v>0.1</v>
      </c>
      <c r="AW83">
        <v>68.8</v>
      </c>
      <c r="AX83">
        <v>1.92</v>
      </c>
      <c r="AY83">
        <v>1</v>
      </c>
    </row>
    <row r="84" spans="1:51" x14ac:dyDescent="0.3">
      <c r="A84" t="s">
        <v>365</v>
      </c>
      <c r="B84" t="s">
        <v>365</v>
      </c>
      <c r="C84" t="s">
        <v>366</v>
      </c>
      <c r="D84" s="1" t="str">
        <f t="shared" si="11"/>
        <v>27:0001</v>
      </c>
      <c r="E84" s="1" t="str">
        <f t="shared" si="13"/>
        <v>27:0003</v>
      </c>
      <c r="F84" t="s">
        <v>367</v>
      </c>
      <c r="G84" t="s">
        <v>368</v>
      </c>
      <c r="I84">
        <v>60.128578300000001</v>
      </c>
      <c r="J84">
        <v>-120.66516350000001</v>
      </c>
      <c r="K84" s="1" t="str">
        <f>HYPERLINK("http://geochem.nrcan.gc.ca/cdogs/content/kwd/kwd020044_e.htm", "Till")</f>
        <v>Till</v>
      </c>
      <c r="L84" s="1" t="str">
        <f t="shared" si="14"/>
        <v>Dry sieving to -230 mesh (63 µm) (Acme S230)</v>
      </c>
      <c r="M84">
        <v>235</v>
      </c>
      <c r="N84">
        <v>1.01</v>
      </c>
      <c r="O84">
        <v>11.3</v>
      </c>
      <c r="P84">
        <v>1.1000000000000001</v>
      </c>
      <c r="Q84">
        <v>20</v>
      </c>
      <c r="R84">
        <v>222.5</v>
      </c>
      <c r="S84">
        <v>0.28000000000000003</v>
      </c>
      <c r="T84">
        <v>2.52</v>
      </c>
      <c r="U84">
        <v>0.71</v>
      </c>
      <c r="V84">
        <v>9.6</v>
      </c>
      <c r="W84">
        <v>19.7</v>
      </c>
      <c r="X84">
        <v>33.74</v>
      </c>
      <c r="Y84">
        <v>2.61</v>
      </c>
      <c r="Z84">
        <v>4</v>
      </c>
      <c r="AA84">
        <v>58</v>
      </c>
      <c r="AB84">
        <v>0.15</v>
      </c>
      <c r="AC84">
        <v>19.3</v>
      </c>
      <c r="AD84">
        <v>0.75</v>
      </c>
      <c r="AE84">
        <v>265</v>
      </c>
      <c r="AF84">
        <v>3.09</v>
      </c>
      <c r="AG84">
        <v>7.0000000000000001E-3</v>
      </c>
      <c r="AH84">
        <v>31.3</v>
      </c>
      <c r="AI84">
        <v>7.0999999999999994E-2</v>
      </c>
      <c r="AJ84">
        <v>15.07</v>
      </c>
      <c r="AK84">
        <v>0.02</v>
      </c>
      <c r="AL84">
        <v>0.41</v>
      </c>
      <c r="AM84">
        <v>4.4000000000000004</v>
      </c>
      <c r="AN84">
        <v>1.1000000000000001</v>
      </c>
      <c r="AO84">
        <v>53.2</v>
      </c>
      <c r="AP84">
        <v>0.05</v>
      </c>
      <c r="AQ84">
        <v>7.8</v>
      </c>
      <c r="AR84">
        <v>50</v>
      </c>
      <c r="AS84">
        <v>0.26</v>
      </c>
      <c r="AT84">
        <v>2</v>
      </c>
      <c r="AU84">
        <v>31</v>
      </c>
      <c r="AV84">
        <v>0.1</v>
      </c>
      <c r="AW84">
        <v>114.4</v>
      </c>
      <c r="AX84">
        <v>1.1599999999999999</v>
      </c>
      <c r="AY84">
        <v>2</v>
      </c>
    </row>
    <row r="85" spans="1:51" x14ac:dyDescent="0.3">
      <c r="A85" t="s">
        <v>369</v>
      </c>
      <c r="B85" t="s">
        <v>369</v>
      </c>
      <c r="C85" t="s">
        <v>370</v>
      </c>
      <c r="D85" s="1" t="str">
        <f t="shared" si="11"/>
        <v>27:0001</v>
      </c>
      <c r="E85" s="1" t="str">
        <f t="shared" si="13"/>
        <v>27:0003</v>
      </c>
      <c r="F85" t="s">
        <v>367</v>
      </c>
      <c r="G85" t="s">
        <v>371</v>
      </c>
      <c r="I85">
        <v>60.128578300000001</v>
      </c>
      <c r="J85">
        <v>-120.66516350000001</v>
      </c>
      <c r="K85" s="1" t="str">
        <f>HYPERLINK("http://geochem.nrcan.gc.ca/cdogs/content/kwd/kwd020044_e.htm", "Till")</f>
        <v>Till</v>
      </c>
      <c r="L85" s="1" t="str">
        <f t="shared" si="14"/>
        <v>Dry sieving to -230 mesh (63 µm) (Acme S230)</v>
      </c>
      <c r="AY85">
        <v>2</v>
      </c>
    </row>
    <row r="86" spans="1:51" x14ac:dyDescent="0.3">
      <c r="A86" t="s">
        <v>372</v>
      </c>
      <c r="B86" t="s">
        <v>372</v>
      </c>
      <c r="C86" t="s">
        <v>373</v>
      </c>
      <c r="D86" s="1" t="str">
        <f t="shared" si="11"/>
        <v>27:0001</v>
      </c>
      <c r="E86" s="1" t="str">
        <f t="shared" si="13"/>
        <v>27:0003</v>
      </c>
      <c r="F86" t="s">
        <v>374</v>
      </c>
      <c r="G86" t="s">
        <v>375</v>
      </c>
      <c r="I86">
        <v>60.080449899999998</v>
      </c>
      <c r="J86">
        <v>-120.5225896</v>
      </c>
      <c r="K86" s="1" t="str">
        <f>HYPERLINK("http://geochem.nrcan.gc.ca/cdogs/content/kwd/kwd020045_e.htm", "Basal till")</f>
        <v>Basal till</v>
      </c>
      <c r="L86" s="1" t="str">
        <f t="shared" si="14"/>
        <v>Dry sieving to -230 mesh (63 µm) (Acme S230)</v>
      </c>
      <c r="M86">
        <v>154</v>
      </c>
      <c r="N86">
        <v>0.97</v>
      </c>
      <c r="O86">
        <v>9.1999999999999993</v>
      </c>
      <c r="P86">
        <v>1.4</v>
      </c>
      <c r="Q86">
        <v>20</v>
      </c>
      <c r="R86">
        <v>298.10000000000002</v>
      </c>
      <c r="S86">
        <v>0.22</v>
      </c>
      <c r="T86">
        <v>3.8</v>
      </c>
      <c r="U86">
        <v>0.5</v>
      </c>
      <c r="V86">
        <v>10.5</v>
      </c>
      <c r="W86">
        <v>19.3</v>
      </c>
      <c r="X86">
        <v>24.53</v>
      </c>
      <c r="Y86">
        <v>2.41</v>
      </c>
      <c r="Z86">
        <v>3.5</v>
      </c>
      <c r="AA86">
        <v>62</v>
      </c>
      <c r="AB86">
        <v>0.11</v>
      </c>
      <c r="AC86">
        <v>17.399999999999999</v>
      </c>
      <c r="AD86">
        <v>0.72</v>
      </c>
      <c r="AE86">
        <v>391</v>
      </c>
      <c r="AF86">
        <v>1.72</v>
      </c>
      <c r="AG86">
        <v>7.0000000000000001E-3</v>
      </c>
      <c r="AH86">
        <v>32.4</v>
      </c>
      <c r="AI86">
        <v>7.0999999999999994E-2</v>
      </c>
      <c r="AJ86">
        <v>14.77</v>
      </c>
      <c r="AK86">
        <v>0.02</v>
      </c>
      <c r="AL86">
        <v>0.42</v>
      </c>
      <c r="AM86">
        <v>4</v>
      </c>
      <c r="AN86">
        <v>0.6</v>
      </c>
      <c r="AO86">
        <v>51.5</v>
      </c>
      <c r="AP86">
        <v>0.06</v>
      </c>
      <c r="AQ86">
        <v>6.7</v>
      </c>
      <c r="AR86">
        <v>60</v>
      </c>
      <c r="AS86">
        <v>0.22</v>
      </c>
      <c r="AT86">
        <v>1.4</v>
      </c>
      <c r="AU86">
        <v>30</v>
      </c>
      <c r="AV86">
        <v>0.1</v>
      </c>
      <c r="AW86">
        <v>83.4</v>
      </c>
      <c r="AX86">
        <v>1.58</v>
      </c>
      <c r="AY86">
        <v>2</v>
      </c>
    </row>
    <row r="87" spans="1:51" x14ac:dyDescent="0.3">
      <c r="A87" t="s">
        <v>376</v>
      </c>
      <c r="B87" t="s">
        <v>376</v>
      </c>
      <c r="C87" t="s">
        <v>377</v>
      </c>
      <c r="D87" s="1" t="str">
        <f t="shared" si="11"/>
        <v>27:0001</v>
      </c>
      <c r="E87" s="1" t="str">
        <f t="shared" si="13"/>
        <v>27:0003</v>
      </c>
      <c r="F87" t="s">
        <v>378</v>
      </c>
      <c r="G87" t="s">
        <v>379</v>
      </c>
      <c r="I87">
        <v>60.033329500000001</v>
      </c>
      <c r="J87">
        <v>-120.3999852</v>
      </c>
      <c r="K87" s="1" t="str">
        <f>HYPERLINK("http://geochem.nrcan.gc.ca/cdogs/content/kwd/kwd020045_e.htm", "Basal till")</f>
        <v>Basal till</v>
      </c>
      <c r="L87" s="1" t="str">
        <f t="shared" si="14"/>
        <v>Dry sieving to -230 mesh (63 µm) (Acme S230)</v>
      </c>
      <c r="M87">
        <v>156</v>
      </c>
      <c r="N87">
        <v>0.88</v>
      </c>
      <c r="O87">
        <v>7.2</v>
      </c>
      <c r="P87">
        <v>2.1</v>
      </c>
      <c r="Q87">
        <v>20</v>
      </c>
      <c r="R87">
        <v>290.39999999999998</v>
      </c>
      <c r="S87">
        <v>0.2</v>
      </c>
      <c r="T87">
        <v>9.92</v>
      </c>
      <c r="U87">
        <v>0.46</v>
      </c>
      <c r="V87">
        <v>9.1999999999999993</v>
      </c>
      <c r="W87">
        <v>16.399999999999999</v>
      </c>
      <c r="X87">
        <v>29.47</v>
      </c>
      <c r="Y87">
        <v>1.84</v>
      </c>
      <c r="Z87">
        <v>3.3</v>
      </c>
      <c r="AA87">
        <v>31</v>
      </c>
      <c r="AB87">
        <v>0.11</v>
      </c>
      <c r="AC87">
        <v>15.1</v>
      </c>
      <c r="AD87">
        <v>1.34</v>
      </c>
      <c r="AE87">
        <v>360</v>
      </c>
      <c r="AF87">
        <v>1.8</v>
      </c>
      <c r="AG87">
        <v>0.01</v>
      </c>
      <c r="AH87">
        <v>27.4</v>
      </c>
      <c r="AI87">
        <v>5.0999999999999997E-2</v>
      </c>
      <c r="AJ87">
        <v>11.04</v>
      </c>
      <c r="AK87">
        <v>0.04</v>
      </c>
      <c r="AL87">
        <v>0.37</v>
      </c>
      <c r="AM87">
        <v>3</v>
      </c>
      <c r="AN87">
        <v>0.6</v>
      </c>
      <c r="AO87">
        <v>107.1</v>
      </c>
      <c r="AP87">
        <v>0.04</v>
      </c>
      <c r="AQ87">
        <v>5.7</v>
      </c>
      <c r="AR87">
        <v>90</v>
      </c>
      <c r="AS87">
        <v>0.2</v>
      </c>
      <c r="AT87">
        <v>1.4</v>
      </c>
      <c r="AU87">
        <v>25</v>
      </c>
      <c r="AV87">
        <v>0.1</v>
      </c>
      <c r="AW87">
        <v>57.5</v>
      </c>
      <c r="AX87">
        <v>1.49</v>
      </c>
      <c r="AY87">
        <v>2</v>
      </c>
    </row>
    <row r="88" spans="1:51" x14ac:dyDescent="0.3">
      <c r="A88" t="s">
        <v>380</v>
      </c>
      <c r="B88" t="s">
        <v>380</v>
      </c>
      <c r="C88" t="s">
        <v>381</v>
      </c>
      <c r="D88" s="1" t="str">
        <f t="shared" si="11"/>
        <v>27:0001</v>
      </c>
      <c r="E88" s="1" t="str">
        <f t="shared" si="13"/>
        <v>27:0003</v>
      </c>
      <c r="F88" t="s">
        <v>382</v>
      </c>
      <c r="G88" t="s">
        <v>383</v>
      </c>
      <c r="I88">
        <v>60.051644199999998</v>
      </c>
      <c r="J88">
        <v>-120.6669364</v>
      </c>
      <c r="K88" s="1" t="str">
        <f>HYPERLINK("http://geochem.nrcan.gc.ca/cdogs/content/kwd/kwd020045_e.htm", "Basal till")</f>
        <v>Basal till</v>
      </c>
      <c r="L88" s="1" t="str">
        <f t="shared" si="14"/>
        <v>Dry sieving to -230 mesh (63 µm) (Acme S230)</v>
      </c>
      <c r="M88">
        <v>228</v>
      </c>
      <c r="N88">
        <v>0.9</v>
      </c>
      <c r="O88">
        <v>12.1</v>
      </c>
      <c r="P88">
        <v>2.2000000000000002</v>
      </c>
      <c r="Q88">
        <v>20</v>
      </c>
      <c r="R88">
        <v>324.89999999999998</v>
      </c>
      <c r="S88">
        <v>0.34</v>
      </c>
      <c r="T88">
        <v>5.46</v>
      </c>
      <c r="U88">
        <v>0.84</v>
      </c>
      <c r="V88">
        <v>10.4</v>
      </c>
      <c r="W88">
        <v>17.2</v>
      </c>
      <c r="X88">
        <v>29.1</v>
      </c>
      <c r="Y88">
        <v>2.34</v>
      </c>
      <c r="Z88">
        <v>3.3</v>
      </c>
      <c r="AA88">
        <v>61</v>
      </c>
      <c r="AB88">
        <v>0.11</v>
      </c>
      <c r="AC88">
        <v>15.5</v>
      </c>
      <c r="AD88">
        <v>0.75</v>
      </c>
      <c r="AE88">
        <v>367</v>
      </c>
      <c r="AF88">
        <v>3.38</v>
      </c>
      <c r="AG88">
        <v>6.0000000000000001E-3</v>
      </c>
      <c r="AH88">
        <v>32.1</v>
      </c>
      <c r="AI88">
        <v>6.8000000000000005E-2</v>
      </c>
      <c r="AJ88">
        <v>14.9</v>
      </c>
      <c r="AK88">
        <v>0.04</v>
      </c>
      <c r="AL88">
        <v>0.54</v>
      </c>
      <c r="AM88">
        <v>3.7</v>
      </c>
      <c r="AN88">
        <v>0.9</v>
      </c>
      <c r="AO88">
        <v>76.599999999999994</v>
      </c>
      <c r="AP88">
        <v>0.06</v>
      </c>
      <c r="AQ88">
        <v>6.3</v>
      </c>
      <c r="AR88">
        <v>50</v>
      </c>
      <c r="AS88">
        <v>0.24</v>
      </c>
      <c r="AT88">
        <v>1.8</v>
      </c>
      <c r="AU88">
        <v>29</v>
      </c>
      <c r="AV88">
        <v>0.1</v>
      </c>
      <c r="AW88">
        <v>89.2</v>
      </c>
      <c r="AX88">
        <v>1.1399999999999999</v>
      </c>
      <c r="AY88">
        <v>2</v>
      </c>
    </row>
    <row r="89" spans="1:51" x14ac:dyDescent="0.3">
      <c r="A89" t="s">
        <v>384</v>
      </c>
      <c r="B89" t="s">
        <v>384</v>
      </c>
      <c r="C89" t="s">
        <v>385</v>
      </c>
      <c r="D89" s="1" t="str">
        <f t="shared" si="11"/>
        <v>27:0001</v>
      </c>
      <c r="E89" s="1" t="str">
        <f t="shared" si="13"/>
        <v>27:0003</v>
      </c>
      <c r="F89" t="s">
        <v>386</v>
      </c>
      <c r="G89" t="s">
        <v>387</v>
      </c>
      <c r="I89">
        <v>60.539772399999997</v>
      </c>
      <c r="J89">
        <v>-120.9447145</v>
      </c>
      <c r="K89" s="1" t="str">
        <f>HYPERLINK("http://geochem.nrcan.gc.ca/cdogs/content/kwd/kwd020045_e.htm", "Basal till")</f>
        <v>Basal till</v>
      </c>
      <c r="L89" s="1" t="str">
        <f t="shared" si="14"/>
        <v>Dry sieving to -230 mesh (63 µm) (Acme S230)</v>
      </c>
      <c r="M89">
        <v>112</v>
      </c>
      <c r="N89">
        <v>0.81</v>
      </c>
      <c r="O89">
        <v>7.4</v>
      </c>
      <c r="P89">
        <v>0.8</v>
      </c>
      <c r="Q89">
        <v>20</v>
      </c>
      <c r="R89">
        <v>279.5</v>
      </c>
      <c r="S89">
        <v>0.18</v>
      </c>
      <c r="T89">
        <v>7.88</v>
      </c>
      <c r="U89">
        <v>0.52</v>
      </c>
      <c r="V89">
        <v>8.1</v>
      </c>
      <c r="W89">
        <v>16.5</v>
      </c>
      <c r="X89">
        <v>25.08</v>
      </c>
      <c r="Y89">
        <v>1.91</v>
      </c>
      <c r="Z89">
        <v>3.1</v>
      </c>
      <c r="AA89">
        <v>33</v>
      </c>
      <c r="AB89">
        <v>0.11</v>
      </c>
      <c r="AC89">
        <v>14</v>
      </c>
      <c r="AD89">
        <v>1.54</v>
      </c>
      <c r="AE89">
        <v>357</v>
      </c>
      <c r="AF89">
        <v>1.78</v>
      </c>
      <c r="AG89">
        <v>0.01</v>
      </c>
      <c r="AH89">
        <v>23.9</v>
      </c>
      <c r="AI89">
        <v>0.05</v>
      </c>
      <c r="AJ89">
        <v>11.42</v>
      </c>
      <c r="AK89">
        <v>0.05</v>
      </c>
      <c r="AL89">
        <v>0.31</v>
      </c>
      <c r="AM89">
        <v>2.9</v>
      </c>
      <c r="AN89">
        <v>0.6</v>
      </c>
      <c r="AO89">
        <v>90</v>
      </c>
      <c r="AP89">
        <v>0.03</v>
      </c>
      <c r="AQ89">
        <v>5.8</v>
      </c>
      <c r="AR89">
        <v>110</v>
      </c>
      <c r="AS89">
        <v>0.19</v>
      </c>
      <c r="AT89">
        <v>1.3</v>
      </c>
      <c r="AU89">
        <v>24</v>
      </c>
      <c r="AV89">
        <v>0.1</v>
      </c>
      <c r="AW89">
        <v>68.8</v>
      </c>
      <c r="AX89">
        <v>2.06</v>
      </c>
      <c r="AY89">
        <v>1</v>
      </c>
    </row>
    <row r="90" spans="1:51" hidden="1" x14ac:dyDescent="0.3">
      <c r="A90" t="s">
        <v>388</v>
      </c>
      <c r="B90" t="s">
        <v>388</v>
      </c>
      <c r="C90" t="s">
        <v>389</v>
      </c>
      <c r="D90" s="1" t="str">
        <f t="shared" si="11"/>
        <v>27:0001</v>
      </c>
      <c r="E90" s="1" t="str">
        <f>HYPERLINK("http://geochem.nrcan.gc.ca/cdogs/content/svy/svy_e.htm", "")</f>
        <v/>
      </c>
      <c r="H90" s="1" t="str">
        <f>HYPERLINK("http://geochem.nrcan.gc.ca/cdogs/content/cr_/cr_00289_e.htm", "289")</f>
        <v>289</v>
      </c>
      <c r="K90" t="s">
        <v>95</v>
      </c>
      <c r="L90" t="s">
        <v>96</v>
      </c>
      <c r="M90">
        <v>194</v>
      </c>
      <c r="N90">
        <v>1.64</v>
      </c>
      <c r="O90">
        <v>15.7</v>
      </c>
      <c r="P90">
        <v>3.8</v>
      </c>
      <c r="Q90">
        <v>20</v>
      </c>
      <c r="R90">
        <v>80.400000000000006</v>
      </c>
      <c r="S90">
        <v>2.04</v>
      </c>
      <c r="T90">
        <v>0.27</v>
      </c>
      <c r="U90">
        <v>0.23</v>
      </c>
      <c r="V90">
        <v>11.4</v>
      </c>
      <c r="W90">
        <v>25.1</v>
      </c>
      <c r="X90">
        <v>46.2</v>
      </c>
      <c r="Y90">
        <v>2.99</v>
      </c>
      <c r="Z90">
        <v>5.6</v>
      </c>
      <c r="AA90">
        <v>70</v>
      </c>
      <c r="AB90">
        <v>0.05</v>
      </c>
      <c r="AC90">
        <v>17.7</v>
      </c>
      <c r="AD90">
        <v>0.51</v>
      </c>
      <c r="AE90">
        <v>1045</v>
      </c>
      <c r="AF90">
        <v>0.62</v>
      </c>
      <c r="AG90">
        <v>2.4E-2</v>
      </c>
      <c r="AH90">
        <v>17</v>
      </c>
      <c r="AI90">
        <v>7.4999999999999997E-2</v>
      </c>
      <c r="AJ90">
        <v>14.67</v>
      </c>
      <c r="AK90">
        <v>0.02</v>
      </c>
      <c r="AL90">
        <v>5.48</v>
      </c>
      <c r="AM90">
        <v>3.9</v>
      </c>
      <c r="AN90">
        <v>0.5</v>
      </c>
      <c r="AO90">
        <v>9.9</v>
      </c>
      <c r="AP90">
        <v>0.02</v>
      </c>
      <c r="AQ90">
        <v>2.6</v>
      </c>
      <c r="AR90">
        <v>690</v>
      </c>
      <c r="AS90">
        <v>0.1</v>
      </c>
      <c r="AT90">
        <v>1</v>
      </c>
      <c r="AU90">
        <v>50</v>
      </c>
      <c r="AV90">
        <v>0.1</v>
      </c>
      <c r="AW90">
        <v>62.9</v>
      </c>
      <c r="AX90">
        <v>0.34</v>
      </c>
      <c r="AY90">
        <v>2</v>
      </c>
    </row>
    <row r="91" spans="1:51" x14ac:dyDescent="0.3">
      <c r="A91" t="s">
        <v>390</v>
      </c>
      <c r="B91" t="s">
        <v>390</v>
      </c>
      <c r="C91" t="s">
        <v>391</v>
      </c>
      <c r="D91" s="1" t="str">
        <f t="shared" si="11"/>
        <v>27:0001</v>
      </c>
      <c r="E91" s="1" t="str">
        <f t="shared" ref="E91:E108" si="15">HYPERLINK("http://geochem.nrcan.gc.ca/cdogs/content/svy/svy270003_e.htm", "27:0003")</f>
        <v>27:0003</v>
      </c>
      <c r="F91" t="s">
        <v>392</v>
      </c>
      <c r="G91" t="s">
        <v>393</v>
      </c>
      <c r="I91">
        <v>60.595818999999999</v>
      </c>
      <c r="J91">
        <v>-120.85845310000001</v>
      </c>
      <c r="K91" s="1" t="str">
        <f>HYPERLINK("http://geochem.nrcan.gc.ca/cdogs/content/kwd/kwd020045_e.htm", "Basal till")</f>
        <v>Basal till</v>
      </c>
      <c r="L91" s="1" t="str">
        <f t="shared" ref="L91:L108" si="16">HYPERLINK("http://geochem.nrcan.gc.ca/cdogs/content/kwd/kwd080088_e.htm", "Dry sieving to -230 mesh (63 µm) (Acme S230)")</f>
        <v>Dry sieving to -230 mesh (63 µm) (Acme S230)</v>
      </c>
      <c r="M91">
        <v>121</v>
      </c>
      <c r="N91">
        <v>0.96</v>
      </c>
      <c r="O91">
        <v>8.9</v>
      </c>
      <c r="P91">
        <v>0.9</v>
      </c>
      <c r="Q91">
        <v>20</v>
      </c>
      <c r="R91">
        <v>247.2</v>
      </c>
      <c r="S91">
        <v>0.21</v>
      </c>
      <c r="T91">
        <v>7.13</v>
      </c>
      <c r="U91">
        <v>0.53</v>
      </c>
      <c r="V91">
        <v>9.6</v>
      </c>
      <c r="W91">
        <v>18.5</v>
      </c>
      <c r="X91">
        <v>26.57</v>
      </c>
      <c r="Y91">
        <v>2.16</v>
      </c>
      <c r="Z91">
        <v>3.4</v>
      </c>
      <c r="AA91">
        <v>33</v>
      </c>
      <c r="AB91">
        <v>0.14000000000000001</v>
      </c>
      <c r="AC91">
        <v>16.5</v>
      </c>
      <c r="AD91">
        <v>1.49</v>
      </c>
      <c r="AE91">
        <v>372</v>
      </c>
      <c r="AF91">
        <v>2.42</v>
      </c>
      <c r="AG91">
        <v>1.0999999999999999E-2</v>
      </c>
      <c r="AH91">
        <v>26.5</v>
      </c>
      <c r="AI91">
        <v>5.3999999999999999E-2</v>
      </c>
      <c r="AJ91">
        <v>12.87</v>
      </c>
      <c r="AK91">
        <v>0.04</v>
      </c>
      <c r="AL91">
        <v>0.35</v>
      </c>
      <c r="AM91">
        <v>3.4</v>
      </c>
      <c r="AN91">
        <v>0.6</v>
      </c>
      <c r="AO91">
        <v>86.1</v>
      </c>
      <c r="AP91">
        <v>0.03</v>
      </c>
      <c r="AQ91">
        <v>6.2</v>
      </c>
      <c r="AR91">
        <v>120</v>
      </c>
      <c r="AS91">
        <v>0.22</v>
      </c>
      <c r="AT91">
        <v>1.5</v>
      </c>
      <c r="AU91">
        <v>27</v>
      </c>
      <c r="AV91">
        <v>0.1</v>
      </c>
      <c r="AW91">
        <v>69.5</v>
      </c>
      <c r="AX91">
        <v>1.98</v>
      </c>
      <c r="AY91">
        <v>2</v>
      </c>
    </row>
    <row r="92" spans="1:51" x14ac:dyDescent="0.3">
      <c r="A92" t="s">
        <v>394</v>
      </c>
      <c r="B92" t="s">
        <v>394</v>
      </c>
      <c r="C92" t="s">
        <v>395</v>
      </c>
      <c r="D92" s="1" t="str">
        <f t="shared" si="11"/>
        <v>27:0001</v>
      </c>
      <c r="E92" s="1" t="str">
        <f t="shared" si="15"/>
        <v>27:0003</v>
      </c>
      <c r="F92" t="s">
        <v>396</v>
      </c>
      <c r="G92" t="s">
        <v>397</v>
      </c>
      <c r="I92">
        <v>60.707013400000001</v>
      </c>
      <c r="J92">
        <v>-120.68102949999999</v>
      </c>
      <c r="K92" s="1" t="str">
        <f>HYPERLINK("http://geochem.nrcan.gc.ca/cdogs/content/kwd/kwd020045_e.htm", "Basal till")</f>
        <v>Basal till</v>
      </c>
      <c r="L92" s="1" t="str">
        <f t="shared" si="16"/>
        <v>Dry sieving to -230 mesh (63 µm) (Acme S230)</v>
      </c>
      <c r="M92">
        <v>120</v>
      </c>
      <c r="N92">
        <v>0.86</v>
      </c>
      <c r="O92">
        <v>8</v>
      </c>
      <c r="P92">
        <v>1.3</v>
      </c>
      <c r="Q92">
        <v>20</v>
      </c>
      <c r="R92">
        <v>265.39999999999998</v>
      </c>
      <c r="S92">
        <v>0.2</v>
      </c>
      <c r="T92">
        <v>7.95</v>
      </c>
      <c r="U92">
        <v>0.45</v>
      </c>
      <c r="V92">
        <v>8.1</v>
      </c>
      <c r="W92">
        <v>17.899999999999999</v>
      </c>
      <c r="X92">
        <v>24.28</v>
      </c>
      <c r="Y92">
        <v>2.0099999999999998</v>
      </c>
      <c r="Z92">
        <v>3.1</v>
      </c>
      <c r="AA92">
        <v>31</v>
      </c>
      <c r="AB92">
        <v>0.13</v>
      </c>
      <c r="AC92">
        <v>16.100000000000001</v>
      </c>
      <c r="AD92">
        <v>1.61</v>
      </c>
      <c r="AE92">
        <v>334</v>
      </c>
      <c r="AF92">
        <v>2.54</v>
      </c>
      <c r="AG92">
        <v>8.9999999999999993E-3</v>
      </c>
      <c r="AH92">
        <v>22.5</v>
      </c>
      <c r="AI92">
        <v>4.7E-2</v>
      </c>
      <c r="AJ92">
        <v>12.41</v>
      </c>
      <c r="AK92">
        <v>0.04</v>
      </c>
      <c r="AL92">
        <v>0.34</v>
      </c>
      <c r="AM92">
        <v>3.3</v>
      </c>
      <c r="AN92">
        <v>0.5</v>
      </c>
      <c r="AO92">
        <v>79.599999999999994</v>
      </c>
      <c r="AP92">
        <v>0.02</v>
      </c>
      <c r="AQ92">
        <v>6.3</v>
      </c>
      <c r="AR92">
        <v>130</v>
      </c>
      <c r="AS92">
        <v>0.19</v>
      </c>
      <c r="AT92">
        <v>1.4</v>
      </c>
      <c r="AU92">
        <v>27</v>
      </c>
      <c r="AV92">
        <v>0.1</v>
      </c>
      <c r="AW92">
        <v>63.8</v>
      </c>
      <c r="AX92">
        <v>1.59</v>
      </c>
      <c r="AY92">
        <v>1</v>
      </c>
    </row>
    <row r="93" spans="1:51" x14ac:dyDescent="0.3">
      <c r="A93" t="s">
        <v>398</v>
      </c>
      <c r="B93" t="s">
        <v>398</v>
      </c>
      <c r="C93" t="s">
        <v>399</v>
      </c>
      <c r="D93" s="1" t="str">
        <f t="shared" si="11"/>
        <v>27:0001</v>
      </c>
      <c r="E93" s="1" t="str">
        <f t="shared" si="15"/>
        <v>27:0003</v>
      </c>
      <c r="F93" t="s">
        <v>400</v>
      </c>
      <c r="G93" t="s">
        <v>401</v>
      </c>
      <c r="I93">
        <v>60.917853999999998</v>
      </c>
      <c r="J93">
        <v>-121.0236364</v>
      </c>
      <c r="K93" s="1" t="str">
        <f>HYPERLINK("http://geochem.nrcan.gc.ca/cdogs/content/kwd/kwd020045_e.htm", "Basal till")</f>
        <v>Basal till</v>
      </c>
      <c r="L93" s="1" t="str">
        <f t="shared" si="16"/>
        <v>Dry sieving to -230 mesh (63 µm) (Acme S230)</v>
      </c>
      <c r="M93">
        <v>93</v>
      </c>
      <c r="N93">
        <v>0.89</v>
      </c>
      <c r="O93">
        <v>8.4</v>
      </c>
      <c r="P93">
        <v>0.8</v>
      </c>
      <c r="Q93">
        <v>20</v>
      </c>
      <c r="R93">
        <v>262.3</v>
      </c>
      <c r="S93">
        <v>0.2</v>
      </c>
      <c r="T93">
        <v>9.1999999999999993</v>
      </c>
      <c r="U93">
        <v>0.56000000000000005</v>
      </c>
      <c r="V93">
        <v>8.9</v>
      </c>
      <c r="W93">
        <v>19.899999999999999</v>
      </c>
      <c r="X93">
        <v>26.16</v>
      </c>
      <c r="Y93">
        <v>2.02</v>
      </c>
      <c r="Z93">
        <v>3.3</v>
      </c>
      <c r="AA93">
        <v>32</v>
      </c>
      <c r="AB93">
        <v>0.12</v>
      </c>
      <c r="AC93">
        <v>13.9</v>
      </c>
      <c r="AD93">
        <v>1.42</v>
      </c>
      <c r="AE93">
        <v>382</v>
      </c>
      <c r="AF93">
        <v>1.81</v>
      </c>
      <c r="AG93">
        <v>0.01</v>
      </c>
      <c r="AH93">
        <v>26.8</v>
      </c>
      <c r="AI93">
        <v>5.1999999999999998E-2</v>
      </c>
      <c r="AJ93">
        <v>11.54</v>
      </c>
      <c r="AK93">
        <v>0.03</v>
      </c>
      <c r="AL93">
        <v>0.33</v>
      </c>
      <c r="AM93">
        <v>3.2</v>
      </c>
      <c r="AN93">
        <v>0.5</v>
      </c>
      <c r="AO93">
        <v>102.4</v>
      </c>
      <c r="AP93">
        <v>0.04</v>
      </c>
      <c r="AQ93">
        <v>5.8</v>
      </c>
      <c r="AR93">
        <v>100</v>
      </c>
      <c r="AS93">
        <v>0.19</v>
      </c>
      <c r="AT93">
        <v>1.3</v>
      </c>
      <c r="AU93">
        <v>27</v>
      </c>
      <c r="AV93">
        <v>0.1</v>
      </c>
      <c r="AW93">
        <v>67.3</v>
      </c>
      <c r="AX93">
        <v>2.2200000000000002</v>
      </c>
      <c r="AY93">
        <v>1</v>
      </c>
    </row>
    <row r="94" spans="1:51" x14ac:dyDescent="0.3">
      <c r="A94" t="s">
        <v>402</v>
      </c>
      <c r="B94" t="s">
        <v>402</v>
      </c>
      <c r="C94" t="s">
        <v>403</v>
      </c>
      <c r="D94" s="1" t="str">
        <f t="shared" si="11"/>
        <v>27:0001</v>
      </c>
      <c r="E94" s="1" t="str">
        <f t="shared" si="15"/>
        <v>27:0003</v>
      </c>
      <c r="F94" t="s">
        <v>404</v>
      </c>
      <c r="G94" t="s">
        <v>405</v>
      </c>
      <c r="I94">
        <v>60.999675199999999</v>
      </c>
      <c r="J94">
        <v>-120.9033281</v>
      </c>
      <c r="K94" s="1" t="str">
        <f>HYPERLINK("http://geochem.nrcan.gc.ca/cdogs/content/kwd/kwd020044_e.htm", "Till")</f>
        <v>Till</v>
      </c>
      <c r="L94" s="1" t="str">
        <f t="shared" si="16"/>
        <v>Dry sieving to -230 mesh (63 µm) (Acme S230)</v>
      </c>
      <c r="M94">
        <v>90</v>
      </c>
      <c r="N94">
        <v>0.92</v>
      </c>
      <c r="O94">
        <v>9</v>
      </c>
      <c r="P94">
        <v>1</v>
      </c>
      <c r="Q94">
        <v>20</v>
      </c>
      <c r="R94">
        <v>254.5</v>
      </c>
      <c r="S94">
        <v>0.22</v>
      </c>
      <c r="T94">
        <v>8.33</v>
      </c>
      <c r="U94">
        <v>0.57999999999999996</v>
      </c>
      <c r="V94">
        <v>9.4</v>
      </c>
      <c r="W94">
        <v>19.8</v>
      </c>
      <c r="X94">
        <v>27.47</v>
      </c>
      <c r="Y94">
        <v>2.15</v>
      </c>
      <c r="Z94">
        <v>3.5</v>
      </c>
      <c r="AA94">
        <v>37</v>
      </c>
      <c r="AB94">
        <v>0.13</v>
      </c>
      <c r="AC94">
        <v>14.6</v>
      </c>
      <c r="AD94">
        <v>1.38</v>
      </c>
      <c r="AE94">
        <v>383</v>
      </c>
      <c r="AF94">
        <v>2.2599999999999998</v>
      </c>
      <c r="AG94">
        <v>8.9999999999999993E-3</v>
      </c>
      <c r="AH94">
        <v>28.2</v>
      </c>
      <c r="AI94">
        <v>5.3999999999999999E-2</v>
      </c>
      <c r="AJ94">
        <v>13.34</v>
      </c>
      <c r="AK94">
        <v>0.03</v>
      </c>
      <c r="AL94">
        <v>0.33</v>
      </c>
      <c r="AM94">
        <v>3.4</v>
      </c>
      <c r="AN94">
        <v>0.5</v>
      </c>
      <c r="AO94">
        <v>100.7</v>
      </c>
      <c r="AP94">
        <v>0.03</v>
      </c>
      <c r="AQ94">
        <v>6.1</v>
      </c>
      <c r="AR94">
        <v>100</v>
      </c>
      <c r="AS94">
        <v>0.2</v>
      </c>
      <c r="AT94">
        <v>1.4</v>
      </c>
      <c r="AU94">
        <v>28</v>
      </c>
      <c r="AV94">
        <v>0.1</v>
      </c>
      <c r="AW94">
        <v>79.099999999999994</v>
      </c>
      <c r="AX94">
        <v>1.66</v>
      </c>
      <c r="AY94">
        <v>1</v>
      </c>
    </row>
    <row r="95" spans="1:51" x14ac:dyDescent="0.3">
      <c r="A95" t="s">
        <v>406</v>
      </c>
      <c r="B95" t="s">
        <v>406</v>
      </c>
      <c r="C95" t="s">
        <v>407</v>
      </c>
      <c r="D95" s="1" t="str">
        <f t="shared" si="11"/>
        <v>27:0001</v>
      </c>
      <c r="E95" s="1" t="str">
        <f t="shared" si="15"/>
        <v>27:0003</v>
      </c>
      <c r="F95" t="s">
        <v>408</v>
      </c>
      <c r="G95" t="s">
        <v>409</v>
      </c>
      <c r="I95">
        <v>60.783596299999999</v>
      </c>
      <c r="J95">
        <v>-121.3528397</v>
      </c>
      <c r="K95" s="1" t="str">
        <f t="shared" ref="K95:K102" si="17">HYPERLINK("http://geochem.nrcan.gc.ca/cdogs/content/kwd/kwd020045_e.htm", "Basal till")</f>
        <v>Basal till</v>
      </c>
      <c r="L95" s="1" t="str">
        <f t="shared" si="16"/>
        <v>Dry sieving to -230 mesh (63 µm) (Acme S230)</v>
      </c>
      <c r="M95">
        <v>109</v>
      </c>
      <c r="N95">
        <v>1.01</v>
      </c>
      <c r="O95">
        <v>7.9</v>
      </c>
      <c r="P95">
        <v>1.6</v>
      </c>
      <c r="Q95">
        <v>20</v>
      </c>
      <c r="R95">
        <v>303.89999999999998</v>
      </c>
      <c r="S95">
        <v>0.22</v>
      </c>
      <c r="T95">
        <v>6.64</v>
      </c>
      <c r="U95">
        <v>0.54</v>
      </c>
      <c r="V95">
        <v>10.1</v>
      </c>
      <c r="W95">
        <v>21.1</v>
      </c>
      <c r="X95">
        <v>26.58</v>
      </c>
      <c r="Y95">
        <v>2.21</v>
      </c>
      <c r="Z95">
        <v>3.8</v>
      </c>
      <c r="AA95">
        <v>27</v>
      </c>
      <c r="AB95">
        <v>0.14000000000000001</v>
      </c>
      <c r="AC95">
        <v>16.8</v>
      </c>
      <c r="AD95">
        <v>1.32</v>
      </c>
      <c r="AE95">
        <v>376</v>
      </c>
      <c r="AF95">
        <v>2.56</v>
      </c>
      <c r="AG95">
        <v>8.9999999999999993E-3</v>
      </c>
      <c r="AH95">
        <v>26.6</v>
      </c>
      <c r="AI95">
        <v>5.5E-2</v>
      </c>
      <c r="AJ95">
        <v>12.59</v>
      </c>
      <c r="AK95">
        <v>0.03</v>
      </c>
      <c r="AL95">
        <v>0.33</v>
      </c>
      <c r="AM95">
        <v>3.9</v>
      </c>
      <c r="AN95">
        <v>0.6</v>
      </c>
      <c r="AO95">
        <v>86.6</v>
      </c>
      <c r="AP95">
        <v>0.04</v>
      </c>
      <c r="AQ95">
        <v>7.1</v>
      </c>
      <c r="AR95">
        <v>130</v>
      </c>
      <c r="AS95">
        <v>0.21</v>
      </c>
      <c r="AT95">
        <v>1.6</v>
      </c>
      <c r="AU95">
        <v>32</v>
      </c>
      <c r="AV95">
        <v>0.1</v>
      </c>
      <c r="AW95">
        <v>70.599999999999994</v>
      </c>
      <c r="AX95">
        <v>1.82</v>
      </c>
      <c r="AY95">
        <v>1</v>
      </c>
    </row>
    <row r="96" spans="1:51" x14ac:dyDescent="0.3">
      <c r="A96" t="s">
        <v>410</v>
      </c>
      <c r="B96" t="s">
        <v>410</v>
      </c>
      <c r="C96" t="s">
        <v>411</v>
      </c>
      <c r="D96" s="1" t="str">
        <f t="shared" si="11"/>
        <v>27:0001</v>
      </c>
      <c r="E96" s="1" t="str">
        <f t="shared" si="15"/>
        <v>27:0003</v>
      </c>
      <c r="F96" t="s">
        <v>412</v>
      </c>
      <c r="G96" t="s">
        <v>413</v>
      </c>
      <c r="I96">
        <v>60.838562600000003</v>
      </c>
      <c r="J96">
        <v>-121.44705190000001</v>
      </c>
      <c r="K96" s="1" t="str">
        <f t="shared" si="17"/>
        <v>Basal till</v>
      </c>
      <c r="L96" s="1" t="str">
        <f t="shared" si="16"/>
        <v>Dry sieving to -230 mesh (63 µm) (Acme S230)</v>
      </c>
      <c r="M96">
        <v>111</v>
      </c>
      <c r="N96">
        <v>0.89</v>
      </c>
      <c r="O96">
        <v>8.5</v>
      </c>
      <c r="P96">
        <v>1.3</v>
      </c>
      <c r="Q96">
        <v>20</v>
      </c>
      <c r="R96">
        <v>233.1</v>
      </c>
      <c r="S96">
        <v>0.23</v>
      </c>
      <c r="T96">
        <v>6.15</v>
      </c>
      <c r="U96">
        <v>0.5</v>
      </c>
      <c r="V96">
        <v>7</v>
      </c>
      <c r="W96">
        <v>18</v>
      </c>
      <c r="X96">
        <v>25.89</v>
      </c>
      <c r="Y96">
        <v>2.12</v>
      </c>
      <c r="Z96">
        <v>3.3</v>
      </c>
      <c r="AA96">
        <v>25</v>
      </c>
      <c r="AB96">
        <v>0.16</v>
      </c>
      <c r="AC96">
        <v>17</v>
      </c>
      <c r="AD96">
        <v>1.57</v>
      </c>
      <c r="AE96">
        <v>287</v>
      </c>
      <c r="AF96">
        <v>2.3199999999999998</v>
      </c>
      <c r="AG96">
        <v>0.01</v>
      </c>
      <c r="AH96">
        <v>20.7</v>
      </c>
      <c r="AI96">
        <v>5.5E-2</v>
      </c>
      <c r="AJ96">
        <v>12.2</v>
      </c>
      <c r="AK96">
        <v>0.02</v>
      </c>
      <c r="AL96">
        <v>0.31</v>
      </c>
      <c r="AM96">
        <v>3.4</v>
      </c>
      <c r="AN96">
        <v>0.6</v>
      </c>
      <c r="AO96">
        <v>83</v>
      </c>
      <c r="AP96">
        <v>0.03</v>
      </c>
      <c r="AQ96">
        <v>7.3</v>
      </c>
      <c r="AR96">
        <v>140</v>
      </c>
      <c r="AS96">
        <v>0.22</v>
      </c>
      <c r="AT96">
        <v>1.8</v>
      </c>
      <c r="AU96">
        <v>24</v>
      </c>
      <c r="AV96">
        <v>0.1</v>
      </c>
      <c r="AW96">
        <v>79.7</v>
      </c>
      <c r="AX96">
        <v>1.64</v>
      </c>
      <c r="AY96">
        <v>2</v>
      </c>
    </row>
    <row r="97" spans="1:51" x14ac:dyDescent="0.3">
      <c r="A97" t="s">
        <v>414</v>
      </c>
      <c r="B97" t="s">
        <v>414</v>
      </c>
      <c r="C97" t="s">
        <v>415</v>
      </c>
      <c r="D97" s="1" t="str">
        <f t="shared" si="11"/>
        <v>27:0001</v>
      </c>
      <c r="E97" s="1" t="str">
        <f t="shared" si="15"/>
        <v>27:0003</v>
      </c>
      <c r="F97" t="s">
        <v>412</v>
      </c>
      <c r="G97" t="s">
        <v>416</v>
      </c>
      <c r="I97">
        <v>60.838562600000003</v>
      </c>
      <c r="J97">
        <v>-121.44705190000001</v>
      </c>
      <c r="K97" s="1" t="str">
        <f t="shared" si="17"/>
        <v>Basal till</v>
      </c>
      <c r="L97" s="1" t="str">
        <f t="shared" si="16"/>
        <v>Dry sieving to -230 mesh (63 µm) (Acme S230)</v>
      </c>
      <c r="M97">
        <v>115</v>
      </c>
      <c r="N97">
        <v>0.81</v>
      </c>
      <c r="O97">
        <v>7.8</v>
      </c>
      <c r="P97">
        <v>1.3</v>
      </c>
      <c r="Q97">
        <v>20</v>
      </c>
      <c r="R97">
        <v>223.9</v>
      </c>
      <c r="S97">
        <v>0.21</v>
      </c>
      <c r="T97">
        <v>6.05</v>
      </c>
      <c r="U97">
        <v>0.5</v>
      </c>
      <c r="V97">
        <v>7.5</v>
      </c>
      <c r="W97">
        <v>17.5</v>
      </c>
      <c r="X97">
        <v>25.55</v>
      </c>
      <c r="Y97">
        <v>2.09</v>
      </c>
      <c r="Z97">
        <v>3.1</v>
      </c>
      <c r="AA97">
        <v>21</v>
      </c>
      <c r="AB97">
        <v>0.15</v>
      </c>
      <c r="AC97">
        <v>14.7</v>
      </c>
      <c r="AD97">
        <v>1.52</v>
      </c>
      <c r="AE97">
        <v>282</v>
      </c>
      <c r="AF97">
        <v>2.2999999999999998</v>
      </c>
      <c r="AG97">
        <v>8.9999999999999993E-3</v>
      </c>
      <c r="AH97">
        <v>21.1</v>
      </c>
      <c r="AI97">
        <v>5.1999999999999998E-2</v>
      </c>
      <c r="AJ97">
        <v>11.45</v>
      </c>
      <c r="AK97">
        <v>0.02</v>
      </c>
      <c r="AL97">
        <v>0.33</v>
      </c>
      <c r="AM97">
        <v>3.1</v>
      </c>
      <c r="AN97">
        <v>0.6</v>
      </c>
      <c r="AO97">
        <v>82.4</v>
      </c>
      <c r="AP97">
        <v>0.04</v>
      </c>
      <c r="AQ97">
        <v>6.6</v>
      </c>
      <c r="AR97">
        <v>130</v>
      </c>
      <c r="AS97">
        <v>0.23</v>
      </c>
      <c r="AT97">
        <v>1.7</v>
      </c>
      <c r="AU97">
        <v>21</v>
      </c>
      <c r="AV97">
        <v>0.1</v>
      </c>
      <c r="AW97">
        <v>78.2</v>
      </c>
      <c r="AX97">
        <v>1.61</v>
      </c>
      <c r="AY97">
        <v>1</v>
      </c>
    </row>
    <row r="98" spans="1:51" x14ac:dyDescent="0.3">
      <c r="A98" t="s">
        <v>417</v>
      </c>
      <c r="B98" t="s">
        <v>417</v>
      </c>
      <c r="C98" t="s">
        <v>418</v>
      </c>
      <c r="D98" s="1" t="str">
        <f t="shared" si="11"/>
        <v>27:0001</v>
      </c>
      <c r="E98" s="1" t="str">
        <f t="shared" si="15"/>
        <v>27:0003</v>
      </c>
      <c r="F98" t="s">
        <v>419</v>
      </c>
      <c r="G98" t="s">
        <v>420</v>
      </c>
      <c r="K98" s="1" t="str">
        <f t="shared" si="17"/>
        <v>Basal till</v>
      </c>
      <c r="L98" s="1" t="str">
        <f t="shared" si="16"/>
        <v>Dry sieving to -230 mesh (63 µm) (Acme S230)</v>
      </c>
      <c r="M98">
        <v>255</v>
      </c>
      <c r="N98">
        <v>0.8</v>
      </c>
      <c r="O98">
        <v>8.1</v>
      </c>
      <c r="P98">
        <v>1.7</v>
      </c>
      <c r="Q98">
        <v>20</v>
      </c>
      <c r="R98">
        <v>242</v>
      </c>
      <c r="S98">
        <v>0.18</v>
      </c>
      <c r="T98">
        <v>11.05</v>
      </c>
      <c r="U98">
        <v>0.59</v>
      </c>
      <c r="V98">
        <v>9.1999999999999993</v>
      </c>
      <c r="W98">
        <v>16</v>
      </c>
      <c r="X98">
        <v>32.82</v>
      </c>
      <c r="Y98">
        <v>1.84</v>
      </c>
      <c r="Z98">
        <v>2.9</v>
      </c>
      <c r="AA98">
        <v>50</v>
      </c>
      <c r="AB98">
        <v>0.1</v>
      </c>
      <c r="AC98">
        <v>11.7</v>
      </c>
      <c r="AD98">
        <v>1.17</v>
      </c>
      <c r="AE98">
        <v>343</v>
      </c>
      <c r="AF98">
        <v>2.85</v>
      </c>
      <c r="AG98">
        <v>8.0000000000000002E-3</v>
      </c>
      <c r="AH98">
        <v>30</v>
      </c>
      <c r="AI98">
        <v>4.9000000000000002E-2</v>
      </c>
      <c r="AJ98">
        <v>10.61</v>
      </c>
      <c r="AK98">
        <v>0.06</v>
      </c>
      <c r="AL98">
        <v>0.5</v>
      </c>
      <c r="AM98">
        <v>2.9</v>
      </c>
      <c r="AN98">
        <v>0.9</v>
      </c>
      <c r="AO98">
        <v>106.3</v>
      </c>
      <c r="AP98">
        <v>0.02</v>
      </c>
      <c r="AQ98">
        <v>4.4000000000000004</v>
      </c>
      <c r="AR98">
        <v>60</v>
      </c>
      <c r="AS98">
        <v>0.22</v>
      </c>
      <c r="AT98">
        <v>1.4</v>
      </c>
      <c r="AU98">
        <v>24</v>
      </c>
      <c r="AV98">
        <v>0.1</v>
      </c>
      <c r="AW98">
        <v>58.8</v>
      </c>
      <c r="AX98">
        <v>1.58</v>
      </c>
      <c r="AY98">
        <v>1</v>
      </c>
    </row>
    <row r="99" spans="1:51" x14ac:dyDescent="0.3">
      <c r="A99" t="s">
        <v>421</v>
      </c>
      <c r="B99" t="s">
        <v>421</v>
      </c>
      <c r="C99" t="s">
        <v>422</v>
      </c>
      <c r="D99" s="1" t="str">
        <f t="shared" si="11"/>
        <v>27:0001</v>
      </c>
      <c r="E99" s="1" t="str">
        <f t="shared" si="15"/>
        <v>27:0003</v>
      </c>
      <c r="F99" t="s">
        <v>423</v>
      </c>
      <c r="G99" t="s">
        <v>424</v>
      </c>
      <c r="I99">
        <v>60.516859699999998</v>
      </c>
      <c r="J99">
        <v>-122.1050594</v>
      </c>
      <c r="K99" s="1" t="str">
        <f t="shared" si="17"/>
        <v>Basal till</v>
      </c>
      <c r="L99" s="1" t="str">
        <f t="shared" si="16"/>
        <v>Dry sieving to -230 mesh (63 µm) (Acme S230)</v>
      </c>
      <c r="M99">
        <v>203</v>
      </c>
      <c r="N99">
        <v>0.89</v>
      </c>
      <c r="O99">
        <v>10.7</v>
      </c>
      <c r="P99">
        <v>0.9</v>
      </c>
      <c r="Q99">
        <v>20</v>
      </c>
      <c r="R99">
        <v>286.7</v>
      </c>
      <c r="S99">
        <v>0.31</v>
      </c>
      <c r="T99">
        <v>2.21</v>
      </c>
      <c r="U99">
        <v>1.46</v>
      </c>
      <c r="V99">
        <v>25.9</v>
      </c>
      <c r="W99">
        <v>17.2</v>
      </c>
      <c r="X99">
        <v>30.84</v>
      </c>
      <c r="Y99">
        <v>2.42</v>
      </c>
      <c r="Z99">
        <v>3.3</v>
      </c>
      <c r="AA99">
        <v>56</v>
      </c>
      <c r="AB99">
        <v>0.17</v>
      </c>
      <c r="AC99">
        <v>15</v>
      </c>
      <c r="AD99">
        <v>0.76</v>
      </c>
      <c r="AE99">
        <v>848</v>
      </c>
      <c r="AF99">
        <v>2.67</v>
      </c>
      <c r="AG99">
        <v>8.0000000000000002E-3</v>
      </c>
      <c r="AH99">
        <v>54.6</v>
      </c>
      <c r="AI99">
        <v>7.2999999999999995E-2</v>
      </c>
      <c r="AJ99">
        <v>21.27</v>
      </c>
      <c r="AK99">
        <v>0.25</v>
      </c>
      <c r="AL99">
        <v>0.62</v>
      </c>
      <c r="AM99">
        <v>4.0999999999999996</v>
      </c>
      <c r="AN99">
        <v>1.4</v>
      </c>
      <c r="AO99">
        <v>72.599999999999994</v>
      </c>
      <c r="AP99">
        <v>0.06</v>
      </c>
      <c r="AQ99">
        <v>7.5</v>
      </c>
      <c r="AR99">
        <v>40</v>
      </c>
      <c r="AS99">
        <v>0.28000000000000003</v>
      </c>
      <c r="AT99">
        <v>2.4</v>
      </c>
      <c r="AU99">
        <v>25</v>
      </c>
      <c r="AV99">
        <v>0.1</v>
      </c>
      <c r="AW99">
        <v>111.8</v>
      </c>
      <c r="AX99">
        <v>1.43</v>
      </c>
      <c r="AY99">
        <v>2</v>
      </c>
    </row>
    <row r="100" spans="1:51" x14ac:dyDescent="0.3">
      <c r="A100" t="s">
        <v>425</v>
      </c>
      <c r="B100" t="s">
        <v>425</v>
      </c>
      <c r="C100" t="s">
        <v>426</v>
      </c>
      <c r="D100" s="1" t="str">
        <f t="shared" si="11"/>
        <v>27:0001</v>
      </c>
      <c r="E100" s="1" t="str">
        <f t="shared" si="15"/>
        <v>27:0003</v>
      </c>
      <c r="F100" t="s">
        <v>427</v>
      </c>
      <c r="G100" t="s">
        <v>428</v>
      </c>
      <c r="I100">
        <v>60.483809700000002</v>
      </c>
      <c r="J100">
        <v>-122.26570890000001</v>
      </c>
      <c r="K100" s="1" t="str">
        <f t="shared" si="17"/>
        <v>Basal till</v>
      </c>
      <c r="L100" s="1" t="str">
        <f t="shared" si="16"/>
        <v>Dry sieving to -230 mesh (63 µm) (Acme S230)</v>
      </c>
      <c r="M100">
        <v>223</v>
      </c>
      <c r="N100">
        <v>0.88</v>
      </c>
      <c r="O100">
        <v>15.8</v>
      </c>
      <c r="P100">
        <v>1.4</v>
      </c>
      <c r="Q100">
        <v>20</v>
      </c>
      <c r="R100">
        <v>265</v>
      </c>
      <c r="S100">
        <v>0.28000000000000003</v>
      </c>
      <c r="T100">
        <v>2.5499999999999998</v>
      </c>
      <c r="U100">
        <v>1.58</v>
      </c>
      <c r="V100">
        <v>25.7</v>
      </c>
      <c r="W100">
        <v>16.100000000000001</v>
      </c>
      <c r="X100">
        <v>33.64</v>
      </c>
      <c r="Y100">
        <v>2.69</v>
      </c>
      <c r="Z100">
        <v>3.4</v>
      </c>
      <c r="AA100">
        <v>53</v>
      </c>
      <c r="AB100">
        <v>0.16</v>
      </c>
      <c r="AC100">
        <v>15.5</v>
      </c>
      <c r="AD100">
        <v>1.02</v>
      </c>
      <c r="AE100">
        <v>861</v>
      </c>
      <c r="AF100">
        <v>5.13</v>
      </c>
      <c r="AG100">
        <v>2.9000000000000001E-2</v>
      </c>
      <c r="AH100">
        <v>57.8</v>
      </c>
      <c r="AI100">
        <v>6.7000000000000004E-2</v>
      </c>
      <c r="AJ100">
        <v>17.670000000000002</v>
      </c>
      <c r="AK100">
        <v>0.5</v>
      </c>
      <c r="AL100">
        <v>0.65</v>
      </c>
      <c r="AM100">
        <v>3.9</v>
      </c>
      <c r="AN100">
        <v>2.6</v>
      </c>
      <c r="AO100">
        <v>71.2</v>
      </c>
      <c r="AP100">
        <v>0.05</v>
      </c>
      <c r="AQ100">
        <v>7.2</v>
      </c>
      <c r="AR100">
        <v>40</v>
      </c>
      <c r="AS100">
        <v>0.3</v>
      </c>
      <c r="AT100">
        <v>3.2</v>
      </c>
      <c r="AU100">
        <v>26</v>
      </c>
      <c r="AV100">
        <v>0.1</v>
      </c>
      <c r="AW100">
        <v>123.2</v>
      </c>
      <c r="AX100">
        <v>1.59</v>
      </c>
      <c r="AY100">
        <v>2</v>
      </c>
    </row>
    <row r="101" spans="1:51" x14ac:dyDescent="0.3">
      <c r="A101" t="s">
        <v>429</v>
      </c>
      <c r="B101" t="s">
        <v>429</v>
      </c>
      <c r="C101" t="s">
        <v>430</v>
      </c>
      <c r="D101" s="1" t="str">
        <f t="shared" si="11"/>
        <v>27:0001</v>
      </c>
      <c r="E101" s="1" t="str">
        <f t="shared" si="15"/>
        <v>27:0003</v>
      </c>
      <c r="F101" t="s">
        <v>427</v>
      </c>
      <c r="G101" t="s">
        <v>431</v>
      </c>
      <c r="I101">
        <v>60.483809700000002</v>
      </c>
      <c r="J101">
        <v>-122.26570890000001</v>
      </c>
      <c r="K101" s="1" t="str">
        <f t="shared" si="17"/>
        <v>Basal till</v>
      </c>
      <c r="L101" s="1" t="str">
        <f t="shared" si="16"/>
        <v>Dry sieving to -230 mesh (63 µm) (Acme S230)</v>
      </c>
      <c r="M101">
        <v>226</v>
      </c>
      <c r="N101">
        <v>0.87</v>
      </c>
      <c r="O101">
        <v>16.3</v>
      </c>
      <c r="P101">
        <v>1.3</v>
      </c>
      <c r="Q101">
        <v>-20</v>
      </c>
      <c r="R101">
        <v>285.7</v>
      </c>
      <c r="S101">
        <v>0.28000000000000003</v>
      </c>
      <c r="T101">
        <v>2.5499999999999998</v>
      </c>
      <c r="U101">
        <v>1.5</v>
      </c>
      <c r="V101">
        <v>25.3</v>
      </c>
      <c r="W101">
        <v>16.100000000000001</v>
      </c>
      <c r="X101">
        <v>32.61</v>
      </c>
      <c r="Y101">
        <v>2.72</v>
      </c>
      <c r="Z101">
        <v>3.2</v>
      </c>
      <c r="AA101">
        <v>55</v>
      </c>
      <c r="AB101">
        <v>0.17</v>
      </c>
      <c r="AC101">
        <v>15.7</v>
      </c>
      <c r="AD101">
        <v>1.01</v>
      </c>
      <c r="AE101">
        <v>778</v>
      </c>
      <c r="AF101">
        <v>5.18</v>
      </c>
      <c r="AG101">
        <v>0.03</v>
      </c>
      <c r="AH101">
        <v>52.9</v>
      </c>
      <c r="AI101">
        <v>6.7000000000000004E-2</v>
      </c>
      <c r="AJ101">
        <v>18.399999999999999</v>
      </c>
      <c r="AK101">
        <v>0.49</v>
      </c>
      <c r="AL101">
        <v>0.63</v>
      </c>
      <c r="AM101">
        <v>3.9</v>
      </c>
      <c r="AN101">
        <v>2.6</v>
      </c>
      <c r="AO101">
        <v>67.7</v>
      </c>
      <c r="AP101">
        <v>0.06</v>
      </c>
      <c r="AQ101">
        <v>6.9</v>
      </c>
      <c r="AR101">
        <v>40</v>
      </c>
      <c r="AS101">
        <v>0.28999999999999998</v>
      </c>
      <c r="AT101">
        <v>3.1</v>
      </c>
      <c r="AU101">
        <v>24</v>
      </c>
      <c r="AV101">
        <v>-0.1</v>
      </c>
      <c r="AW101">
        <v>114.6</v>
      </c>
    </row>
    <row r="102" spans="1:51" x14ac:dyDescent="0.3">
      <c r="A102" t="s">
        <v>432</v>
      </c>
      <c r="B102" t="s">
        <v>433</v>
      </c>
      <c r="C102" t="s">
        <v>434</v>
      </c>
      <c r="D102" s="1" t="str">
        <f t="shared" si="11"/>
        <v>27:0001</v>
      </c>
      <c r="E102" s="1" t="str">
        <f t="shared" si="15"/>
        <v>27:0003</v>
      </c>
      <c r="F102" t="s">
        <v>412</v>
      </c>
      <c r="G102" t="s">
        <v>435</v>
      </c>
      <c r="I102">
        <v>60.838562600000003</v>
      </c>
      <c r="J102">
        <v>-121.44705190000001</v>
      </c>
      <c r="K102" s="1" t="str">
        <f t="shared" si="17"/>
        <v>Basal till</v>
      </c>
      <c r="L102" s="1" t="str">
        <f t="shared" si="16"/>
        <v>Dry sieving to -230 mesh (63 µm) (Acme S230)</v>
      </c>
      <c r="M102">
        <v>122</v>
      </c>
      <c r="N102">
        <v>0.86</v>
      </c>
      <c r="O102">
        <v>8.1999999999999993</v>
      </c>
      <c r="P102">
        <v>0.8</v>
      </c>
      <c r="Q102">
        <v>20</v>
      </c>
      <c r="R102">
        <v>244.6</v>
      </c>
      <c r="S102">
        <v>0.23</v>
      </c>
      <c r="T102">
        <v>6.19</v>
      </c>
      <c r="U102">
        <v>0.53</v>
      </c>
      <c r="V102">
        <v>7.6</v>
      </c>
      <c r="W102">
        <v>19.3</v>
      </c>
      <c r="X102">
        <v>28.52</v>
      </c>
      <c r="Y102">
        <v>2.19</v>
      </c>
      <c r="Z102">
        <v>3.4</v>
      </c>
      <c r="AA102">
        <v>27</v>
      </c>
      <c r="AB102">
        <v>0.17</v>
      </c>
      <c r="AC102">
        <v>16.899999999999999</v>
      </c>
      <c r="AD102">
        <v>1.53</v>
      </c>
      <c r="AE102">
        <v>279</v>
      </c>
      <c r="AF102">
        <v>2.4300000000000002</v>
      </c>
      <c r="AG102">
        <v>0.01</v>
      </c>
      <c r="AH102">
        <v>21.6</v>
      </c>
      <c r="AI102">
        <v>5.5E-2</v>
      </c>
      <c r="AJ102">
        <v>12.45</v>
      </c>
      <c r="AK102">
        <v>0.02</v>
      </c>
      <c r="AL102">
        <v>0.32</v>
      </c>
      <c r="AM102">
        <v>3.6</v>
      </c>
      <c r="AN102">
        <v>0.7</v>
      </c>
      <c r="AO102">
        <v>91</v>
      </c>
      <c r="AP102">
        <v>0.03</v>
      </c>
      <c r="AQ102">
        <v>7.4</v>
      </c>
      <c r="AR102">
        <v>120</v>
      </c>
      <c r="AS102">
        <v>0.24</v>
      </c>
      <c r="AT102">
        <v>1.8</v>
      </c>
      <c r="AU102">
        <v>26</v>
      </c>
      <c r="AV102">
        <v>0.1</v>
      </c>
      <c r="AW102">
        <v>83.2</v>
      </c>
      <c r="AY102">
        <v>1</v>
      </c>
    </row>
    <row r="103" spans="1:51" x14ac:dyDescent="0.3">
      <c r="A103" t="s">
        <v>436</v>
      </c>
      <c r="B103" t="s">
        <v>436</v>
      </c>
      <c r="C103" t="s">
        <v>437</v>
      </c>
      <c r="D103" s="1" t="str">
        <f t="shared" si="11"/>
        <v>27:0001</v>
      </c>
      <c r="E103" s="1" t="str">
        <f t="shared" si="15"/>
        <v>27:0003</v>
      </c>
      <c r="F103" t="s">
        <v>438</v>
      </c>
      <c r="G103" t="s">
        <v>439</v>
      </c>
      <c r="I103">
        <v>60.439794599999999</v>
      </c>
      <c r="J103">
        <v>-121.8596653</v>
      </c>
      <c r="K103" s="1" t="str">
        <f>HYPERLINK("http://geochem.nrcan.gc.ca/cdogs/content/kwd/kwd020044_e.htm", "Till")</f>
        <v>Till</v>
      </c>
      <c r="L103" s="1" t="str">
        <f t="shared" si="16"/>
        <v>Dry sieving to -230 mesh (63 µm) (Acme S230)</v>
      </c>
      <c r="M103">
        <v>168</v>
      </c>
      <c r="N103">
        <v>0.91</v>
      </c>
      <c r="O103">
        <v>10.7</v>
      </c>
      <c r="P103">
        <v>0.9</v>
      </c>
      <c r="Q103">
        <v>20</v>
      </c>
      <c r="R103">
        <v>277.7</v>
      </c>
      <c r="S103">
        <v>0.22</v>
      </c>
      <c r="T103">
        <v>4.58</v>
      </c>
      <c r="U103">
        <v>0.68</v>
      </c>
      <c r="V103">
        <v>10.4</v>
      </c>
      <c r="W103">
        <v>17.899999999999999</v>
      </c>
      <c r="X103">
        <v>29.67</v>
      </c>
      <c r="Y103">
        <v>2.44</v>
      </c>
      <c r="Z103">
        <v>3.5</v>
      </c>
      <c r="AA103">
        <v>49</v>
      </c>
      <c r="AB103">
        <v>0.13</v>
      </c>
      <c r="AC103">
        <v>17</v>
      </c>
      <c r="AD103">
        <v>0.99</v>
      </c>
      <c r="AE103">
        <v>372</v>
      </c>
      <c r="AF103">
        <v>2.72</v>
      </c>
      <c r="AG103">
        <v>7.0000000000000001E-3</v>
      </c>
      <c r="AH103">
        <v>28</v>
      </c>
      <c r="AI103">
        <v>6.5000000000000002E-2</v>
      </c>
      <c r="AJ103">
        <v>14.1</v>
      </c>
      <c r="AK103">
        <v>0.02</v>
      </c>
      <c r="AL103">
        <v>0.46</v>
      </c>
      <c r="AM103">
        <v>3.5</v>
      </c>
      <c r="AN103">
        <v>0.7</v>
      </c>
      <c r="AO103">
        <v>60.1</v>
      </c>
      <c r="AP103">
        <v>0.04</v>
      </c>
      <c r="AQ103">
        <v>6.7</v>
      </c>
      <c r="AR103">
        <v>80</v>
      </c>
      <c r="AS103">
        <v>0.24</v>
      </c>
      <c r="AT103">
        <v>1.7</v>
      </c>
      <c r="AU103">
        <v>28</v>
      </c>
      <c r="AV103">
        <v>0.1</v>
      </c>
      <c r="AW103">
        <v>91.1</v>
      </c>
      <c r="AX103">
        <v>1.91</v>
      </c>
      <c r="AY103">
        <v>2</v>
      </c>
    </row>
    <row r="104" spans="1:51" x14ac:dyDescent="0.3">
      <c r="A104" t="s">
        <v>440</v>
      </c>
      <c r="B104" t="s">
        <v>440</v>
      </c>
      <c r="C104" t="s">
        <v>441</v>
      </c>
      <c r="D104" s="1" t="str">
        <f t="shared" si="11"/>
        <v>27:0001</v>
      </c>
      <c r="E104" s="1" t="str">
        <f t="shared" si="15"/>
        <v>27:0003</v>
      </c>
      <c r="F104" t="s">
        <v>442</v>
      </c>
      <c r="G104" t="s">
        <v>443</v>
      </c>
      <c r="I104">
        <v>60.274948700000003</v>
      </c>
      <c r="J104">
        <v>-122.5146244</v>
      </c>
      <c r="K104" s="1" t="str">
        <f>HYPERLINK("http://geochem.nrcan.gc.ca/cdogs/content/kwd/kwd020081_e.htm", "Colluviated till")</f>
        <v>Colluviated till</v>
      </c>
      <c r="L104" s="1" t="str">
        <f t="shared" si="16"/>
        <v>Dry sieving to -230 mesh (63 µm) (Acme S230)</v>
      </c>
      <c r="M104">
        <v>241</v>
      </c>
      <c r="N104">
        <v>0.75</v>
      </c>
      <c r="O104">
        <v>13</v>
      </c>
      <c r="P104">
        <v>1.1000000000000001</v>
      </c>
      <c r="Q104">
        <v>20</v>
      </c>
      <c r="R104">
        <v>249.5</v>
      </c>
      <c r="S104">
        <v>0.28999999999999998</v>
      </c>
      <c r="T104">
        <v>1.9</v>
      </c>
      <c r="U104">
        <v>1.1299999999999999</v>
      </c>
      <c r="V104">
        <v>18.8</v>
      </c>
      <c r="W104">
        <v>13.9</v>
      </c>
      <c r="X104">
        <v>31.72</v>
      </c>
      <c r="Y104">
        <v>2.46</v>
      </c>
      <c r="Z104">
        <v>3.2</v>
      </c>
      <c r="AA104">
        <v>38</v>
      </c>
      <c r="AB104">
        <v>0.17</v>
      </c>
      <c r="AC104">
        <v>14.3</v>
      </c>
      <c r="AD104">
        <v>0.85</v>
      </c>
      <c r="AE104">
        <v>460</v>
      </c>
      <c r="AF104">
        <v>5.61</v>
      </c>
      <c r="AG104">
        <v>7.0000000000000007E-2</v>
      </c>
      <c r="AH104">
        <v>38.299999999999997</v>
      </c>
      <c r="AI104">
        <v>5.6000000000000001E-2</v>
      </c>
      <c r="AJ104">
        <v>18.3</v>
      </c>
      <c r="AK104">
        <v>0.51</v>
      </c>
      <c r="AL104">
        <v>0.44</v>
      </c>
      <c r="AM104">
        <v>4</v>
      </c>
      <c r="AN104">
        <v>2.4</v>
      </c>
      <c r="AO104">
        <v>97.2</v>
      </c>
      <c r="AP104">
        <v>0.05</v>
      </c>
      <c r="AQ104">
        <v>7.1</v>
      </c>
      <c r="AR104">
        <v>20</v>
      </c>
      <c r="AS104">
        <v>0.23</v>
      </c>
      <c r="AT104">
        <v>3.1</v>
      </c>
      <c r="AU104">
        <v>23</v>
      </c>
      <c r="AV104">
        <v>0.1</v>
      </c>
      <c r="AW104">
        <v>133.30000000000001</v>
      </c>
      <c r="AX104">
        <v>1.85</v>
      </c>
      <c r="AY104">
        <v>2</v>
      </c>
    </row>
    <row r="105" spans="1:51" x14ac:dyDescent="0.3">
      <c r="A105" t="s">
        <v>444</v>
      </c>
      <c r="B105" t="s">
        <v>444</v>
      </c>
      <c r="C105" t="s">
        <v>445</v>
      </c>
      <c r="D105" s="1" t="str">
        <f t="shared" si="11"/>
        <v>27:0001</v>
      </c>
      <c r="E105" s="1" t="str">
        <f t="shared" si="15"/>
        <v>27:0003</v>
      </c>
      <c r="F105" t="s">
        <v>446</v>
      </c>
      <c r="G105" t="s">
        <v>447</v>
      </c>
      <c r="I105">
        <v>60.333030200000003</v>
      </c>
      <c r="J105">
        <v>-122.47808360000001</v>
      </c>
      <c r="K105" s="1" t="str">
        <f>HYPERLINK("http://geochem.nrcan.gc.ca/cdogs/content/kwd/kwd020081_e.htm", "Colluviated till")</f>
        <v>Colluviated till</v>
      </c>
      <c r="L105" s="1" t="str">
        <f t="shared" si="16"/>
        <v>Dry sieving to -230 mesh (63 µm) (Acme S230)</v>
      </c>
      <c r="M105">
        <v>172</v>
      </c>
      <c r="N105">
        <v>0.89</v>
      </c>
      <c r="O105">
        <v>9.8000000000000007</v>
      </c>
      <c r="P105">
        <v>0.7</v>
      </c>
      <c r="Q105">
        <v>20</v>
      </c>
      <c r="R105">
        <v>228.4</v>
      </c>
      <c r="S105">
        <v>0.25</v>
      </c>
      <c r="T105">
        <v>3.74</v>
      </c>
      <c r="U105">
        <v>0.72</v>
      </c>
      <c r="V105">
        <v>11.5</v>
      </c>
      <c r="W105">
        <v>18.2</v>
      </c>
      <c r="X105">
        <v>28.5</v>
      </c>
      <c r="Y105">
        <v>2.2999999999999998</v>
      </c>
      <c r="Z105">
        <v>3.4</v>
      </c>
      <c r="AA105">
        <v>43</v>
      </c>
      <c r="AB105">
        <v>0.16</v>
      </c>
      <c r="AC105">
        <v>13.2</v>
      </c>
      <c r="AD105">
        <v>1.02</v>
      </c>
      <c r="AE105">
        <v>354</v>
      </c>
      <c r="AF105">
        <v>2.76</v>
      </c>
      <c r="AG105">
        <v>1.2E-2</v>
      </c>
      <c r="AH105">
        <v>31.1</v>
      </c>
      <c r="AI105">
        <v>6.4000000000000001E-2</v>
      </c>
      <c r="AJ105">
        <v>14.14</v>
      </c>
      <c r="AK105">
        <v>0.63</v>
      </c>
      <c r="AL105">
        <v>0.37</v>
      </c>
      <c r="AM105">
        <v>3.7</v>
      </c>
      <c r="AN105">
        <v>1.5</v>
      </c>
      <c r="AO105">
        <v>81.3</v>
      </c>
      <c r="AP105">
        <v>0.06</v>
      </c>
      <c r="AQ105">
        <v>6.8</v>
      </c>
      <c r="AR105">
        <v>50</v>
      </c>
      <c r="AS105">
        <v>0.17</v>
      </c>
      <c r="AT105">
        <v>2.2999999999999998</v>
      </c>
      <c r="AU105">
        <v>25</v>
      </c>
      <c r="AV105">
        <v>0.1</v>
      </c>
      <c r="AW105">
        <v>97.2</v>
      </c>
      <c r="AX105">
        <v>1.65</v>
      </c>
      <c r="AY105">
        <v>2</v>
      </c>
    </row>
    <row r="106" spans="1:51" x14ac:dyDescent="0.3">
      <c r="A106" t="s">
        <v>448</v>
      </c>
      <c r="B106" t="s">
        <v>448</v>
      </c>
      <c r="C106" t="s">
        <v>449</v>
      </c>
      <c r="D106" s="1" t="str">
        <f t="shared" si="11"/>
        <v>27:0001</v>
      </c>
      <c r="E106" s="1" t="str">
        <f t="shared" si="15"/>
        <v>27:0003</v>
      </c>
      <c r="F106" t="s">
        <v>450</v>
      </c>
      <c r="G106" t="s">
        <v>451</v>
      </c>
      <c r="I106">
        <v>60.276570599999999</v>
      </c>
      <c r="J106">
        <v>-122.3444867</v>
      </c>
      <c r="K106" s="1" t="str">
        <f>HYPERLINK("http://geochem.nrcan.gc.ca/cdogs/content/kwd/kwd020081_e.htm", "Colluviated till")</f>
        <v>Colluviated till</v>
      </c>
      <c r="L106" s="1" t="str">
        <f t="shared" si="16"/>
        <v>Dry sieving to -230 mesh (63 µm) (Acme S230)</v>
      </c>
      <c r="M106">
        <v>159</v>
      </c>
      <c r="N106">
        <v>0.94</v>
      </c>
      <c r="O106">
        <v>10.7</v>
      </c>
      <c r="P106">
        <v>0.8</v>
      </c>
      <c r="Q106">
        <v>20</v>
      </c>
      <c r="R106">
        <v>271.89999999999998</v>
      </c>
      <c r="S106">
        <v>0.27</v>
      </c>
      <c r="T106">
        <v>3.87</v>
      </c>
      <c r="U106">
        <v>0.71</v>
      </c>
      <c r="V106">
        <v>14.9</v>
      </c>
      <c r="W106">
        <v>20.2</v>
      </c>
      <c r="X106">
        <v>29.41</v>
      </c>
      <c r="Y106">
        <v>2.48</v>
      </c>
      <c r="Z106">
        <v>4</v>
      </c>
      <c r="AA106">
        <v>41</v>
      </c>
      <c r="AB106">
        <v>0.17</v>
      </c>
      <c r="AC106">
        <v>14.4</v>
      </c>
      <c r="AD106">
        <v>1.04</v>
      </c>
      <c r="AE106">
        <v>500</v>
      </c>
      <c r="AF106">
        <v>2.96</v>
      </c>
      <c r="AG106">
        <v>8.9999999999999993E-3</v>
      </c>
      <c r="AH106">
        <v>38.799999999999997</v>
      </c>
      <c r="AI106">
        <v>6.3E-2</v>
      </c>
      <c r="AJ106">
        <v>16.34</v>
      </c>
      <c r="AK106">
        <v>0.21</v>
      </c>
      <c r="AL106">
        <v>0.41</v>
      </c>
      <c r="AM106">
        <v>4</v>
      </c>
      <c r="AN106">
        <v>1.4</v>
      </c>
      <c r="AO106">
        <v>79.8</v>
      </c>
      <c r="AP106">
        <v>0.06</v>
      </c>
      <c r="AQ106">
        <v>6.9</v>
      </c>
      <c r="AR106">
        <v>60</v>
      </c>
      <c r="AS106">
        <v>0.25</v>
      </c>
      <c r="AT106">
        <v>2.7</v>
      </c>
      <c r="AU106">
        <v>26</v>
      </c>
      <c r="AV106">
        <v>0.1</v>
      </c>
      <c r="AW106">
        <v>100.2</v>
      </c>
      <c r="AX106">
        <v>1.56</v>
      </c>
      <c r="AY106">
        <v>2</v>
      </c>
    </row>
    <row r="107" spans="1:51" x14ac:dyDescent="0.3">
      <c r="A107" t="s">
        <v>452</v>
      </c>
      <c r="B107" t="s">
        <v>452</v>
      </c>
      <c r="C107" t="s">
        <v>453</v>
      </c>
      <c r="D107" s="1" t="str">
        <f t="shared" si="11"/>
        <v>27:0001</v>
      </c>
      <c r="E107" s="1" t="str">
        <f t="shared" si="15"/>
        <v>27:0003</v>
      </c>
      <c r="F107" t="s">
        <v>454</v>
      </c>
      <c r="G107" t="s">
        <v>455</v>
      </c>
      <c r="I107">
        <v>60.204384900000001</v>
      </c>
      <c r="J107">
        <v>-122.10194679999999</v>
      </c>
      <c r="K107" s="1" t="str">
        <f>HYPERLINK("http://geochem.nrcan.gc.ca/cdogs/content/kwd/kwd020045_e.htm", "Basal till")</f>
        <v>Basal till</v>
      </c>
      <c r="L107" s="1" t="str">
        <f t="shared" si="16"/>
        <v>Dry sieving to -230 mesh (63 µm) (Acme S230)</v>
      </c>
      <c r="M107">
        <v>230</v>
      </c>
      <c r="N107">
        <v>0.77</v>
      </c>
      <c r="O107">
        <v>15</v>
      </c>
      <c r="P107">
        <v>4.8</v>
      </c>
      <c r="Q107">
        <v>20</v>
      </c>
      <c r="R107">
        <v>259.7</v>
      </c>
      <c r="S107">
        <v>0.28999999999999998</v>
      </c>
      <c r="T107">
        <v>2.04</v>
      </c>
      <c r="U107">
        <v>1.04</v>
      </c>
      <c r="V107">
        <v>16.2</v>
      </c>
      <c r="W107">
        <v>14.7</v>
      </c>
      <c r="X107">
        <v>31.33</v>
      </c>
      <c r="Y107">
        <v>2.4300000000000002</v>
      </c>
      <c r="Z107">
        <v>3.1</v>
      </c>
      <c r="AA107">
        <v>54</v>
      </c>
      <c r="AB107">
        <v>0.16</v>
      </c>
      <c r="AC107">
        <v>15.2</v>
      </c>
      <c r="AD107">
        <v>0.84</v>
      </c>
      <c r="AE107">
        <v>416</v>
      </c>
      <c r="AF107">
        <v>5.59</v>
      </c>
      <c r="AG107">
        <v>4.5999999999999999E-2</v>
      </c>
      <c r="AH107">
        <v>35.6</v>
      </c>
      <c r="AI107">
        <v>6.2E-2</v>
      </c>
      <c r="AJ107">
        <v>16.190000000000001</v>
      </c>
      <c r="AK107">
        <v>0.54</v>
      </c>
      <c r="AL107">
        <v>0.61</v>
      </c>
      <c r="AM107">
        <v>3.8</v>
      </c>
      <c r="AN107">
        <v>2.2999999999999998</v>
      </c>
      <c r="AO107">
        <v>70.7</v>
      </c>
      <c r="AP107">
        <v>0.06</v>
      </c>
      <c r="AQ107">
        <v>7.1</v>
      </c>
      <c r="AR107">
        <v>40</v>
      </c>
      <c r="AS107">
        <v>0.18</v>
      </c>
      <c r="AT107">
        <v>3.3</v>
      </c>
      <c r="AU107">
        <v>23</v>
      </c>
      <c r="AV107">
        <v>0.1</v>
      </c>
      <c r="AW107">
        <v>113.6</v>
      </c>
      <c r="AX107">
        <v>1.52</v>
      </c>
      <c r="AY107">
        <v>2</v>
      </c>
    </row>
    <row r="108" spans="1:51" x14ac:dyDescent="0.3">
      <c r="A108" t="s">
        <v>456</v>
      </c>
      <c r="B108" t="s">
        <v>456</v>
      </c>
      <c r="C108" t="s">
        <v>457</v>
      </c>
      <c r="D108" s="1" t="str">
        <f t="shared" si="11"/>
        <v>27:0001</v>
      </c>
      <c r="E108" s="1" t="str">
        <f t="shared" si="15"/>
        <v>27:0003</v>
      </c>
      <c r="F108" t="s">
        <v>458</v>
      </c>
      <c r="G108" t="s">
        <v>459</v>
      </c>
      <c r="I108">
        <v>60.186670499999998</v>
      </c>
      <c r="J108">
        <v>-121.91274079999999</v>
      </c>
      <c r="K108" s="1" t="str">
        <f>HYPERLINK("http://geochem.nrcan.gc.ca/cdogs/content/kwd/kwd020045_e.htm", "Basal till")</f>
        <v>Basal till</v>
      </c>
      <c r="L108" s="1" t="str">
        <f t="shared" si="16"/>
        <v>Dry sieving to -230 mesh (63 µm) (Acme S230)</v>
      </c>
      <c r="M108">
        <v>208</v>
      </c>
      <c r="N108">
        <v>0.84</v>
      </c>
      <c r="O108">
        <v>14.4</v>
      </c>
      <c r="P108">
        <v>0.8</v>
      </c>
      <c r="Q108">
        <v>20</v>
      </c>
      <c r="R108">
        <v>249.2</v>
      </c>
      <c r="S108">
        <v>0.28000000000000003</v>
      </c>
      <c r="T108">
        <v>2.38</v>
      </c>
      <c r="U108">
        <v>1.07</v>
      </c>
      <c r="V108">
        <v>15.1</v>
      </c>
      <c r="W108">
        <v>15.7</v>
      </c>
      <c r="X108">
        <v>30.93</v>
      </c>
      <c r="Y108">
        <v>2.4500000000000002</v>
      </c>
      <c r="Z108">
        <v>3.4</v>
      </c>
      <c r="AA108">
        <v>46</v>
      </c>
      <c r="AB108">
        <v>0.17</v>
      </c>
      <c r="AC108">
        <v>15.1</v>
      </c>
      <c r="AD108">
        <v>0.92</v>
      </c>
      <c r="AE108">
        <v>504</v>
      </c>
      <c r="AF108">
        <v>4.55</v>
      </c>
      <c r="AG108">
        <v>1.7000000000000001E-2</v>
      </c>
      <c r="AH108">
        <v>38.4</v>
      </c>
      <c r="AI108">
        <v>6.6000000000000003E-2</v>
      </c>
      <c r="AJ108">
        <v>15.59</v>
      </c>
      <c r="AK108">
        <v>0.45</v>
      </c>
      <c r="AL108">
        <v>0.54</v>
      </c>
      <c r="AM108">
        <v>3.5</v>
      </c>
      <c r="AN108">
        <v>1.7</v>
      </c>
      <c r="AO108">
        <v>74.900000000000006</v>
      </c>
      <c r="AP108">
        <v>0.06</v>
      </c>
      <c r="AQ108">
        <v>6.8</v>
      </c>
      <c r="AR108">
        <v>40</v>
      </c>
      <c r="AS108">
        <v>0.22</v>
      </c>
      <c r="AT108">
        <v>3.1</v>
      </c>
      <c r="AU108">
        <v>23</v>
      </c>
      <c r="AV108">
        <v>0.1</v>
      </c>
      <c r="AW108">
        <v>110.8</v>
      </c>
      <c r="AX108">
        <v>1.35</v>
      </c>
      <c r="AY108">
        <v>2</v>
      </c>
    </row>
    <row r="109" spans="1:51" hidden="1" x14ac:dyDescent="0.3">
      <c r="A109" t="s">
        <v>460</v>
      </c>
      <c r="B109" t="s">
        <v>460</v>
      </c>
      <c r="C109" t="s">
        <v>461</v>
      </c>
      <c r="D109" s="1" t="str">
        <f t="shared" si="11"/>
        <v>27:0001</v>
      </c>
      <c r="E109" s="1" t="str">
        <f>HYPERLINK("http://geochem.nrcan.gc.ca/cdogs/content/svy/svy_e.htm", "")</f>
        <v/>
      </c>
      <c r="H109" s="1" t="str">
        <f>HYPERLINK("http://geochem.nrcan.gc.ca/cdogs/content/cr_/cr_00290_e.htm", "290")</f>
        <v>290</v>
      </c>
      <c r="K109" t="s">
        <v>95</v>
      </c>
      <c r="L109" t="s">
        <v>96</v>
      </c>
      <c r="M109">
        <v>215</v>
      </c>
      <c r="N109">
        <v>2.5099999999999998</v>
      </c>
      <c r="O109">
        <v>23.9</v>
      </c>
      <c r="P109">
        <v>0.8</v>
      </c>
      <c r="Q109">
        <v>20</v>
      </c>
      <c r="R109">
        <v>93.9</v>
      </c>
      <c r="S109">
        <v>5.47</v>
      </c>
      <c r="T109">
        <v>0.13</v>
      </c>
      <c r="U109">
        <v>0.4</v>
      </c>
      <c r="V109">
        <v>12.4</v>
      </c>
      <c r="W109">
        <v>34.1</v>
      </c>
      <c r="X109">
        <v>145.26</v>
      </c>
      <c r="Y109">
        <v>3.16</v>
      </c>
      <c r="Z109">
        <v>7</v>
      </c>
      <c r="AA109">
        <v>53</v>
      </c>
      <c r="AB109">
        <v>0.28999999999999998</v>
      </c>
      <c r="AC109">
        <v>26.8</v>
      </c>
      <c r="AD109">
        <v>0.66</v>
      </c>
      <c r="AE109">
        <v>596</v>
      </c>
      <c r="AF109">
        <v>11.68</v>
      </c>
      <c r="AG109">
        <v>2.1000000000000001E-2</v>
      </c>
      <c r="AH109">
        <v>29.8</v>
      </c>
      <c r="AI109">
        <v>5.2999999999999999E-2</v>
      </c>
      <c r="AJ109">
        <v>25.32</v>
      </c>
      <c r="AK109">
        <v>0.03</v>
      </c>
      <c r="AL109">
        <v>0.41</v>
      </c>
      <c r="AM109">
        <v>4</v>
      </c>
      <c r="AN109">
        <v>0.6</v>
      </c>
      <c r="AO109">
        <v>12.4</v>
      </c>
      <c r="AP109">
        <v>0.03</v>
      </c>
      <c r="AQ109">
        <v>9.6</v>
      </c>
      <c r="AR109">
        <v>890</v>
      </c>
      <c r="AS109">
        <v>0.33</v>
      </c>
      <c r="AT109">
        <v>3.2</v>
      </c>
      <c r="AU109">
        <v>39</v>
      </c>
      <c r="AV109">
        <v>0.8</v>
      </c>
      <c r="AW109">
        <v>107.4</v>
      </c>
      <c r="AX109">
        <v>0.3</v>
      </c>
      <c r="AY109">
        <v>6</v>
      </c>
    </row>
    <row r="110" spans="1:51" x14ac:dyDescent="0.3">
      <c r="A110" t="s">
        <v>462</v>
      </c>
      <c r="B110" t="s">
        <v>462</v>
      </c>
      <c r="C110" t="s">
        <v>463</v>
      </c>
      <c r="D110" s="1" t="str">
        <f t="shared" si="11"/>
        <v>27:0001</v>
      </c>
      <c r="E110" s="1" t="str">
        <f t="shared" ref="E110:E123" si="18">HYPERLINK("http://geochem.nrcan.gc.ca/cdogs/content/svy/svy270003_e.htm", "27:0003")</f>
        <v>27:0003</v>
      </c>
      <c r="F110" t="s">
        <v>464</v>
      </c>
      <c r="G110" t="s">
        <v>465</v>
      </c>
      <c r="K110" s="1" t="str">
        <f>HYPERLINK("http://geochem.nrcan.gc.ca/cdogs/content/kwd/kwd020045_e.htm", "Basal till")</f>
        <v>Basal till</v>
      </c>
      <c r="L110" s="1" t="str">
        <f t="shared" ref="L110:L123" si="19">HYPERLINK("http://geochem.nrcan.gc.ca/cdogs/content/kwd/kwd080088_e.htm", "Dry sieving to -230 mesh (63 µm) (Acme S230)")</f>
        <v>Dry sieving to -230 mesh (63 µm) (Acme S230)</v>
      </c>
      <c r="M110">
        <v>202</v>
      </c>
      <c r="N110">
        <v>1.05</v>
      </c>
      <c r="O110">
        <v>10.6</v>
      </c>
      <c r="P110">
        <v>1.5</v>
      </c>
      <c r="Q110">
        <v>20</v>
      </c>
      <c r="R110">
        <v>496.5</v>
      </c>
      <c r="S110">
        <v>0.24</v>
      </c>
      <c r="T110">
        <v>7.57</v>
      </c>
      <c r="U110">
        <v>0.61</v>
      </c>
      <c r="V110">
        <v>14.6</v>
      </c>
      <c r="W110">
        <v>24.6</v>
      </c>
      <c r="X110">
        <v>30.44</v>
      </c>
      <c r="Y110">
        <v>2.27</v>
      </c>
      <c r="Z110">
        <v>4</v>
      </c>
      <c r="AA110">
        <v>57</v>
      </c>
      <c r="AB110">
        <v>0.12</v>
      </c>
      <c r="AC110">
        <v>15.6</v>
      </c>
      <c r="AD110">
        <v>1.08</v>
      </c>
      <c r="AE110">
        <v>442</v>
      </c>
      <c r="AF110">
        <v>3.03</v>
      </c>
      <c r="AG110">
        <v>2.8000000000000001E-2</v>
      </c>
      <c r="AH110">
        <v>38.6</v>
      </c>
      <c r="AI110">
        <v>6.3E-2</v>
      </c>
      <c r="AJ110">
        <v>15.26</v>
      </c>
      <c r="AK110">
        <v>0.06</v>
      </c>
      <c r="AL110">
        <v>0.53</v>
      </c>
      <c r="AM110">
        <v>4.2</v>
      </c>
      <c r="AN110">
        <v>0.9</v>
      </c>
      <c r="AO110">
        <v>91.9</v>
      </c>
      <c r="AP110">
        <v>0.04</v>
      </c>
      <c r="AQ110">
        <v>6.2</v>
      </c>
      <c r="AR110">
        <v>90</v>
      </c>
      <c r="AS110">
        <v>0.25</v>
      </c>
      <c r="AT110">
        <v>1.8</v>
      </c>
      <c r="AU110">
        <v>33</v>
      </c>
      <c r="AV110">
        <v>0.1</v>
      </c>
      <c r="AW110">
        <v>80.2</v>
      </c>
      <c r="AX110">
        <v>1.61</v>
      </c>
      <c r="AY110">
        <v>2</v>
      </c>
    </row>
    <row r="111" spans="1:51" x14ac:dyDescent="0.3">
      <c r="A111" t="s">
        <v>466</v>
      </c>
      <c r="B111" t="s">
        <v>466</v>
      </c>
      <c r="C111" t="s">
        <v>467</v>
      </c>
      <c r="D111" s="1" t="str">
        <f t="shared" si="11"/>
        <v>27:0001</v>
      </c>
      <c r="E111" s="1" t="str">
        <f t="shared" si="18"/>
        <v>27:0003</v>
      </c>
      <c r="F111" t="s">
        <v>468</v>
      </c>
      <c r="G111" t="s">
        <v>469</v>
      </c>
      <c r="I111">
        <v>60.255009899999997</v>
      </c>
      <c r="J111">
        <v>-120.0995119</v>
      </c>
      <c r="K111" s="1" t="str">
        <f>HYPERLINK("http://geochem.nrcan.gc.ca/cdogs/content/kwd/kwd020045_e.htm", "Basal till")</f>
        <v>Basal till</v>
      </c>
      <c r="L111" s="1" t="str">
        <f t="shared" si="19"/>
        <v>Dry sieving to -230 mesh (63 µm) (Acme S230)</v>
      </c>
      <c r="M111">
        <v>81</v>
      </c>
      <c r="N111">
        <v>0.94</v>
      </c>
      <c r="O111">
        <v>6.6</v>
      </c>
      <c r="P111">
        <v>1.1000000000000001</v>
      </c>
      <c r="Q111">
        <v>20</v>
      </c>
      <c r="R111">
        <v>186.7</v>
      </c>
      <c r="S111">
        <v>0.21</v>
      </c>
      <c r="T111">
        <v>7.37</v>
      </c>
      <c r="U111">
        <v>0.47</v>
      </c>
      <c r="V111">
        <v>9.9</v>
      </c>
      <c r="W111">
        <v>23.2</v>
      </c>
      <c r="X111">
        <v>24.31</v>
      </c>
      <c r="Y111">
        <v>2.08</v>
      </c>
      <c r="Z111">
        <v>3.8</v>
      </c>
      <c r="AA111">
        <v>21</v>
      </c>
      <c r="AB111">
        <v>0.15</v>
      </c>
      <c r="AC111">
        <v>17.3</v>
      </c>
      <c r="AD111">
        <v>1.44</v>
      </c>
      <c r="AE111">
        <v>344</v>
      </c>
      <c r="AF111">
        <v>1.75</v>
      </c>
      <c r="AG111">
        <v>8.9999999999999993E-3</v>
      </c>
      <c r="AH111">
        <v>25.8</v>
      </c>
      <c r="AI111">
        <v>5.0999999999999997E-2</v>
      </c>
      <c r="AJ111">
        <v>11.58</v>
      </c>
      <c r="AK111">
        <v>0.02</v>
      </c>
      <c r="AL111">
        <v>0.32</v>
      </c>
      <c r="AM111">
        <v>3.5</v>
      </c>
      <c r="AN111">
        <v>0.4</v>
      </c>
      <c r="AO111">
        <v>80.400000000000006</v>
      </c>
      <c r="AP111">
        <v>0.02</v>
      </c>
      <c r="AQ111">
        <v>6.6</v>
      </c>
      <c r="AR111">
        <v>170</v>
      </c>
      <c r="AS111">
        <v>0.19</v>
      </c>
      <c r="AT111">
        <v>1.3</v>
      </c>
      <c r="AU111">
        <v>30</v>
      </c>
      <c r="AV111">
        <v>0.1</v>
      </c>
      <c r="AW111">
        <v>64.900000000000006</v>
      </c>
      <c r="AX111">
        <v>1.98</v>
      </c>
      <c r="AY111">
        <v>2</v>
      </c>
    </row>
    <row r="112" spans="1:51" x14ac:dyDescent="0.3">
      <c r="A112" t="s">
        <v>470</v>
      </c>
      <c r="B112" t="s">
        <v>470</v>
      </c>
      <c r="C112" t="s">
        <v>471</v>
      </c>
      <c r="D112" s="1" t="str">
        <f t="shared" si="11"/>
        <v>27:0001</v>
      </c>
      <c r="E112" s="1" t="str">
        <f t="shared" si="18"/>
        <v>27:0003</v>
      </c>
      <c r="F112" t="s">
        <v>472</v>
      </c>
      <c r="G112" t="s">
        <v>473</v>
      </c>
      <c r="I112">
        <v>60.182202500000002</v>
      </c>
      <c r="J112">
        <v>-120.17080799999999</v>
      </c>
      <c r="K112" s="1" t="str">
        <f>HYPERLINK("http://geochem.nrcan.gc.ca/cdogs/content/kwd/kwd020045_e.htm", "Basal till")</f>
        <v>Basal till</v>
      </c>
      <c r="L112" s="1" t="str">
        <f t="shared" si="19"/>
        <v>Dry sieving to -230 mesh (63 µm) (Acme S230)</v>
      </c>
      <c r="M112">
        <v>140</v>
      </c>
      <c r="N112">
        <v>0.94</v>
      </c>
      <c r="O112">
        <v>8.6</v>
      </c>
      <c r="P112">
        <v>1.3</v>
      </c>
      <c r="Q112">
        <v>20</v>
      </c>
      <c r="R112">
        <v>274.60000000000002</v>
      </c>
      <c r="S112">
        <v>0.21</v>
      </c>
      <c r="T112">
        <v>8.15</v>
      </c>
      <c r="U112">
        <v>0.51</v>
      </c>
      <c r="V112">
        <v>10.9</v>
      </c>
      <c r="W112">
        <v>20.100000000000001</v>
      </c>
      <c r="X112">
        <v>29.51</v>
      </c>
      <c r="Y112">
        <v>2.31</v>
      </c>
      <c r="Z112">
        <v>3.7</v>
      </c>
      <c r="AA112">
        <v>34</v>
      </c>
      <c r="AB112">
        <v>0.13</v>
      </c>
      <c r="AC112">
        <v>16.5</v>
      </c>
      <c r="AD112">
        <v>1.35</v>
      </c>
      <c r="AE112">
        <v>357</v>
      </c>
      <c r="AF112">
        <v>2.63</v>
      </c>
      <c r="AG112">
        <v>8.9999999999999993E-3</v>
      </c>
      <c r="AH112">
        <v>28.8</v>
      </c>
      <c r="AI112">
        <v>5.5E-2</v>
      </c>
      <c r="AJ112">
        <v>13.7</v>
      </c>
      <c r="AK112">
        <v>0.06</v>
      </c>
      <c r="AL112">
        <v>0.5</v>
      </c>
      <c r="AM112">
        <v>3.3</v>
      </c>
      <c r="AN112">
        <v>0.7</v>
      </c>
      <c r="AO112">
        <v>92.2</v>
      </c>
      <c r="AP112">
        <v>0.04</v>
      </c>
      <c r="AQ112">
        <v>6.1</v>
      </c>
      <c r="AR112">
        <v>110</v>
      </c>
      <c r="AS112">
        <v>0.24</v>
      </c>
      <c r="AT112">
        <v>1.5</v>
      </c>
      <c r="AU112">
        <v>30</v>
      </c>
      <c r="AV112">
        <v>0.1</v>
      </c>
      <c r="AW112">
        <v>68.900000000000006</v>
      </c>
      <c r="AX112">
        <v>1.79</v>
      </c>
      <c r="AY112">
        <v>2</v>
      </c>
    </row>
    <row r="113" spans="1:51" x14ac:dyDescent="0.3">
      <c r="A113" t="s">
        <v>474</v>
      </c>
      <c r="B113" t="s">
        <v>474</v>
      </c>
      <c r="C113" t="s">
        <v>475</v>
      </c>
      <c r="D113" s="1" t="str">
        <f t="shared" si="11"/>
        <v>27:0001</v>
      </c>
      <c r="E113" s="1" t="str">
        <f t="shared" si="18"/>
        <v>27:0003</v>
      </c>
      <c r="F113" t="s">
        <v>476</v>
      </c>
      <c r="G113" t="s">
        <v>477</v>
      </c>
      <c r="K113" s="1" t="str">
        <f>HYPERLINK("http://geochem.nrcan.gc.ca/cdogs/content/kwd/kwd020044_e.htm", "Till")</f>
        <v>Till</v>
      </c>
      <c r="L113" s="1" t="str">
        <f t="shared" si="19"/>
        <v>Dry sieving to -230 mesh (63 µm) (Acme S230)</v>
      </c>
      <c r="M113">
        <v>113</v>
      </c>
      <c r="N113">
        <v>0.95</v>
      </c>
      <c r="O113">
        <v>7.5</v>
      </c>
      <c r="P113">
        <v>0.9</v>
      </c>
      <c r="Q113">
        <v>20</v>
      </c>
      <c r="R113">
        <v>260.5</v>
      </c>
      <c r="S113">
        <v>0.21</v>
      </c>
      <c r="T113">
        <v>7.74</v>
      </c>
      <c r="U113">
        <v>0.52</v>
      </c>
      <c r="V113">
        <v>10.7</v>
      </c>
      <c r="W113">
        <v>19.7</v>
      </c>
      <c r="X113">
        <v>28.35</v>
      </c>
      <c r="Y113">
        <v>2.15</v>
      </c>
      <c r="Z113">
        <v>3.7</v>
      </c>
      <c r="AA113">
        <v>36</v>
      </c>
      <c r="AB113">
        <v>0.14000000000000001</v>
      </c>
      <c r="AC113">
        <v>16.899999999999999</v>
      </c>
      <c r="AD113">
        <v>1.36</v>
      </c>
      <c r="AE113">
        <v>369</v>
      </c>
      <c r="AF113">
        <v>2</v>
      </c>
      <c r="AG113">
        <v>0.01</v>
      </c>
      <c r="AH113">
        <v>28.5</v>
      </c>
      <c r="AI113">
        <v>5.5E-2</v>
      </c>
      <c r="AJ113">
        <v>12.15</v>
      </c>
      <c r="AK113">
        <v>0.04</v>
      </c>
      <c r="AL113">
        <v>0.36</v>
      </c>
      <c r="AM113">
        <v>3.5</v>
      </c>
      <c r="AN113">
        <v>0.6</v>
      </c>
      <c r="AO113">
        <v>86.9</v>
      </c>
      <c r="AP113">
        <v>0.05</v>
      </c>
      <c r="AQ113">
        <v>6.7</v>
      </c>
      <c r="AR113">
        <v>110</v>
      </c>
      <c r="AS113">
        <v>0.22</v>
      </c>
      <c r="AT113">
        <v>1.4</v>
      </c>
      <c r="AU113">
        <v>29</v>
      </c>
      <c r="AV113">
        <v>0.1</v>
      </c>
      <c r="AW113">
        <v>66.7</v>
      </c>
      <c r="AX113">
        <v>1.69</v>
      </c>
      <c r="AY113">
        <v>1</v>
      </c>
    </row>
    <row r="114" spans="1:51" x14ac:dyDescent="0.3">
      <c r="A114" t="s">
        <v>478</v>
      </c>
      <c r="B114" t="s">
        <v>478</v>
      </c>
      <c r="C114" t="s">
        <v>479</v>
      </c>
      <c r="D114" s="1" t="str">
        <f t="shared" si="11"/>
        <v>27:0001</v>
      </c>
      <c r="E114" s="1" t="str">
        <f t="shared" si="18"/>
        <v>27:0003</v>
      </c>
      <c r="F114" t="s">
        <v>480</v>
      </c>
      <c r="G114" t="s">
        <v>481</v>
      </c>
      <c r="I114">
        <v>60.106114699999999</v>
      </c>
      <c r="J114">
        <v>-120.3078326</v>
      </c>
      <c r="K114" s="1" t="str">
        <f t="shared" ref="K114:K119" si="20">HYPERLINK("http://geochem.nrcan.gc.ca/cdogs/content/kwd/kwd020045_e.htm", "Basal till")</f>
        <v>Basal till</v>
      </c>
      <c r="L114" s="1" t="str">
        <f t="shared" si="19"/>
        <v>Dry sieving to -230 mesh (63 µm) (Acme S230)</v>
      </c>
      <c r="M114">
        <v>168</v>
      </c>
      <c r="N114">
        <v>0.85</v>
      </c>
      <c r="O114">
        <v>7.1</v>
      </c>
      <c r="P114">
        <v>1.1000000000000001</v>
      </c>
      <c r="Q114">
        <v>20</v>
      </c>
      <c r="R114">
        <v>301.8</v>
      </c>
      <c r="S114">
        <v>0.18</v>
      </c>
      <c r="T114">
        <v>10.42</v>
      </c>
      <c r="U114">
        <v>0.5</v>
      </c>
      <c r="V114">
        <v>10.5</v>
      </c>
      <c r="W114">
        <v>18.2</v>
      </c>
      <c r="X114">
        <v>30.66</v>
      </c>
      <c r="Y114">
        <v>1.87</v>
      </c>
      <c r="Z114">
        <v>3.1</v>
      </c>
      <c r="AA114">
        <v>41</v>
      </c>
      <c r="AB114">
        <v>0.11</v>
      </c>
      <c r="AC114">
        <v>15</v>
      </c>
      <c r="AD114">
        <v>1.28</v>
      </c>
      <c r="AE114">
        <v>374</v>
      </c>
      <c r="AF114">
        <v>2.04</v>
      </c>
      <c r="AG114">
        <v>0.01</v>
      </c>
      <c r="AH114">
        <v>28.4</v>
      </c>
      <c r="AI114">
        <v>4.9000000000000002E-2</v>
      </c>
      <c r="AJ114">
        <v>11.88</v>
      </c>
      <c r="AK114">
        <v>0.04</v>
      </c>
      <c r="AL114">
        <v>0.44</v>
      </c>
      <c r="AM114">
        <v>3.2</v>
      </c>
      <c r="AN114">
        <v>0.8</v>
      </c>
      <c r="AO114">
        <v>110</v>
      </c>
      <c r="AP114">
        <v>0.02</v>
      </c>
      <c r="AQ114">
        <v>5.5</v>
      </c>
      <c r="AR114">
        <v>90</v>
      </c>
      <c r="AS114">
        <v>0.2</v>
      </c>
      <c r="AT114">
        <v>1.5</v>
      </c>
      <c r="AU114">
        <v>27</v>
      </c>
      <c r="AV114">
        <v>0.1</v>
      </c>
      <c r="AW114">
        <v>54.6</v>
      </c>
      <c r="AX114">
        <v>1.68</v>
      </c>
      <c r="AY114">
        <v>1</v>
      </c>
    </row>
    <row r="115" spans="1:51" x14ac:dyDescent="0.3">
      <c r="A115" t="s">
        <v>482</v>
      </c>
      <c r="B115" t="s">
        <v>482</v>
      </c>
      <c r="C115" t="s">
        <v>483</v>
      </c>
      <c r="D115" s="1" t="str">
        <f t="shared" si="11"/>
        <v>27:0001</v>
      </c>
      <c r="E115" s="1" t="str">
        <f t="shared" si="18"/>
        <v>27:0003</v>
      </c>
      <c r="F115" t="s">
        <v>484</v>
      </c>
      <c r="G115" t="s">
        <v>485</v>
      </c>
      <c r="I115">
        <v>60.059995200000003</v>
      </c>
      <c r="J115">
        <v>-120.1587281</v>
      </c>
      <c r="K115" s="1" t="str">
        <f t="shared" si="20"/>
        <v>Basal till</v>
      </c>
      <c r="L115" s="1" t="str">
        <f t="shared" si="19"/>
        <v>Dry sieving to -230 mesh (63 µm) (Acme S230)</v>
      </c>
      <c r="M115">
        <v>127</v>
      </c>
      <c r="N115">
        <v>0.95</v>
      </c>
      <c r="O115">
        <v>7.4</v>
      </c>
      <c r="P115">
        <v>0.9</v>
      </c>
      <c r="Q115">
        <v>20</v>
      </c>
      <c r="R115">
        <v>282.7</v>
      </c>
      <c r="S115">
        <v>0.22</v>
      </c>
      <c r="T115">
        <v>8.64</v>
      </c>
      <c r="U115">
        <v>0.49</v>
      </c>
      <c r="V115">
        <v>9.1999999999999993</v>
      </c>
      <c r="W115">
        <v>21.3</v>
      </c>
      <c r="X115">
        <v>24.63</v>
      </c>
      <c r="Y115">
        <v>1.91</v>
      </c>
      <c r="Z115">
        <v>3.5</v>
      </c>
      <c r="AA115">
        <v>35</v>
      </c>
      <c r="AB115">
        <v>0.13</v>
      </c>
      <c r="AC115">
        <v>16.399999999999999</v>
      </c>
      <c r="AD115">
        <v>1.47</v>
      </c>
      <c r="AE115">
        <v>354</v>
      </c>
      <c r="AF115">
        <v>1.69</v>
      </c>
      <c r="AG115">
        <v>1.0999999999999999E-2</v>
      </c>
      <c r="AH115">
        <v>24.8</v>
      </c>
      <c r="AI115">
        <v>5.3999999999999999E-2</v>
      </c>
      <c r="AJ115">
        <v>11.24</v>
      </c>
      <c r="AK115">
        <v>0.03</v>
      </c>
      <c r="AL115">
        <v>0.39</v>
      </c>
      <c r="AM115">
        <v>3.3</v>
      </c>
      <c r="AN115">
        <v>0.6</v>
      </c>
      <c r="AO115">
        <v>96.1</v>
      </c>
      <c r="AP115">
        <v>0.04</v>
      </c>
      <c r="AQ115">
        <v>5.9</v>
      </c>
      <c r="AR115">
        <v>170</v>
      </c>
      <c r="AS115">
        <v>0.19</v>
      </c>
      <c r="AT115">
        <v>1.5</v>
      </c>
      <c r="AU115">
        <v>28</v>
      </c>
      <c r="AV115">
        <v>0.1</v>
      </c>
      <c r="AW115">
        <v>55.4</v>
      </c>
      <c r="AX115">
        <v>1.99</v>
      </c>
      <c r="AY115">
        <v>1</v>
      </c>
    </row>
    <row r="116" spans="1:51" x14ac:dyDescent="0.3">
      <c r="A116" t="s">
        <v>486</v>
      </c>
      <c r="B116" t="s">
        <v>486</v>
      </c>
      <c r="C116" t="s">
        <v>487</v>
      </c>
      <c r="D116" s="1" t="str">
        <f t="shared" si="11"/>
        <v>27:0001</v>
      </c>
      <c r="E116" s="1" t="str">
        <f t="shared" si="18"/>
        <v>27:0003</v>
      </c>
      <c r="F116" t="s">
        <v>488</v>
      </c>
      <c r="G116" t="s">
        <v>489</v>
      </c>
      <c r="I116">
        <v>60.168887400000003</v>
      </c>
      <c r="J116">
        <v>-120.1158215</v>
      </c>
      <c r="K116" s="1" t="str">
        <f t="shared" si="20"/>
        <v>Basal till</v>
      </c>
      <c r="L116" s="1" t="str">
        <f t="shared" si="19"/>
        <v>Dry sieving to -230 mesh (63 µm) (Acme S230)</v>
      </c>
      <c r="M116">
        <v>117</v>
      </c>
      <c r="N116">
        <v>0.74</v>
      </c>
      <c r="O116">
        <v>6</v>
      </c>
      <c r="P116">
        <v>2.6</v>
      </c>
      <c r="Q116">
        <v>20</v>
      </c>
      <c r="R116">
        <v>216.4</v>
      </c>
      <c r="S116">
        <v>0.2</v>
      </c>
      <c r="T116">
        <v>8.8699999999999992</v>
      </c>
      <c r="U116">
        <v>0.4</v>
      </c>
      <c r="V116">
        <v>9.1999999999999993</v>
      </c>
      <c r="W116">
        <v>16.399999999999999</v>
      </c>
      <c r="X116">
        <v>25.01</v>
      </c>
      <c r="Y116">
        <v>1.73</v>
      </c>
      <c r="Z116">
        <v>2.7</v>
      </c>
      <c r="AA116">
        <v>27</v>
      </c>
      <c r="AB116">
        <v>0.11</v>
      </c>
      <c r="AC116">
        <v>15.2</v>
      </c>
      <c r="AD116">
        <v>1.39</v>
      </c>
      <c r="AE116">
        <v>349</v>
      </c>
      <c r="AF116">
        <v>1.38</v>
      </c>
      <c r="AG116">
        <v>7.0000000000000001E-3</v>
      </c>
      <c r="AH116">
        <v>23.2</v>
      </c>
      <c r="AI116">
        <v>4.3999999999999997E-2</v>
      </c>
      <c r="AJ116">
        <v>10.86</v>
      </c>
      <c r="AK116">
        <v>0.02</v>
      </c>
      <c r="AL116">
        <v>0.26</v>
      </c>
      <c r="AM116">
        <v>3.1</v>
      </c>
      <c r="AN116">
        <v>0.2</v>
      </c>
      <c r="AO116">
        <v>81.400000000000006</v>
      </c>
      <c r="AP116">
        <v>0.03</v>
      </c>
      <c r="AQ116">
        <v>5.0999999999999996</v>
      </c>
      <c r="AR116">
        <v>120</v>
      </c>
      <c r="AS116">
        <v>0.18</v>
      </c>
      <c r="AT116">
        <v>1.2</v>
      </c>
      <c r="AU116">
        <v>24</v>
      </c>
      <c r="AV116">
        <v>0.1</v>
      </c>
      <c r="AW116">
        <v>49.3</v>
      </c>
      <c r="AX116">
        <v>2.08</v>
      </c>
      <c r="AY116">
        <v>1</v>
      </c>
    </row>
    <row r="117" spans="1:51" x14ac:dyDescent="0.3">
      <c r="A117" t="s">
        <v>490</v>
      </c>
      <c r="B117" t="s">
        <v>490</v>
      </c>
      <c r="C117" t="s">
        <v>491</v>
      </c>
      <c r="D117" s="1" t="str">
        <f t="shared" si="11"/>
        <v>27:0001</v>
      </c>
      <c r="E117" s="1" t="str">
        <f t="shared" si="18"/>
        <v>27:0003</v>
      </c>
      <c r="F117" t="s">
        <v>492</v>
      </c>
      <c r="G117" t="s">
        <v>493</v>
      </c>
      <c r="I117">
        <v>60.215012199999997</v>
      </c>
      <c r="J117">
        <v>-120.3346018</v>
      </c>
      <c r="K117" s="1" t="str">
        <f t="shared" si="20"/>
        <v>Basal till</v>
      </c>
      <c r="L117" s="1" t="str">
        <f t="shared" si="19"/>
        <v>Dry sieving to -230 mesh (63 µm) (Acme S230)</v>
      </c>
      <c r="M117">
        <v>106</v>
      </c>
      <c r="N117">
        <v>0.9</v>
      </c>
      <c r="O117">
        <v>8.6999999999999993</v>
      </c>
      <c r="P117">
        <v>2</v>
      </c>
      <c r="Q117">
        <v>20</v>
      </c>
      <c r="R117">
        <v>275.3</v>
      </c>
      <c r="S117">
        <v>0.24</v>
      </c>
      <c r="T117">
        <v>5.14</v>
      </c>
      <c r="U117">
        <v>0.36</v>
      </c>
      <c r="V117">
        <v>12.8</v>
      </c>
      <c r="W117">
        <v>20.9</v>
      </c>
      <c r="X117">
        <v>28.25</v>
      </c>
      <c r="Y117">
        <v>2.67</v>
      </c>
      <c r="Z117">
        <v>3.6</v>
      </c>
      <c r="AA117">
        <v>58</v>
      </c>
      <c r="AB117">
        <v>0.1</v>
      </c>
      <c r="AC117">
        <v>17.5</v>
      </c>
      <c r="AD117">
        <v>1.24</v>
      </c>
      <c r="AE117">
        <v>562</v>
      </c>
      <c r="AF117">
        <v>1.91</v>
      </c>
      <c r="AG117">
        <v>6.0000000000000001E-3</v>
      </c>
      <c r="AH117">
        <v>31.7</v>
      </c>
      <c r="AI117">
        <v>6.3E-2</v>
      </c>
      <c r="AJ117">
        <v>15.49</v>
      </c>
      <c r="AK117">
        <v>0.02</v>
      </c>
      <c r="AL117">
        <v>0.34</v>
      </c>
      <c r="AM117">
        <v>3.9</v>
      </c>
      <c r="AN117">
        <v>0.4</v>
      </c>
      <c r="AO117">
        <v>54.5</v>
      </c>
      <c r="AP117">
        <v>0.05</v>
      </c>
      <c r="AQ117">
        <v>6.6</v>
      </c>
      <c r="AR117">
        <v>140</v>
      </c>
      <c r="AS117">
        <v>0.25</v>
      </c>
      <c r="AT117">
        <v>1.4</v>
      </c>
      <c r="AU117">
        <v>31</v>
      </c>
      <c r="AV117">
        <v>0.1</v>
      </c>
      <c r="AW117">
        <v>75.599999999999994</v>
      </c>
      <c r="AX117">
        <v>1.78</v>
      </c>
      <c r="AY117">
        <v>2</v>
      </c>
    </row>
    <row r="118" spans="1:51" x14ac:dyDescent="0.3">
      <c r="A118" t="s">
        <v>494</v>
      </c>
      <c r="B118" t="s">
        <v>494</v>
      </c>
      <c r="C118" t="s">
        <v>495</v>
      </c>
      <c r="D118" s="1" t="str">
        <f t="shared" si="11"/>
        <v>27:0001</v>
      </c>
      <c r="E118" s="1" t="str">
        <f t="shared" si="18"/>
        <v>27:0003</v>
      </c>
      <c r="F118" t="s">
        <v>496</v>
      </c>
      <c r="G118" t="s">
        <v>497</v>
      </c>
      <c r="I118">
        <v>60.291058300000003</v>
      </c>
      <c r="J118">
        <v>-120.22872719999999</v>
      </c>
      <c r="K118" s="1" t="str">
        <f t="shared" si="20"/>
        <v>Basal till</v>
      </c>
      <c r="L118" s="1" t="str">
        <f t="shared" si="19"/>
        <v>Dry sieving to -230 mesh (63 µm) (Acme S230)</v>
      </c>
      <c r="M118">
        <v>118</v>
      </c>
      <c r="N118">
        <v>0.85</v>
      </c>
      <c r="O118">
        <v>7.8</v>
      </c>
      <c r="P118">
        <v>1.4</v>
      </c>
      <c r="Q118">
        <v>20</v>
      </c>
      <c r="R118">
        <v>250.7</v>
      </c>
      <c r="S118">
        <v>0.22</v>
      </c>
      <c r="T118">
        <v>7.88</v>
      </c>
      <c r="U118">
        <v>0.39</v>
      </c>
      <c r="V118">
        <v>12.2</v>
      </c>
      <c r="W118">
        <v>18.899999999999999</v>
      </c>
      <c r="X118">
        <v>29.05</v>
      </c>
      <c r="Y118">
        <v>2.02</v>
      </c>
      <c r="Z118">
        <v>3.2</v>
      </c>
      <c r="AA118">
        <v>32</v>
      </c>
      <c r="AB118">
        <v>0.11</v>
      </c>
      <c r="AC118">
        <v>16.3</v>
      </c>
      <c r="AD118">
        <v>1.33</v>
      </c>
      <c r="AE118">
        <v>456</v>
      </c>
      <c r="AF118">
        <v>2.12</v>
      </c>
      <c r="AG118">
        <v>8.0000000000000002E-3</v>
      </c>
      <c r="AH118">
        <v>30.1</v>
      </c>
      <c r="AI118">
        <v>5.2999999999999999E-2</v>
      </c>
      <c r="AJ118">
        <v>12.6</v>
      </c>
      <c r="AK118">
        <v>0.03</v>
      </c>
      <c r="AL118">
        <v>0.32</v>
      </c>
      <c r="AM118">
        <v>3.5</v>
      </c>
      <c r="AN118">
        <v>0.3</v>
      </c>
      <c r="AO118">
        <v>80.8</v>
      </c>
      <c r="AP118">
        <v>0.03</v>
      </c>
      <c r="AQ118">
        <v>5.8</v>
      </c>
      <c r="AR118">
        <v>110</v>
      </c>
      <c r="AS118">
        <v>0.21</v>
      </c>
      <c r="AT118">
        <v>1.4</v>
      </c>
      <c r="AU118">
        <v>28</v>
      </c>
      <c r="AV118">
        <v>0.1</v>
      </c>
      <c r="AW118">
        <v>61.3</v>
      </c>
      <c r="AX118">
        <v>1.82</v>
      </c>
      <c r="AY118">
        <v>3</v>
      </c>
    </row>
    <row r="119" spans="1:51" x14ac:dyDescent="0.3">
      <c r="A119" t="s">
        <v>498</v>
      </c>
      <c r="B119" t="s">
        <v>498</v>
      </c>
      <c r="C119" t="s">
        <v>499</v>
      </c>
      <c r="D119" s="1" t="str">
        <f t="shared" si="11"/>
        <v>27:0001</v>
      </c>
      <c r="E119" s="1" t="str">
        <f t="shared" si="18"/>
        <v>27:0003</v>
      </c>
      <c r="F119" t="s">
        <v>496</v>
      </c>
      <c r="G119" t="s">
        <v>500</v>
      </c>
      <c r="I119">
        <v>60.291058300000003</v>
      </c>
      <c r="J119">
        <v>-120.22872719999999</v>
      </c>
      <c r="K119" s="1" t="str">
        <f t="shared" si="20"/>
        <v>Basal till</v>
      </c>
      <c r="L119" s="1" t="str">
        <f t="shared" si="19"/>
        <v>Dry sieving to -230 mesh (63 µm) (Acme S230)</v>
      </c>
      <c r="M119">
        <v>118</v>
      </c>
      <c r="N119">
        <v>0.84</v>
      </c>
      <c r="O119">
        <v>7.6</v>
      </c>
      <c r="P119">
        <v>1.1000000000000001</v>
      </c>
      <c r="Q119">
        <v>-20</v>
      </c>
      <c r="R119">
        <v>240.7</v>
      </c>
      <c r="S119">
        <v>0.21</v>
      </c>
      <c r="T119">
        <v>7.88</v>
      </c>
      <c r="U119">
        <v>0.45</v>
      </c>
      <c r="V119">
        <v>12.3</v>
      </c>
      <c r="W119">
        <v>18.7</v>
      </c>
      <c r="X119">
        <v>28.07</v>
      </c>
      <c r="Y119">
        <v>1.97</v>
      </c>
      <c r="Z119">
        <v>3.2</v>
      </c>
      <c r="AA119">
        <v>28</v>
      </c>
      <c r="AB119">
        <v>0.1</v>
      </c>
      <c r="AC119">
        <v>15.4</v>
      </c>
      <c r="AD119">
        <v>1.31</v>
      </c>
      <c r="AE119">
        <v>459</v>
      </c>
      <c r="AF119">
        <v>1.97</v>
      </c>
      <c r="AG119">
        <v>7.0000000000000001E-3</v>
      </c>
      <c r="AH119">
        <v>29.1</v>
      </c>
      <c r="AI119">
        <v>5.0999999999999997E-2</v>
      </c>
      <c r="AJ119">
        <v>12.26</v>
      </c>
      <c r="AK119">
        <v>0.03</v>
      </c>
      <c r="AL119">
        <v>0.3</v>
      </c>
      <c r="AM119">
        <v>3.3</v>
      </c>
      <c r="AN119">
        <v>0.3</v>
      </c>
      <c r="AO119">
        <v>77.099999999999994</v>
      </c>
      <c r="AP119">
        <v>0.02</v>
      </c>
      <c r="AQ119">
        <v>5.5</v>
      </c>
      <c r="AR119">
        <v>100</v>
      </c>
      <c r="AS119">
        <v>0.2</v>
      </c>
      <c r="AT119">
        <v>1.3</v>
      </c>
      <c r="AU119">
        <v>26</v>
      </c>
      <c r="AV119">
        <v>-0.1</v>
      </c>
      <c r="AW119">
        <v>60.7</v>
      </c>
    </row>
    <row r="120" spans="1:51" x14ac:dyDescent="0.3">
      <c r="A120" t="s">
        <v>501</v>
      </c>
      <c r="B120" t="s">
        <v>501</v>
      </c>
      <c r="C120" t="s">
        <v>502</v>
      </c>
      <c r="D120" s="1" t="str">
        <f t="shared" si="11"/>
        <v>27:0001</v>
      </c>
      <c r="E120" s="1" t="str">
        <f t="shared" si="18"/>
        <v>27:0003</v>
      </c>
      <c r="F120" t="s">
        <v>503</v>
      </c>
      <c r="G120" t="s">
        <v>504</v>
      </c>
      <c r="I120">
        <v>60.308066199999999</v>
      </c>
      <c r="J120">
        <v>-120.38930740000001</v>
      </c>
      <c r="K120" s="1" t="str">
        <f>HYPERLINK("http://geochem.nrcan.gc.ca/cdogs/content/kwd/kwd020044_e.htm", "Till")</f>
        <v>Till</v>
      </c>
      <c r="L120" s="1" t="str">
        <f t="shared" si="19"/>
        <v>Dry sieving to -230 mesh (63 µm) (Acme S230)</v>
      </c>
      <c r="M120">
        <v>107</v>
      </c>
      <c r="N120">
        <v>0.83</v>
      </c>
      <c r="O120">
        <v>7.3</v>
      </c>
      <c r="P120">
        <v>1.5</v>
      </c>
      <c r="Q120">
        <v>20</v>
      </c>
      <c r="R120">
        <v>255.8</v>
      </c>
      <c r="S120">
        <v>0.21</v>
      </c>
      <c r="T120">
        <v>6.46</v>
      </c>
      <c r="U120">
        <v>0.38</v>
      </c>
      <c r="V120">
        <v>8.1</v>
      </c>
      <c r="W120">
        <v>17.5</v>
      </c>
      <c r="X120">
        <v>24.87</v>
      </c>
      <c r="Y120">
        <v>1.96</v>
      </c>
      <c r="Z120">
        <v>3.3</v>
      </c>
      <c r="AA120">
        <v>32</v>
      </c>
      <c r="AB120">
        <v>0.1</v>
      </c>
      <c r="AC120">
        <v>14.3</v>
      </c>
      <c r="AD120">
        <v>1.19</v>
      </c>
      <c r="AE120">
        <v>278</v>
      </c>
      <c r="AF120">
        <v>2.0099999999999998</v>
      </c>
      <c r="AG120">
        <v>7.0000000000000001E-3</v>
      </c>
      <c r="AH120">
        <v>23.8</v>
      </c>
      <c r="AI120">
        <v>5.7000000000000002E-2</v>
      </c>
      <c r="AJ120">
        <v>11.12</v>
      </c>
      <c r="AK120">
        <v>0.02</v>
      </c>
      <c r="AL120">
        <v>0.28999999999999998</v>
      </c>
      <c r="AM120">
        <v>3.5</v>
      </c>
      <c r="AN120">
        <v>0.3</v>
      </c>
      <c r="AO120">
        <v>77.900000000000006</v>
      </c>
      <c r="AP120">
        <v>0.02</v>
      </c>
      <c r="AQ120">
        <v>5.5</v>
      </c>
      <c r="AR120">
        <v>80</v>
      </c>
      <c r="AS120">
        <v>0.18</v>
      </c>
      <c r="AT120">
        <v>1.5</v>
      </c>
      <c r="AU120">
        <v>25</v>
      </c>
      <c r="AV120">
        <v>0.1</v>
      </c>
      <c r="AW120">
        <v>70.3</v>
      </c>
      <c r="AX120">
        <v>1.99</v>
      </c>
      <c r="AY120">
        <v>2</v>
      </c>
    </row>
    <row r="121" spans="1:51" x14ac:dyDescent="0.3">
      <c r="A121" t="s">
        <v>505</v>
      </c>
      <c r="B121" t="s">
        <v>505</v>
      </c>
      <c r="C121" t="s">
        <v>506</v>
      </c>
      <c r="D121" s="1" t="str">
        <f t="shared" si="11"/>
        <v>27:0001</v>
      </c>
      <c r="E121" s="1" t="str">
        <f t="shared" si="18"/>
        <v>27:0003</v>
      </c>
      <c r="F121" t="s">
        <v>507</v>
      </c>
      <c r="G121" t="s">
        <v>508</v>
      </c>
      <c r="I121">
        <v>60.347112799999998</v>
      </c>
      <c r="J121">
        <v>-120.4855257</v>
      </c>
      <c r="K121" s="1" t="str">
        <f>HYPERLINK("http://geochem.nrcan.gc.ca/cdogs/content/kwd/kwd020045_e.htm", "Basal till")</f>
        <v>Basal till</v>
      </c>
      <c r="L121" s="1" t="str">
        <f t="shared" si="19"/>
        <v>Dry sieving to -230 mesh (63 µm) (Acme S230)</v>
      </c>
      <c r="M121">
        <v>142</v>
      </c>
      <c r="N121">
        <v>0.83</v>
      </c>
      <c r="O121">
        <v>7.9</v>
      </c>
      <c r="P121">
        <v>1.1000000000000001</v>
      </c>
      <c r="Q121">
        <v>20</v>
      </c>
      <c r="R121">
        <v>228.4</v>
      </c>
      <c r="S121">
        <v>0.21</v>
      </c>
      <c r="T121">
        <v>5.92</v>
      </c>
      <c r="U121">
        <v>0.48</v>
      </c>
      <c r="V121">
        <v>10.3</v>
      </c>
      <c r="W121">
        <v>19.2</v>
      </c>
      <c r="X121">
        <v>27.11</v>
      </c>
      <c r="Y121">
        <v>2.1800000000000002</v>
      </c>
      <c r="Z121">
        <v>3.2</v>
      </c>
      <c r="AA121">
        <v>32</v>
      </c>
      <c r="AB121">
        <v>0.15</v>
      </c>
      <c r="AC121">
        <v>15.1</v>
      </c>
      <c r="AD121">
        <v>1.1499999999999999</v>
      </c>
      <c r="AE121">
        <v>362</v>
      </c>
      <c r="AF121">
        <v>2.31</v>
      </c>
      <c r="AG121">
        <v>6.0000000000000001E-3</v>
      </c>
      <c r="AH121">
        <v>28</v>
      </c>
      <c r="AI121">
        <v>5.8999999999999997E-2</v>
      </c>
      <c r="AJ121">
        <v>11.29</v>
      </c>
      <c r="AK121">
        <v>0.02</v>
      </c>
      <c r="AL121">
        <v>0.3</v>
      </c>
      <c r="AM121">
        <v>3.7</v>
      </c>
      <c r="AN121">
        <v>1</v>
      </c>
      <c r="AO121">
        <v>76.3</v>
      </c>
      <c r="AP121">
        <v>0.02</v>
      </c>
      <c r="AQ121">
        <v>6.1</v>
      </c>
      <c r="AR121">
        <v>100</v>
      </c>
      <c r="AS121">
        <v>0.2</v>
      </c>
      <c r="AT121">
        <v>1.7</v>
      </c>
      <c r="AU121">
        <v>25</v>
      </c>
      <c r="AV121">
        <v>0.1</v>
      </c>
      <c r="AW121">
        <v>81.099999999999994</v>
      </c>
      <c r="AX121">
        <v>1.61</v>
      </c>
      <c r="AY121">
        <v>2</v>
      </c>
    </row>
    <row r="122" spans="1:51" x14ac:dyDescent="0.3">
      <c r="A122" t="s">
        <v>509</v>
      </c>
      <c r="B122" t="s">
        <v>509</v>
      </c>
      <c r="C122" t="s">
        <v>510</v>
      </c>
      <c r="D122" s="1" t="str">
        <f t="shared" si="11"/>
        <v>27:0001</v>
      </c>
      <c r="E122" s="1" t="str">
        <f t="shared" si="18"/>
        <v>27:0003</v>
      </c>
      <c r="F122" t="s">
        <v>511</v>
      </c>
      <c r="G122" t="s">
        <v>512</v>
      </c>
      <c r="I122">
        <v>60.428654899999998</v>
      </c>
      <c r="J122">
        <v>-120.4718678</v>
      </c>
      <c r="K122" s="1" t="str">
        <f>HYPERLINK("http://geochem.nrcan.gc.ca/cdogs/content/kwd/kwd020044_e.htm", "Till")</f>
        <v>Till</v>
      </c>
      <c r="L122" s="1" t="str">
        <f t="shared" si="19"/>
        <v>Dry sieving to -230 mesh (63 µm) (Acme S230)</v>
      </c>
      <c r="M122">
        <v>121</v>
      </c>
      <c r="N122">
        <v>0.69</v>
      </c>
      <c r="O122">
        <v>7.6</v>
      </c>
      <c r="P122">
        <v>1</v>
      </c>
      <c r="Q122">
        <v>20</v>
      </c>
      <c r="R122">
        <v>268.7</v>
      </c>
      <c r="S122">
        <v>0.17</v>
      </c>
      <c r="T122">
        <v>8.51</v>
      </c>
      <c r="U122">
        <v>0.47</v>
      </c>
      <c r="V122">
        <v>8.8000000000000007</v>
      </c>
      <c r="W122">
        <v>14.1</v>
      </c>
      <c r="X122">
        <v>25.42</v>
      </c>
      <c r="Y122">
        <v>1.83</v>
      </c>
      <c r="Z122">
        <v>2.7</v>
      </c>
      <c r="AA122">
        <v>27</v>
      </c>
      <c r="AB122">
        <v>7.0000000000000007E-2</v>
      </c>
      <c r="AC122">
        <v>12.6</v>
      </c>
      <c r="AD122">
        <v>1.33</v>
      </c>
      <c r="AE122">
        <v>332</v>
      </c>
      <c r="AF122">
        <v>2.1</v>
      </c>
      <c r="AG122">
        <v>6.0000000000000001E-3</v>
      </c>
      <c r="AH122">
        <v>24.1</v>
      </c>
      <c r="AI122">
        <v>5.2999999999999999E-2</v>
      </c>
      <c r="AJ122">
        <v>10.28</v>
      </c>
      <c r="AK122">
        <v>0.04</v>
      </c>
      <c r="AL122">
        <v>0.28999999999999998</v>
      </c>
      <c r="AM122">
        <v>2.8</v>
      </c>
      <c r="AN122">
        <v>0.5</v>
      </c>
      <c r="AO122">
        <v>86.5</v>
      </c>
      <c r="AP122">
        <v>0.04</v>
      </c>
      <c r="AQ122">
        <v>4.4000000000000004</v>
      </c>
      <c r="AR122">
        <v>90</v>
      </c>
      <c r="AS122">
        <v>0.19</v>
      </c>
      <c r="AT122">
        <v>1.3</v>
      </c>
      <c r="AU122">
        <v>23</v>
      </c>
      <c r="AV122">
        <v>0.1</v>
      </c>
      <c r="AW122">
        <v>58.4</v>
      </c>
      <c r="AX122">
        <v>1.59</v>
      </c>
      <c r="AY122">
        <v>1</v>
      </c>
    </row>
    <row r="123" spans="1:51" x14ac:dyDescent="0.3">
      <c r="A123" t="s">
        <v>513</v>
      </c>
      <c r="B123" t="s">
        <v>514</v>
      </c>
      <c r="C123" t="s">
        <v>515</v>
      </c>
      <c r="D123" s="1" t="str">
        <f t="shared" si="11"/>
        <v>27:0001</v>
      </c>
      <c r="E123" s="1" t="str">
        <f t="shared" si="18"/>
        <v>27:0003</v>
      </c>
      <c r="F123" t="s">
        <v>476</v>
      </c>
      <c r="G123" t="s">
        <v>516</v>
      </c>
      <c r="K123" s="1" t="str">
        <f>HYPERLINK("http://geochem.nrcan.gc.ca/cdogs/content/kwd/kwd020044_e.htm", "Till")</f>
        <v>Till</v>
      </c>
      <c r="L123" s="1" t="str">
        <f t="shared" si="19"/>
        <v>Dry sieving to -230 mesh (63 µm) (Acme S230)</v>
      </c>
      <c r="M123">
        <v>109</v>
      </c>
      <c r="N123">
        <v>0.78</v>
      </c>
      <c r="O123">
        <v>6.7</v>
      </c>
      <c r="P123">
        <v>1.1000000000000001</v>
      </c>
      <c r="Q123">
        <v>20</v>
      </c>
      <c r="R123">
        <v>238.3</v>
      </c>
      <c r="S123">
        <v>0.2</v>
      </c>
      <c r="T123">
        <v>7.85</v>
      </c>
      <c r="U123">
        <v>0.45</v>
      </c>
      <c r="V123">
        <v>9.6</v>
      </c>
      <c r="W123">
        <v>16.2</v>
      </c>
      <c r="X123">
        <v>25.85</v>
      </c>
      <c r="Y123">
        <v>2.06</v>
      </c>
      <c r="Z123">
        <v>2.9</v>
      </c>
      <c r="AA123">
        <v>29</v>
      </c>
      <c r="AB123">
        <v>0.1</v>
      </c>
      <c r="AC123">
        <v>14.9</v>
      </c>
      <c r="AD123">
        <v>1.34</v>
      </c>
      <c r="AE123">
        <v>361</v>
      </c>
      <c r="AF123">
        <v>1.83</v>
      </c>
      <c r="AG123">
        <v>7.0000000000000001E-3</v>
      </c>
      <c r="AH123">
        <v>24.6</v>
      </c>
      <c r="AI123">
        <v>0.05</v>
      </c>
      <c r="AJ123">
        <v>11.33</v>
      </c>
      <c r="AK123">
        <v>0.04</v>
      </c>
      <c r="AL123">
        <v>0.28999999999999998</v>
      </c>
      <c r="AM123">
        <v>3.3</v>
      </c>
      <c r="AN123">
        <v>0.3</v>
      </c>
      <c r="AO123">
        <v>79.900000000000006</v>
      </c>
      <c r="AP123">
        <v>0.03</v>
      </c>
      <c r="AQ123">
        <v>5.7</v>
      </c>
      <c r="AR123">
        <v>110</v>
      </c>
      <c r="AS123">
        <v>0.19</v>
      </c>
      <c r="AT123">
        <v>1.4</v>
      </c>
      <c r="AU123">
        <v>24</v>
      </c>
      <c r="AV123">
        <v>0.1</v>
      </c>
      <c r="AW123">
        <v>62.1</v>
      </c>
      <c r="AY123">
        <v>2</v>
      </c>
    </row>
    <row r="124" spans="1:51" hidden="1" x14ac:dyDescent="0.3">
      <c r="A124" t="s">
        <v>517</v>
      </c>
      <c r="B124" t="s">
        <v>517</v>
      </c>
      <c r="C124" t="s">
        <v>518</v>
      </c>
      <c r="D124" s="1" t="str">
        <f t="shared" si="11"/>
        <v>27:0001</v>
      </c>
      <c r="E124" s="1" t="str">
        <f>HYPERLINK("http://geochem.nrcan.gc.ca/cdogs/content/svy/svy_e.htm", "")</f>
        <v/>
      </c>
      <c r="H124" s="1" t="str">
        <f>HYPERLINK("http://geochem.nrcan.gc.ca/cdogs/content/cr_/cr_00291_e.htm", "291")</f>
        <v>291</v>
      </c>
      <c r="K124" t="s">
        <v>95</v>
      </c>
      <c r="L124" t="s">
        <v>96</v>
      </c>
      <c r="M124">
        <v>1191</v>
      </c>
      <c r="N124">
        <v>0.87</v>
      </c>
      <c r="O124">
        <v>74.5</v>
      </c>
      <c r="P124">
        <v>2.2999999999999998</v>
      </c>
      <c r="Q124">
        <v>20</v>
      </c>
      <c r="R124">
        <v>34.9</v>
      </c>
      <c r="S124">
        <v>0.28000000000000003</v>
      </c>
      <c r="T124">
        <v>0.36</v>
      </c>
      <c r="U124">
        <v>0.09</v>
      </c>
      <c r="V124">
        <v>9.4</v>
      </c>
      <c r="W124">
        <v>54.8</v>
      </c>
      <c r="X124">
        <v>20.059999999999999</v>
      </c>
      <c r="Y124">
        <v>1.74</v>
      </c>
      <c r="Z124">
        <v>3.1</v>
      </c>
      <c r="AA124">
        <v>79</v>
      </c>
      <c r="AB124">
        <v>0.06</v>
      </c>
      <c r="AC124">
        <v>11.8</v>
      </c>
      <c r="AD124">
        <v>0.53</v>
      </c>
      <c r="AE124">
        <v>274</v>
      </c>
      <c r="AF124">
        <v>0.54</v>
      </c>
      <c r="AG124">
        <v>1.4E-2</v>
      </c>
      <c r="AH124">
        <v>27.6</v>
      </c>
      <c r="AI124">
        <v>3.6999999999999998E-2</v>
      </c>
      <c r="AJ124">
        <v>15.74</v>
      </c>
      <c r="AK124">
        <v>0.02</v>
      </c>
      <c r="AL124">
        <v>0.49</v>
      </c>
      <c r="AM124">
        <v>2.2999999999999998</v>
      </c>
      <c r="AN124">
        <v>0.3</v>
      </c>
      <c r="AO124">
        <v>12.2</v>
      </c>
      <c r="AP124">
        <v>0.02</v>
      </c>
      <c r="AQ124">
        <v>1.8</v>
      </c>
      <c r="AR124">
        <v>390</v>
      </c>
      <c r="AS124">
        <v>0.06</v>
      </c>
      <c r="AT124">
        <v>1</v>
      </c>
      <c r="AU124">
        <v>26</v>
      </c>
      <c r="AV124">
        <v>0.1</v>
      </c>
      <c r="AW124">
        <v>32.5</v>
      </c>
      <c r="AX124">
        <v>0.34</v>
      </c>
      <c r="AY124">
        <v>3</v>
      </c>
    </row>
    <row r="125" spans="1:51" x14ac:dyDescent="0.3">
      <c r="A125" t="s">
        <v>519</v>
      </c>
      <c r="B125" t="s">
        <v>519</v>
      </c>
      <c r="C125" t="s">
        <v>520</v>
      </c>
      <c r="D125" s="1" t="str">
        <f t="shared" si="11"/>
        <v>27:0001</v>
      </c>
      <c r="E125" s="1" t="str">
        <f t="shared" ref="E125:E153" si="21">HYPERLINK("http://geochem.nrcan.gc.ca/cdogs/content/svy/svy270003_e.htm", "27:0003")</f>
        <v>27:0003</v>
      </c>
      <c r="F125" t="s">
        <v>521</v>
      </c>
      <c r="G125" t="s">
        <v>522</v>
      </c>
      <c r="I125">
        <v>60.505468700000002</v>
      </c>
      <c r="J125">
        <v>-120.35190420000001</v>
      </c>
      <c r="K125" s="1" t="str">
        <f>HYPERLINK("http://geochem.nrcan.gc.ca/cdogs/content/kwd/kwd020045_e.htm", "Basal till")</f>
        <v>Basal till</v>
      </c>
      <c r="L125" s="1" t="str">
        <f t="shared" ref="L125:L153" si="22">HYPERLINK("http://geochem.nrcan.gc.ca/cdogs/content/kwd/kwd080088_e.htm", "Dry sieving to -230 mesh (63 µm) (Acme S230)")</f>
        <v>Dry sieving to -230 mesh (63 µm) (Acme S230)</v>
      </c>
      <c r="M125">
        <v>106</v>
      </c>
      <c r="N125">
        <v>0.64</v>
      </c>
      <c r="O125">
        <v>6.2</v>
      </c>
      <c r="P125">
        <v>1.5</v>
      </c>
      <c r="Q125">
        <v>20</v>
      </c>
      <c r="R125">
        <v>306.2</v>
      </c>
      <c r="S125">
        <v>0.15</v>
      </c>
      <c r="T125">
        <v>12.54</v>
      </c>
      <c r="U125">
        <v>0.44</v>
      </c>
      <c r="V125">
        <v>7.1</v>
      </c>
      <c r="W125">
        <v>13.9</v>
      </c>
      <c r="X125">
        <v>22.73</v>
      </c>
      <c r="Y125">
        <v>1.58</v>
      </c>
      <c r="Z125">
        <v>2.2999999999999998</v>
      </c>
      <c r="AA125">
        <v>24</v>
      </c>
      <c r="AB125">
        <v>0.06</v>
      </c>
      <c r="AC125">
        <v>11.6</v>
      </c>
      <c r="AD125">
        <v>1.34</v>
      </c>
      <c r="AE125">
        <v>300</v>
      </c>
      <c r="AF125">
        <v>1.61</v>
      </c>
      <c r="AG125">
        <v>7.0000000000000001E-3</v>
      </c>
      <c r="AH125">
        <v>20</v>
      </c>
      <c r="AI125">
        <v>4.3999999999999997E-2</v>
      </c>
      <c r="AJ125">
        <v>23.05</v>
      </c>
      <c r="AK125">
        <v>0.03</v>
      </c>
      <c r="AL125">
        <v>0.25</v>
      </c>
      <c r="AM125">
        <v>2.5</v>
      </c>
      <c r="AN125">
        <v>0.3</v>
      </c>
      <c r="AO125">
        <v>105.6</v>
      </c>
      <c r="AP125">
        <v>0.03</v>
      </c>
      <c r="AQ125">
        <v>4.0999999999999996</v>
      </c>
      <c r="AR125">
        <v>80</v>
      </c>
      <c r="AS125">
        <v>0.15</v>
      </c>
      <c r="AT125">
        <v>1.2</v>
      </c>
      <c r="AU125">
        <v>22</v>
      </c>
      <c r="AV125">
        <v>0.1</v>
      </c>
      <c r="AW125">
        <v>45.6</v>
      </c>
      <c r="AX125">
        <v>1.77</v>
      </c>
      <c r="AY125">
        <v>1</v>
      </c>
    </row>
    <row r="126" spans="1:51" x14ac:dyDescent="0.3">
      <c r="A126" t="s">
        <v>523</v>
      </c>
      <c r="B126" t="s">
        <v>523</v>
      </c>
      <c r="C126" t="s">
        <v>524</v>
      </c>
      <c r="D126" s="1" t="str">
        <f t="shared" si="11"/>
        <v>27:0001</v>
      </c>
      <c r="E126" s="1" t="str">
        <f t="shared" si="21"/>
        <v>27:0003</v>
      </c>
      <c r="F126" t="s">
        <v>525</v>
      </c>
      <c r="G126" t="s">
        <v>526</v>
      </c>
      <c r="I126">
        <v>60.386131900000002</v>
      </c>
      <c r="J126">
        <v>-120.6031145</v>
      </c>
      <c r="K126" s="1" t="str">
        <f>HYPERLINK("http://geochem.nrcan.gc.ca/cdogs/content/kwd/kwd020045_e.htm", "Basal till")</f>
        <v>Basal till</v>
      </c>
      <c r="L126" s="1" t="str">
        <f t="shared" si="22"/>
        <v>Dry sieving to -230 mesh (63 µm) (Acme S230)</v>
      </c>
      <c r="M126">
        <v>239</v>
      </c>
      <c r="N126">
        <v>0.8</v>
      </c>
      <c r="O126">
        <v>7.7</v>
      </c>
      <c r="P126">
        <v>2.2999999999999998</v>
      </c>
      <c r="Q126">
        <v>20</v>
      </c>
      <c r="R126">
        <v>255.5</v>
      </c>
      <c r="S126">
        <v>0.2</v>
      </c>
      <c r="T126">
        <v>9.0299999999999994</v>
      </c>
      <c r="U126">
        <v>0.55000000000000004</v>
      </c>
      <c r="V126">
        <v>11.5</v>
      </c>
      <c r="W126">
        <v>17.899999999999999</v>
      </c>
      <c r="X126">
        <v>34.35</v>
      </c>
      <c r="Y126">
        <v>1.97</v>
      </c>
      <c r="Z126">
        <v>3</v>
      </c>
      <c r="AA126">
        <v>60</v>
      </c>
      <c r="AB126">
        <v>0.1</v>
      </c>
      <c r="AC126">
        <v>13.5</v>
      </c>
      <c r="AD126">
        <v>1.01</v>
      </c>
      <c r="AE126">
        <v>404</v>
      </c>
      <c r="AF126">
        <v>1.84</v>
      </c>
      <c r="AG126">
        <v>7.0000000000000001E-3</v>
      </c>
      <c r="AH126">
        <v>31.8</v>
      </c>
      <c r="AI126">
        <v>5.5E-2</v>
      </c>
      <c r="AJ126">
        <v>11.32</v>
      </c>
      <c r="AK126">
        <v>0.05</v>
      </c>
      <c r="AL126">
        <v>0.36</v>
      </c>
      <c r="AM126">
        <v>3.3</v>
      </c>
      <c r="AN126">
        <v>0.6</v>
      </c>
      <c r="AO126">
        <v>92.2</v>
      </c>
      <c r="AP126">
        <v>0.02</v>
      </c>
      <c r="AQ126">
        <v>4.8</v>
      </c>
      <c r="AR126">
        <v>60</v>
      </c>
      <c r="AS126">
        <v>0.24</v>
      </c>
      <c r="AT126">
        <v>1.4</v>
      </c>
      <c r="AU126">
        <v>25</v>
      </c>
      <c r="AV126">
        <v>0.1</v>
      </c>
      <c r="AW126">
        <v>59</v>
      </c>
      <c r="AX126">
        <v>1.95</v>
      </c>
      <c r="AY126">
        <v>2</v>
      </c>
    </row>
    <row r="127" spans="1:51" x14ac:dyDescent="0.3">
      <c r="A127" t="s">
        <v>527</v>
      </c>
      <c r="B127" t="s">
        <v>527</v>
      </c>
      <c r="C127" t="s">
        <v>528</v>
      </c>
      <c r="D127" s="1" t="str">
        <f t="shared" si="11"/>
        <v>27:0001</v>
      </c>
      <c r="E127" s="1" t="str">
        <f t="shared" si="21"/>
        <v>27:0003</v>
      </c>
      <c r="F127" t="s">
        <v>529</v>
      </c>
      <c r="G127" t="s">
        <v>530</v>
      </c>
      <c r="I127">
        <v>60.433072799999998</v>
      </c>
      <c r="J127">
        <v>-120.9617602</v>
      </c>
      <c r="K127" s="1" t="str">
        <f>HYPERLINK("http://geochem.nrcan.gc.ca/cdogs/content/kwd/kwd020044_e.htm", "Till")</f>
        <v>Till</v>
      </c>
      <c r="L127" s="1" t="str">
        <f t="shared" si="22"/>
        <v>Dry sieving to -230 mesh (63 µm) (Acme S230)</v>
      </c>
      <c r="M127">
        <v>104</v>
      </c>
      <c r="N127">
        <v>0.7</v>
      </c>
      <c r="O127">
        <v>8.5</v>
      </c>
      <c r="P127">
        <v>1.4</v>
      </c>
      <c r="Q127">
        <v>20</v>
      </c>
      <c r="R127">
        <v>303.39999999999998</v>
      </c>
      <c r="S127">
        <v>0.21</v>
      </c>
      <c r="T127">
        <v>9.57</v>
      </c>
      <c r="U127">
        <v>0.52</v>
      </c>
      <c r="V127">
        <v>8.9</v>
      </c>
      <c r="W127">
        <v>16</v>
      </c>
      <c r="X127">
        <v>26.38</v>
      </c>
      <c r="Y127">
        <v>2.06</v>
      </c>
      <c r="Z127">
        <v>2.5</v>
      </c>
      <c r="AA127">
        <v>28</v>
      </c>
      <c r="AB127">
        <v>0.09</v>
      </c>
      <c r="AC127">
        <v>12.9</v>
      </c>
      <c r="AD127">
        <v>1.47</v>
      </c>
      <c r="AE127">
        <v>355</v>
      </c>
      <c r="AF127">
        <v>2.1</v>
      </c>
      <c r="AG127">
        <v>8.0000000000000002E-3</v>
      </c>
      <c r="AH127">
        <v>24.9</v>
      </c>
      <c r="AI127">
        <v>5.3999999999999999E-2</v>
      </c>
      <c r="AJ127">
        <v>12.7</v>
      </c>
      <c r="AK127">
        <v>0.06</v>
      </c>
      <c r="AL127">
        <v>0.3</v>
      </c>
      <c r="AM127">
        <v>3.1</v>
      </c>
      <c r="AN127">
        <v>0.4</v>
      </c>
      <c r="AO127">
        <v>103.6</v>
      </c>
      <c r="AP127">
        <v>0.02</v>
      </c>
      <c r="AQ127">
        <v>4.9000000000000004</v>
      </c>
      <c r="AR127">
        <v>100</v>
      </c>
      <c r="AS127">
        <v>0.2</v>
      </c>
      <c r="AT127">
        <v>1.4</v>
      </c>
      <c r="AU127">
        <v>25</v>
      </c>
      <c r="AV127">
        <v>0.1</v>
      </c>
      <c r="AW127">
        <v>64.7</v>
      </c>
      <c r="AX127">
        <v>2.44</v>
      </c>
      <c r="AY127">
        <v>2</v>
      </c>
    </row>
    <row r="128" spans="1:51" x14ac:dyDescent="0.3">
      <c r="A128" t="s">
        <v>531</v>
      </c>
      <c r="B128" t="s">
        <v>531</v>
      </c>
      <c r="C128" t="s">
        <v>532</v>
      </c>
      <c r="D128" s="1" t="str">
        <f t="shared" si="11"/>
        <v>27:0001</v>
      </c>
      <c r="E128" s="1" t="str">
        <f t="shared" si="21"/>
        <v>27:0003</v>
      </c>
      <c r="F128" t="s">
        <v>533</v>
      </c>
      <c r="G128" t="s">
        <v>534</v>
      </c>
      <c r="I128">
        <v>60.374217700000003</v>
      </c>
      <c r="J128">
        <v>-121.61639959999999</v>
      </c>
      <c r="K128" s="1" t="str">
        <f>HYPERLINK("http://geochem.nrcan.gc.ca/cdogs/content/kwd/kwd020044_e.htm", "Till")</f>
        <v>Till</v>
      </c>
      <c r="L128" s="1" t="str">
        <f t="shared" si="22"/>
        <v>Dry sieving to -230 mesh (63 µm) (Acme S230)</v>
      </c>
      <c r="M128">
        <v>128</v>
      </c>
      <c r="N128">
        <v>0.62</v>
      </c>
      <c r="O128">
        <v>12.8</v>
      </c>
      <c r="P128">
        <v>1.4</v>
      </c>
      <c r="Q128">
        <v>20</v>
      </c>
      <c r="R128">
        <v>262.8</v>
      </c>
      <c r="S128">
        <v>0.2</v>
      </c>
      <c r="T128">
        <v>7.26</v>
      </c>
      <c r="U128">
        <v>0.64</v>
      </c>
      <c r="V128">
        <v>9.3000000000000007</v>
      </c>
      <c r="W128">
        <v>15.8</v>
      </c>
      <c r="X128">
        <v>29.91</v>
      </c>
      <c r="Y128">
        <v>2.65</v>
      </c>
      <c r="Z128">
        <v>2.5</v>
      </c>
      <c r="AA128">
        <v>49</v>
      </c>
      <c r="AB128">
        <v>0.08</v>
      </c>
      <c r="AC128">
        <v>14</v>
      </c>
      <c r="AD128">
        <v>1.22</v>
      </c>
      <c r="AE128">
        <v>421</v>
      </c>
      <c r="AF128">
        <v>2.31</v>
      </c>
      <c r="AG128">
        <v>6.0000000000000001E-3</v>
      </c>
      <c r="AH128">
        <v>24.3</v>
      </c>
      <c r="AI128">
        <v>6.6000000000000003E-2</v>
      </c>
      <c r="AJ128">
        <v>13.71</v>
      </c>
      <c r="AK128">
        <v>0.04</v>
      </c>
      <c r="AL128">
        <v>0.47</v>
      </c>
      <c r="AM128">
        <v>3.2</v>
      </c>
      <c r="AN128">
        <v>0.6</v>
      </c>
      <c r="AO128">
        <v>72.3</v>
      </c>
      <c r="AP128">
        <v>0.05</v>
      </c>
      <c r="AQ128">
        <v>5.3</v>
      </c>
      <c r="AR128">
        <v>120</v>
      </c>
      <c r="AS128">
        <v>0.24</v>
      </c>
      <c r="AT128">
        <v>1.6</v>
      </c>
      <c r="AU128">
        <v>25</v>
      </c>
      <c r="AV128">
        <v>0.1</v>
      </c>
      <c r="AW128">
        <v>92.8</v>
      </c>
      <c r="AX128">
        <v>2.06</v>
      </c>
      <c r="AY128">
        <v>1</v>
      </c>
    </row>
    <row r="129" spans="1:51" x14ac:dyDescent="0.3">
      <c r="A129" t="s">
        <v>535</v>
      </c>
      <c r="B129" t="s">
        <v>535</v>
      </c>
      <c r="C129" t="s">
        <v>536</v>
      </c>
      <c r="D129" s="1" t="str">
        <f t="shared" si="11"/>
        <v>27:0001</v>
      </c>
      <c r="E129" s="1" t="str">
        <f t="shared" si="21"/>
        <v>27:0003</v>
      </c>
      <c r="F129" t="s">
        <v>537</v>
      </c>
      <c r="G129" t="s">
        <v>538</v>
      </c>
      <c r="I129">
        <v>60.102720400000003</v>
      </c>
      <c r="J129">
        <v>-121.99016659999999</v>
      </c>
      <c r="K129" s="1" t="str">
        <f t="shared" ref="K129:K136" si="23">HYPERLINK("http://geochem.nrcan.gc.ca/cdogs/content/kwd/kwd020045_e.htm", "Basal till")</f>
        <v>Basal till</v>
      </c>
      <c r="L129" s="1" t="str">
        <f t="shared" si="22"/>
        <v>Dry sieving to -230 mesh (63 µm) (Acme S230)</v>
      </c>
      <c r="M129">
        <v>357</v>
      </c>
      <c r="N129">
        <v>0.88</v>
      </c>
      <c r="O129">
        <v>9.1999999999999993</v>
      </c>
      <c r="P129">
        <v>1.7</v>
      </c>
      <c r="Q129">
        <v>20</v>
      </c>
      <c r="R129">
        <v>251.9</v>
      </c>
      <c r="S129">
        <v>0.26</v>
      </c>
      <c r="T129">
        <v>4.13</v>
      </c>
      <c r="U129">
        <v>0.46</v>
      </c>
      <c r="V129">
        <v>12.7</v>
      </c>
      <c r="W129">
        <v>18.8</v>
      </c>
      <c r="X129">
        <v>35.840000000000003</v>
      </c>
      <c r="Y129">
        <v>2.38</v>
      </c>
      <c r="Z129">
        <v>3.3</v>
      </c>
      <c r="AA129">
        <v>110</v>
      </c>
      <c r="AB129">
        <v>0.09</v>
      </c>
      <c r="AC129">
        <v>17.7</v>
      </c>
      <c r="AD129">
        <v>0.73</v>
      </c>
      <c r="AE129">
        <v>463</v>
      </c>
      <c r="AF129">
        <v>1.66</v>
      </c>
      <c r="AG129">
        <v>6.0000000000000001E-3</v>
      </c>
      <c r="AH129">
        <v>40.700000000000003</v>
      </c>
      <c r="AI129">
        <v>6.0999999999999999E-2</v>
      </c>
      <c r="AJ129">
        <v>17.05</v>
      </c>
      <c r="AK129">
        <v>0.03</v>
      </c>
      <c r="AL129">
        <v>0.52</v>
      </c>
      <c r="AM129">
        <v>4.4000000000000004</v>
      </c>
      <c r="AN129">
        <v>0.8</v>
      </c>
      <c r="AO129">
        <v>63.8</v>
      </c>
      <c r="AP129">
        <v>0.04</v>
      </c>
      <c r="AQ129">
        <v>5.2</v>
      </c>
      <c r="AR129">
        <v>40</v>
      </c>
      <c r="AS129">
        <v>0.27</v>
      </c>
      <c r="AT129">
        <v>1.5</v>
      </c>
      <c r="AU129">
        <v>29</v>
      </c>
      <c r="AV129">
        <v>0.1</v>
      </c>
      <c r="AW129">
        <v>82.3</v>
      </c>
      <c r="AX129">
        <v>1.63</v>
      </c>
      <c r="AY129">
        <v>2</v>
      </c>
    </row>
    <row r="130" spans="1:51" x14ac:dyDescent="0.3">
      <c r="A130" t="s">
        <v>539</v>
      </c>
      <c r="B130" t="s">
        <v>539</v>
      </c>
      <c r="C130" t="s">
        <v>540</v>
      </c>
      <c r="D130" s="1" t="str">
        <f t="shared" ref="D130:D193" si="24">HYPERLINK("http://geochem.nrcan.gc.ca/cdogs/content/bdl/bdl270001_e.htm", "27:0001")</f>
        <v>27:0001</v>
      </c>
      <c r="E130" s="1" t="str">
        <f t="shared" si="21"/>
        <v>27:0003</v>
      </c>
      <c r="F130" t="s">
        <v>541</v>
      </c>
      <c r="G130" t="s">
        <v>542</v>
      </c>
      <c r="I130">
        <v>60.089522899999999</v>
      </c>
      <c r="J130">
        <v>-122.2310801</v>
      </c>
      <c r="K130" s="1" t="str">
        <f t="shared" si="23"/>
        <v>Basal till</v>
      </c>
      <c r="L130" s="1" t="str">
        <f t="shared" si="22"/>
        <v>Dry sieving to -230 mesh (63 µm) (Acme S230)</v>
      </c>
      <c r="M130">
        <v>246</v>
      </c>
      <c r="N130">
        <v>0.76</v>
      </c>
      <c r="O130">
        <v>8.8000000000000007</v>
      </c>
      <c r="P130">
        <v>1.3</v>
      </c>
      <c r="Q130">
        <v>20</v>
      </c>
      <c r="R130">
        <v>394.3</v>
      </c>
      <c r="S130">
        <v>0.19</v>
      </c>
      <c r="T130">
        <v>8.1999999999999993</v>
      </c>
      <c r="U130">
        <v>0.55000000000000004</v>
      </c>
      <c r="V130">
        <v>9.3000000000000007</v>
      </c>
      <c r="W130">
        <v>15.7</v>
      </c>
      <c r="X130">
        <v>29.09</v>
      </c>
      <c r="Y130">
        <v>2.11</v>
      </c>
      <c r="Z130">
        <v>2.9</v>
      </c>
      <c r="AA130">
        <v>47</v>
      </c>
      <c r="AB130">
        <v>0.09</v>
      </c>
      <c r="AC130">
        <v>12.8</v>
      </c>
      <c r="AD130">
        <v>0.98</v>
      </c>
      <c r="AE130">
        <v>319</v>
      </c>
      <c r="AF130">
        <v>2.0499999999999998</v>
      </c>
      <c r="AG130">
        <v>0.01</v>
      </c>
      <c r="AH130">
        <v>28.7</v>
      </c>
      <c r="AI130">
        <v>5.5E-2</v>
      </c>
      <c r="AJ130">
        <v>11.28</v>
      </c>
      <c r="AK130">
        <v>0.06</v>
      </c>
      <c r="AL130">
        <v>0.32</v>
      </c>
      <c r="AM130">
        <v>3.4</v>
      </c>
      <c r="AN130">
        <v>0.6</v>
      </c>
      <c r="AO130">
        <v>90.5</v>
      </c>
      <c r="AP130">
        <v>0.03</v>
      </c>
      <c r="AQ130">
        <v>4.8</v>
      </c>
      <c r="AR130">
        <v>50</v>
      </c>
      <c r="AS130">
        <v>0.2</v>
      </c>
      <c r="AT130">
        <v>1.5</v>
      </c>
      <c r="AU130">
        <v>25</v>
      </c>
      <c r="AV130">
        <v>0.1</v>
      </c>
      <c r="AW130">
        <v>69</v>
      </c>
      <c r="AX130">
        <v>1.83</v>
      </c>
      <c r="AY130">
        <v>2</v>
      </c>
    </row>
    <row r="131" spans="1:51" x14ac:dyDescent="0.3">
      <c r="A131" t="s">
        <v>543</v>
      </c>
      <c r="B131" t="s">
        <v>543</v>
      </c>
      <c r="C131" t="s">
        <v>544</v>
      </c>
      <c r="D131" s="1" t="str">
        <f t="shared" si="24"/>
        <v>27:0001</v>
      </c>
      <c r="E131" s="1" t="str">
        <f t="shared" si="21"/>
        <v>27:0003</v>
      </c>
      <c r="F131" t="s">
        <v>545</v>
      </c>
      <c r="G131" t="s">
        <v>546</v>
      </c>
      <c r="I131">
        <v>60.092568300000003</v>
      </c>
      <c r="J131">
        <v>-122.4322681</v>
      </c>
      <c r="K131" s="1" t="str">
        <f t="shared" si="23"/>
        <v>Basal till</v>
      </c>
      <c r="L131" s="1" t="str">
        <f t="shared" si="22"/>
        <v>Dry sieving to -230 mesh (63 µm) (Acme S230)</v>
      </c>
      <c r="M131">
        <v>381</v>
      </c>
      <c r="N131">
        <v>0.8</v>
      </c>
      <c r="O131">
        <v>10</v>
      </c>
      <c r="P131">
        <v>1.8</v>
      </c>
      <c r="Q131">
        <v>20</v>
      </c>
      <c r="R131">
        <v>296.39999999999998</v>
      </c>
      <c r="S131">
        <v>0.21</v>
      </c>
      <c r="T131">
        <v>7.9</v>
      </c>
      <c r="U131">
        <v>0.66</v>
      </c>
      <c r="V131">
        <v>10.3</v>
      </c>
      <c r="W131">
        <v>16.8</v>
      </c>
      <c r="X131">
        <v>33.630000000000003</v>
      </c>
      <c r="Y131">
        <v>2.29</v>
      </c>
      <c r="Z131">
        <v>2.9</v>
      </c>
      <c r="AA131">
        <v>71</v>
      </c>
      <c r="AB131">
        <v>0.08</v>
      </c>
      <c r="AC131">
        <v>13.7</v>
      </c>
      <c r="AD131">
        <v>0.93</v>
      </c>
      <c r="AE131">
        <v>348</v>
      </c>
      <c r="AF131">
        <v>2.34</v>
      </c>
      <c r="AG131">
        <v>6.0000000000000001E-3</v>
      </c>
      <c r="AH131">
        <v>30.7</v>
      </c>
      <c r="AI131">
        <v>5.8999999999999997E-2</v>
      </c>
      <c r="AJ131">
        <v>12.56</v>
      </c>
      <c r="AK131">
        <v>0.05</v>
      </c>
      <c r="AL131">
        <v>0.35</v>
      </c>
      <c r="AM131">
        <v>3.6</v>
      </c>
      <c r="AN131">
        <v>0.8</v>
      </c>
      <c r="AO131">
        <v>78.3</v>
      </c>
      <c r="AP131">
        <v>0.05</v>
      </c>
      <c r="AQ131">
        <v>5</v>
      </c>
      <c r="AR131">
        <v>50</v>
      </c>
      <c r="AS131">
        <v>0.21</v>
      </c>
      <c r="AT131">
        <v>1.5</v>
      </c>
      <c r="AU131">
        <v>26</v>
      </c>
      <c r="AV131">
        <v>0.1</v>
      </c>
      <c r="AW131">
        <v>69.8</v>
      </c>
      <c r="AX131">
        <v>1.54</v>
      </c>
      <c r="AY131">
        <v>2</v>
      </c>
    </row>
    <row r="132" spans="1:51" x14ac:dyDescent="0.3">
      <c r="A132" t="s">
        <v>547</v>
      </c>
      <c r="B132" t="s">
        <v>547</v>
      </c>
      <c r="C132" t="s">
        <v>548</v>
      </c>
      <c r="D132" s="1" t="str">
        <f t="shared" si="24"/>
        <v>27:0001</v>
      </c>
      <c r="E132" s="1" t="str">
        <f t="shared" si="21"/>
        <v>27:0003</v>
      </c>
      <c r="F132" t="s">
        <v>549</v>
      </c>
      <c r="G132" t="s">
        <v>550</v>
      </c>
      <c r="I132">
        <v>60.271359599999997</v>
      </c>
      <c r="J132">
        <v>-122.1864325</v>
      </c>
      <c r="K132" s="1" t="str">
        <f t="shared" si="23"/>
        <v>Basal till</v>
      </c>
      <c r="L132" s="1" t="str">
        <f t="shared" si="22"/>
        <v>Dry sieving to -230 mesh (63 µm) (Acme S230)</v>
      </c>
      <c r="M132">
        <v>168</v>
      </c>
      <c r="N132">
        <v>0.79</v>
      </c>
      <c r="O132">
        <v>10.5</v>
      </c>
      <c r="P132">
        <v>0.9</v>
      </c>
      <c r="Q132">
        <v>20</v>
      </c>
      <c r="R132">
        <v>251.2</v>
      </c>
      <c r="S132">
        <v>0.25</v>
      </c>
      <c r="T132">
        <v>3.32</v>
      </c>
      <c r="U132">
        <v>0.56000000000000005</v>
      </c>
      <c r="V132">
        <v>10.4</v>
      </c>
      <c r="W132">
        <v>16.7</v>
      </c>
      <c r="X132">
        <v>28.89</v>
      </c>
      <c r="Y132">
        <v>2.41</v>
      </c>
      <c r="Z132">
        <v>3.2</v>
      </c>
      <c r="AA132">
        <v>38</v>
      </c>
      <c r="AB132">
        <v>0.14000000000000001</v>
      </c>
      <c r="AC132">
        <v>14.5</v>
      </c>
      <c r="AD132">
        <v>0.97</v>
      </c>
      <c r="AE132">
        <v>266</v>
      </c>
      <c r="AF132">
        <v>2.73</v>
      </c>
      <c r="AG132">
        <v>8.0000000000000002E-3</v>
      </c>
      <c r="AH132">
        <v>29.1</v>
      </c>
      <c r="AI132">
        <v>5.8999999999999997E-2</v>
      </c>
      <c r="AJ132">
        <v>13.51</v>
      </c>
      <c r="AK132">
        <v>0.06</v>
      </c>
      <c r="AL132">
        <v>0.28999999999999998</v>
      </c>
      <c r="AM132">
        <v>3.7</v>
      </c>
      <c r="AN132">
        <v>0.8</v>
      </c>
      <c r="AO132">
        <v>62.7</v>
      </c>
      <c r="AP132">
        <v>0.04</v>
      </c>
      <c r="AQ132">
        <v>6.2</v>
      </c>
      <c r="AR132">
        <v>50</v>
      </c>
      <c r="AS132">
        <v>0.2</v>
      </c>
      <c r="AT132">
        <v>2.1</v>
      </c>
      <c r="AU132">
        <v>24</v>
      </c>
      <c r="AV132">
        <v>0.1</v>
      </c>
      <c r="AW132">
        <v>95</v>
      </c>
      <c r="AX132">
        <v>1.53</v>
      </c>
      <c r="AY132">
        <v>2</v>
      </c>
    </row>
    <row r="133" spans="1:51" x14ac:dyDescent="0.3">
      <c r="A133" t="s">
        <v>551</v>
      </c>
      <c r="B133" t="s">
        <v>551</v>
      </c>
      <c r="C133" t="s">
        <v>552</v>
      </c>
      <c r="D133" s="1" t="str">
        <f t="shared" si="24"/>
        <v>27:0001</v>
      </c>
      <c r="E133" s="1" t="str">
        <f t="shared" si="21"/>
        <v>27:0003</v>
      </c>
      <c r="F133" t="s">
        <v>553</v>
      </c>
      <c r="G133" t="s">
        <v>554</v>
      </c>
      <c r="I133">
        <v>60.3858897</v>
      </c>
      <c r="J133">
        <v>-121.9605495</v>
      </c>
      <c r="K133" s="1" t="str">
        <f t="shared" si="23"/>
        <v>Basal till</v>
      </c>
      <c r="L133" s="1" t="str">
        <f t="shared" si="22"/>
        <v>Dry sieving to -230 mesh (63 µm) (Acme S230)</v>
      </c>
      <c r="M133">
        <v>177</v>
      </c>
      <c r="N133">
        <v>0.86</v>
      </c>
      <c r="O133">
        <v>12.8</v>
      </c>
      <c r="P133">
        <v>0.7</v>
      </c>
      <c r="Q133">
        <v>20</v>
      </c>
      <c r="R133">
        <v>312.39999999999998</v>
      </c>
      <c r="S133">
        <v>0.26</v>
      </c>
      <c r="T133">
        <v>3.8</v>
      </c>
      <c r="U133">
        <v>0.56000000000000005</v>
      </c>
      <c r="V133">
        <v>10.1</v>
      </c>
      <c r="W133">
        <v>17.5</v>
      </c>
      <c r="X133">
        <v>27.8</v>
      </c>
      <c r="Y133">
        <v>2.35</v>
      </c>
      <c r="Z133">
        <v>3</v>
      </c>
      <c r="AA133">
        <v>68</v>
      </c>
      <c r="AB133">
        <v>0.12</v>
      </c>
      <c r="AC133">
        <v>14.5</v>
      </c>
      <c r="AD133">
        <v>0.75</v>
      </c>
      <c r="AE133">
        <v>350</v>
      </c>
      <c r="AF133">
        <v>2.38</v>
      </c>
      <c r="AG133">
        <v>7.0000000000000001E-3</v>
      </c>
      <c r="AH133">
        <v>28.8</v>
      </c>
      <c r="AI133">
        <v>6.4000000000000001E-2</v>
      </c>
      <c r="AJ133">
        <v>13.59</v>
      </c>
      <c r="AK133">
        <v>0.03</v>
      </c>
      <c r="AL133">
        <v>0.39</v>
      </c>
      <c r="AM133">
        <v>4.2</v>
      </c>
      <c r="AN133">
        <v>0.7</v>
      </c>
      <c r="AO133">
        <v>73.3</v>
      </c>
      <c r="AP133">
        <v>0.03</v>
      </c>
      <c r="AQ133">
        <v>6.1</v>
      </c>
      <c r="AR133">
        <v>50</v>
      </c>
      <c r="AS133">
        <v>0.19</v>
      </c>
      <c r="AT133">
        <v>1.7</v>
      </c>
      <c r="AU133">
        <v>26</v>
      </c>
      <c r="AV133">
        <v>0.1</v>
      </c>
      <c r="AW133">
        <v>90</v>
      </c>
      <c r="AX133">
        <v>1.64</v>
      </c>
      <c r="AY133">
        <v>2</v>
      </c>
    </row>
    <row r="134" spans="1:51" x14ac:dyDescent="0.3">
      <c r="A134" t="s">
        <v>555</v>
      </c>
      <c r="B134" t="s">
        <v>555</v>
      </c>
      <c r="C134" t="s">
        <v>556</v>
      </c>
      <c r="D134" s="1" t="str">
        <f t="shared" si="24"/>
        <v>27:0001</v>
      </c>
      <c r="E134" s="1" t="str">
        <f t="shared" si="21"/>
        <v>27:0003</v>
      </c>
      <c r="F134" t="s">
        <v>557</v>
      </c>
      <c r="G134" t="s">
        <v>558</v>
      </c>
      <c r="I134">
        <v>60.125458399999999</v>
      </c>
      <c r="J134">
        <v>-121.7560507</v>
      </c>
      <c r="K134" s="1" t="str">
        <f t="shared" si="23"/>
        <v>Basal till</v>
      </c>
      <c r="L134" s="1" t="str">
        <f t="shared" si="22"/>
        <v>Dry sieving to -230 mesh (63 µm) (Acme S230)</v>
      </c>
      <c r="M134">
        <v>162</v>
      </c>
      <c r="N134">
        <v>0.77</v>
      </c>
      <c r="O134">
        <v>8.5</v>
      </c>
      <c r="P134">
        <v>1.2</v>
      </c>
      <c r="Q134">
        <v>20</v>
      </c>
      <c r="R134">
        <v>450</v>
      </c>
      <c r="S134">
        <v>0.22</v>
      </c>
      <c r="T134">
        <v>7.21</v>
      </c>
      <c r="U134">
        <v>0.57999999999999996</v>
      </c>
      <c r="V134">
        <v>12.4</v>
      </c>
      <c r="W134">
        <v>17.100000000000001</v>
      </c>
      <c r="X134">
        <v>28.92</v>
      </c>
      <c r="Y134">
        <v>2.29</v>
      </c>
      <c r="Z134">
        <v>3</v>
      </c>
      <c r="AA134">
        <v>63</v>
      </c>
      <c r="AB134">
        <v>0.11</v>
      </c>
      <c r="AC134">
        <v>12.9</v>
      </c>
      <c r="AD134">
        <v>0.99</v>
      </c>
      <c r="AE134">
        <v>431</v>
      </c>
      <c r="AF134">
        <v>2.2999999999999998</v>
      </c>
      <c r="AG134">
        <v>8.0000000000000002E-3</v>
      </c>
      <c r="AH134">
        <v>33.5</v>
      </c>
      <c r="AI134">
        <v>6.3E-2</v>
      </c>
      <c r="AJ134">
        <v>13.72</v>
      </c>
      <c r="AK134">
        <v>0.03</v>
      </c>
      <c r="AL134">
        <v>0.4</v>
      </c>
      <c r="AM134">
        <v>3.6</v>
      </c>
      <c r="AN134">
        <v>0.6</v>
      </c>
      <c r="AO134">
        <v>113.5</v>
      </c>
      <c r="AP134">
        <v>0.03</v>
      </c>
      <c r="AQ134">
        <v>5.2</v>
      </c>
      <c r="AR134">
        <v>60</v>
      </c>
      <c r="AS134">
        <v>0.21</v>
      </c>
      <c r="AT134">
        <v>2</v>
      </c>
      <c r="AU134">
        <v>25</v>
      </c>
      <c r="AV134">
        <v>0.1</v>
      </c>
      <c r="AW134">
        <v>78.3</v>
      </c>
      <c r="AX134">
        <v>1.54</v>
      </c>
      <c r="AY134">
        <v>2</v>
      </c>
    </row>
    <row r="135" spans="1:51" x14ac:dyDescent="0.3">
      <c r="A135" t="s">
        <v>559</v>
      </c>
      <c r="B135" t="s">
        <v>559</v>
      </c>
      <c r="C135" t="s">
        <v>560</v>
      </c>
      <c r="D135" s="1" t="str">
        <f t="shared" si="24"/>
        <v>27:0001</v>
      </c>
      <c r="E135" s="1" t="str">
        <f t="shared" si="21"/>
        <v>27:0003</v>
      </c>
      <c r="F135" t="s">
        <v>561</v>
      </c>
      <c r="G135" t="s">
        <v>562</v>
      </c>
      <c r="I135">
        <v>60.234447600000003</v>
      </c>
      <c r="J135">
        <v>-121.73870290000001</v>
      </c>
      <c r="K135" s="1" t="str">
        <f t="shared" si="23"/>
        <v>Basal till</v>
      </c>
      <c r="L135" s="1" t="str">
        <f t="shared" si="22"/>
        <v>Dry sieving to -230 mesh (63 µm) (Acme S230)</v>
      </c>
      <c r="M135">
        <v>147</v>
      </c>
      <c r="N135">
        <v>0.84</v>
      </c>
      <c r="O135">
        <v>10.199999999999999</v>
      </c>
      <c r="P135">
        <v>1.2</v>
      </c>
      <c r="Q135">
        <v>20</v>
      </c>
      <c r="R135">
        <v>250.1</v>
      </c>
      <c r="S135">
        <v>0.23</v>
      </c>
      <c r="T135">
        <v>5.18</v>
      </c>
      <c r="U135">
        <v>0.69</v>
      </c>
      <c r="V135">
        <v>14.6</v>
      </c>
      <c r="W135">
        <v>17.7</v>
      </c>
      <c r="X135">
        <v>28.23</v>
      </c>
      <c r="Y135">
        <v>2.34</v>
      </c>
      <c r="Z135">
        <v>3.2</v>
      </c>
      <c r="AA135">
        <v>34</v>
      </c>
      <c r="AB135">
        <v>0.14000000000000001</v>
      </c>
      <c r="AC135">
        <v>15.1</v>
      </c>
      <c r="AD135">
        <v>1.24</v>
      </c>
      <c r="AE135">
        <v>516</v>
      </c>
      <c r="AF135">
        <v>3.26</v>
      </c>
      <c r="AG135">
        <v>7.0000000000000001E-3</v>
      </c>
      <c r="AH135">
        <v>35.200000000000003</v>
      </c>
      <c r="AI135">
        <v>5.8999999999999997E-2</v>
      </c>
      <c r="AJ135">
        <v>14</v>
      </c>
      <c r="AK135">
        <v>0.08</v>
      </c>
      <c r="AL135">
        <v>0.31</v>
      </c>
      <c r="AM135">
        <v>3.7</v>
      </c>
      <c r="AN135">
        <v>0.9</v>
      </c>
      <c r="AO135">
        <v>70.599999999999994</v>
      </c>
      <c r="AP135">
        <v>0.03</v>
      </c>
      <c r="AQ135">
        <v>6</v>
      </c>
      <c r="AR135">
        <v>80</v>
      </c>
      <c r="AS135">
        <v>0.23</v>
      </c>
      <c r="AT135">
        <v>2.2999999999999998</v>
      </c>
      <c r="AU135">
        <v>24</v>
      </c>
      <c r="AV135">
        <v>0.1</v>
      </c>
      <c r="AW135">
        <v>90.8</v>
      </c>
      <c r="AX135">
        <v>1.6</v>
      </c>
      <c r="AY135">
        <v>2</v>
      </c>
    </row>
    <row r="136" spans="1:51" x14ac:dyDescent="0.3">
      <c r="A136" t="s">
        <v>563</v>
      </c>
      <c r="B136" t="s">
        <v>563</v>
      </c>
      <c r="C136" t="s">
        <v>564</v>
      </c>
      <c r="D136" s="1" t="str">
        <f t="shared" si="24"/>
        <v>27:0001</v>
      </c>
      <c r="E136" s="1" t="str">
        <f t="shared" si="21"/>
        <v>27:0003</v>
      </c>
      <c r="F136" t="s">
        <v>561</v>
      </c>
      <c r="G136" t="s">
        <v>565</v>
      </c>
      <c r="I136">
        <v>60.234447600000003</v>
      </c>
      <c r="J136">
        <v>-121.73870290000001</v>
      </c>
      <c r="K136" s="1" t="str">
        <f t="shared" si="23"/>
        <v>Basal till</v>
      </c>
      <c r="L136" s="1" t="str">
        <f t="shared" si="22"/>
        <v>Dry sieving to -230 mesh (63 µm) (Acme S230)</v>
      </c>
      <c r="AY136">
        <v>1</v>
      </c>
    </row>
    <row r="137" spans="1:51" x14ac:dyDescent="0.3">
      <c r="A137" t="s">
        <v>566</v>
      </c>
      <c r="B137" t="s">
        <v>566</v>
      </c>
      <c r="C137" t="s">
        <v>567</v>
      </c>
      <c r="D137" s="1" t="str">
        <f t="shared" si="24"/>
        <v>27:0001</v>
      </c>
      <c r="E137" s="1" t="str">
        <f t="shared" si="21"/>
        <v>27:0003</v>
      </c>
      <c r="F137" t="s">
        <v>568</v>
      </c>
      <c r="G137" t="s">
        <v>569</v>
      </c>
      <c r="K137" s="1" t="str">
        <f>HYPERLINK("http://geochem.nrcan.gc.ca/cdogs/content/kwd/kwd020044_e.htm", "Till")</f>
        <v>Till</v>
      </c>
      <c r="L137" s="1" t="str">
        <f t="shared" si="22"/>
        <v>Dry sieving to -230 mesh (63 µm) (Acme S230)</v>
      </c>
      <c r="M137">
        <v>144</v>
      </c>
      <c r="N137">
        <v>0.8</v>
      </c>
      <c r="O137">
        <v>9.1999999999999993</v>
      </c>
      <c r="P137">
        <v>4.5</v>
      </c>
      <c r="Q137">
        <v>20</v>
      </c>
      <c r="R137">
        <v>248.2</v>
      </c>
      <c r="S137">
        <v>0.21</v>
      </c>
      <c r="T137">
        <v>5.61</v>
      </c>
      <c r="U137">
        <v>0.63</v>
      </c>
      <c r="V137">
        <v>14.6</v>
      </c>
      <c r="W137">
        <v>17.399999999999999</v>
      </c>
      <c r="X137">
        <v>27.55</v>
      </c>
      <c r="Y137">
        <v>2.2200000000000002</v>
      </c>
      <c r="Z137">
        <v>3.1</v>
      </c>
      <c r="AA137">
        <v>35</v>
      </c>
      <c r="AB137">
        <v>0.14000000000000001</v>
      </c>
      <c r="AC137">
        <v>14.6</v>
      </c>
      <c r="AD137">
        <v>1.33</v>
      </c>
      <c r="AE137">
        <v>551</v>
      </c>
      <c r="AF137">
        <v>2.98</v>
      </c>
      <c r="AG137">
        <v>8.0000000000000002E-3</v>
      </c>
      <c r="AH137">
        <v>34.6</v>
      </c>
      <c r="AI137">
        <v>5.8999999999999997E-2</v>
      </c>
      <c r="AJ137">
        <v>13.37</v>
      </c>
      <c r="AK137">
        <v>7.0000000000000007E-2</v>
      </c>
      <c r="AL137">
        <v>0.32</v>
      </c>
      <c r="AM137">
        <v>3.6</v>
      </c>
      <c r="AN137">
        <v>1.1000000000000001</v>
      </c>
      <c r="AO137">
        <v>72.5</v>
      </c>
      <c r="AP137">
        <v>0.02</v>
      </c>
      <c r="AQ137">
        <v>5.8</v>
      </c>
      <c r="AR137">
        <v>80</v>
      </c>
      <c r="AS137">
        <v>0.24</v>
      </c>
      <c r="AT137">
        <v>2.2000000000000002</v>
      </c>
      <c r="AU137">
        <v>24</v>
      </c>
      <c r="AV137">
        <v>0.1</v>
      </c>
      <c r="AW137">
        <v>83.8</v>
      </c>
      <c r="AX137">
        <v>1.79</v>
      </c>
      <c r="AY137">
        <v>2</v>
      </c>
    </row>
    <row r="138" spans="1:51" x14ac:dyDescent="0.3">
      <c r="A138" t="s">
        <v>570</v>
      </c>
      <c r="B138" t="s">
        <v>570</v>
      </c>
      <c r="C138" t="s">
        <v>571</v>
      </c>
      <c r="D138" s="1" t="str">
        <f t="shared" si="24"/>
        <v>27:0001</v>
      </c>
      <c r="E138" s="1" t="str">
        <f t="shared" si="21"/>
        <v>27:0003</v>
      </c>
      <c r="F138" t="s">
        <v>572</v>
      </c>
      <c r="G138" t="s">
        <v>573</v>
      </c>
      <c r="I138">
        <v>60.167034200000003</v>
      </c>
      <c r="J138">
        <v>-121.60262899999999</v>
      </c>
      <c r="K138" s="1" t="str">
        <f t="shared" ref="K138:K143" si="25">HYPERLINK("http://geochem.nrcan.gc.ca/cdogs/content/kwd/kwd020045_e.htm", "Basal till")</f>
        <v>Basal till</v>
      </c>
      <c r="L138" s="1" t="str">
        <f t="shared" si="22"/>
        <v>Dry sieving to -230 mesh (63 µm) (Acme S230)</v>
      </c>
      <c r="M138">
        <v>147</v>
      </c>
      <c r="N138">
        <v>0.9</v>
      </c>
      <c r="O138">
        <v>8.6999999999999993</v>
      </c>
      <c r="P138">
        <v>1.1000000000000001</v>
      </c>
      <c r="Q138">
        <v>20</v>
      </c>
      <c r="R138">
        <v>339.9</v>
      </c>
      <c r="S138">
        <v>0.24</v>
      </c>
      <c r="T138">
        <v>6.35</v>
      </c>
      <c r="U138">
        <v>0.53</v>
      </c>
      <c r="V138">
        <v>12.2</v>
      </c>
      <c r="W138">
        <v>19.899999999999999</v>
      </c>
      <c r="X138">
        <v>27.55</v>
      </c>
      <c r="Y138">
        <v>2.33</v>
      </c>
      <c r="Z138">
        <v>3.4</v>
      </c>
      <c r="AA138">
        <v>53</v>
      </c>
      <c r="AB138">
        <v>0.11</v>
      </c>
      <c r="AC138">
        <v>14.2</v>
      </c>
      <c r="AD138">
        <v>0.97</v>
      </c>
      <c r="AE138">
        <v>453</v>
      </c>
      <c r="AF138">
        <v>2.2599999999999998</v>
      </c>
      <c r="AG138">
        <v>8.9999999999999993E-3</v>
      </c>
      <c r="AH138">
        <v>33.5</v>
      </c>
      <c r="AI138">
        <v>6.0999999999999999E-2</v>
      </c>
      <c r="AJ138">
        <v>13.19</v>
      </c>
      <c r="AK138">
        <v>0.03</v>
      </c>
      <c r="AL138">
        <v>0.33</v>
      </c>
      <c r="AM138">
        <v>4.0999999999999996</v>
      </c>
      <c r="AN138">
        <v>0.6</v>
      </c>
      <c r="AO138">
        <v>101.9</v>
      </c>
      <c r="AP138">
        <v>0.05</v>
      </c>
      <c r="AQ138">
        <v>5.7</v>
      </c>
      <c r="AR138">
        <v>60</v>
      </c>
      <c r="AS138">
        <v>0.22</v>
      </c>
      <c r="AT138">
        <v>1.6</v>
      </c>
      <c r="AU138">
        <v>28</v>
      </c>
      <c r="AV138">
        <v>0.1</v>
      </c>
      <c r="AW138">
        <v>77.5</v>
      </c>
      <c r="AX138">
        <v>1.65</v>
      </c>
      <c r="AY138">
        <v>2</v>
      </c>
    </row>
    <row r="139" spans="1:51" x14ac:dyDescent="0.3">
      <c r="A139" t="s">
        <v>574</v>
      </c>
      <c r="B139" t="s">
        <v>574</v>
      </c>
      <c r="C139" t="s">
        <v>575</v>
      </c>
      <c r="D139" s="1" t="str">
        <f t="shared" si="24"/>
        <v>27:0001</v>
      </c>
      <c r="E139" s="1" t="str">
        <f t="shared" si="21"/>
        <v>27:0003</v>
      </c>
      <c r="F139" t="s">
        <v>576</v>
      </c>
      <c r="G139" t="s">
        <v>577</v>
      </c>
      <c r="I139">
        <v>60.299961400000001</v>
      </c>
      <c r="J139">
        <v>-121.6782037</v>
      </c>
      <c r="K139" s="1" t="str">
        <f t="shared" si="25"/>
        <v>Basal till</v>
      </c>
      <c r="L139" s="1" t="str">
        <f t="shared" si="22"/>
        <v>Dry sieving to -230 mesh (63 µm) (Acme S230)</v>
      </c>
      <c r="M139">
        <v>139</v>
      </c>
      <c r="N139">
        <v>0.8</v>
      </c>
      <c r="O139">
        <v>11.3</v>
      </c>
      <c r="P139">
        <v>1.5</v>
      </c>
      <c r="Q139">
        <v>20</v>
      </c>
      <c r="R139">
        <v>379.6</v>
      </c>
      <c r="S139">
        <v>0.24</v>
      </c>
      <c r="T139">
        <v>4.2300000000000004</v>
      </c>
      <c r="U139">
        <v>0.69</v>
      </c>
      <c r="V139">
        <v>11.4</v>
      </c>
      <c r="W139">
        <v>18.3</v>
      </c>
      <c r="X139">
        <v>29.18</v>
      </c>
      <c r="Y139">
        <v>2.59</v>
      </c>
      <c r="Z139">
        <v>3.3</v>
      </c>
      <c r="AA139">
        <v>65</v>
      </c>
      <c r="AB139">
        <v>0.09</v>
      </c>
      <c r="AC139">
        <v>15.6</v>
      </c>
      <c r="AD139">
        <v>0.87</v>
      </c>
      <c r="AE139">
        <v>441</v>
      </c>
      <c r="AF139">
        <v>1.87</v>
      </c>
      <c r="AG139">
        <v>6.0000000000000001E-3</v>
      </c>
      <c r="AH139">
        <v>32</v>
      </c>
      <c r="AI139">
        <v>7.1999999999999995E-2</v>
      </c>
      <c r="AJ139">
        <v>15.23</v>
      </c>
      <c r="AK139">
        <v>0.02</v>
      </c>
      <c r="AL139">
        <v>0.46</v>
      </c>
      <c r="AM139">
        <v>4</v>
      </c>
      <c r="AN139">
        <v>0.4</v>
      </c>
      <c r="AO139">
        <v>61.9</v>
      </c>
      <c r="AP139">
        <v>0.04</v>
      </c>
      <c r="AQ139">
        <v>6.1</v>
      </c>
      <c r="AR139">
        <v>80</v>
      </c>
      <c r="AS139">
        <v>0.26</v>
      </c>
      <c r="AT139">
        <v>1.4</v>
      </c>
      <c r="AU139">
        <v>28</v>
      </c>
      <c r="AV139">
        <v>0.1</v>
      </c>
      <c r="AW139">
        <v>105.7</v>
      </c>
      <c r="AX139">
        <v>2.09</v>
      </c>
      <c r="AY139">
        <v>2</v>
      </c>
    </row>
    <row r="140" spans="1:51" x14ac:dyDescent="0.3">
      <c r="A140" t="s">
        <v>578</v>
      </c>
      <c r="B140" t="s">
        <v>578</v>
      </c>
      <c r="C140" t="s">
        <v>579</v>
      </c>
      <c r="D140" s="1" t="str">
        <f t="shared" si="24"/>
        <v>27:0001</v>
      </c>
      <c r="E140" s="1" t="str">
        <f t="shared" si="21"/>
        <v>27:0003</v>
      </c>
      <c r="F140" t="s">
        <v>580</v>
      </c>
      <c r="G140" t="s">
        <v>581</v>
      </c>
      <c r="I140">
        <v>60.270270600000003</v>
      </c>
      <c r="J140">
        <v>-121.82910649999999</v>
      </c>
      <c r="K140" s="1" t="str">
        <f t="shared" si="25"/>
        <v>Basal till</v>
      </c>
      <c r="L140" s="1" t="str">
        <f t="shared" si="22"/>
        <v>Dry sieving to -230 mesh (63 µm) (Acme S230)</v>
      </c>
      <c r="M140">
        <v>166</v>
      </c>
      <c r="N140">
        <v>0.79</v>
      </c>
      <c r="O140">
        <v>14.6</v>
      </c>
      <c r="P140">
        <v>2</v>
      </c>
      <c r="Q140">
        <v>20</v>
      </c>
      <c r="R140">
        <v>327.9</v>
      </c>
      <c r="S140">
        <v>0.24</v>
      </c>
      <c r="T140">
        <v>4.5599999999999996</v>
      </c>
      <c r="U140">
        <v>0.62</v>
      </c>
      <c r="V140">
        <v>10.4</v>
      </c>
      <c r="W140">
        <v>16.8</v>
      </c>
      <c r="X140">
        <v>27.74</v>
      </c>
      <c r="Y140">
        <v>2.5099999999999998</v>
      </c>
      <c r="Z140">
        <v>3</v>
      </c>
      <c r="AA140">
        <v>71</v>
      </c>
      <c r="AB140">
        <v>0.08</v>
      </c>
      <c r="AC140">
        <v>13.4</v>
      </c>
      <c r="AD140">
        <v>0.83</v>
      </c>
      <c r="AE140">
        <v>361</v>
      </c>
      <c r="AF140">
        <v>1.83</v>
      </c>
      <c r="AG140">
        <v>7.0000000000000001E-3</v>
      </c>
      <c r="AH140">
        <v>30.7</v>
      </c>
      <c r="AI140">
        <v>6.5000000000000002E-2</v>
      </c>
      <c r="AJ140">
        <v>14.09</v>
      </c>
      <c r="AK140">
        <v>0.02</v>
      </c>
      <c r="AL140">
        <v>0.48</v>
      </c>
      <c r="AM140">
        <v>3.9</v>
      </c>
      <c r="AN140">
        <v>0.6</v>
      </c>
      <c r="AO140">
        <v>66.599999999999994</v>
      </c>
      <c r="AP140">
        <v>0.05</v>
      </c>
      <c r="AQ140">
        <v>6</v>
      </c>
      <c r="AR140">
        <v>60</v>
      </c>
      <c r="AS140">
        <v>0.23</v>
      </c>
      <c r="AT140">
        <v>1.4</v>
      </c>
      <c r="AU140">
        <v>27</v>
      </c>
      <c r="AV140">
        <v>0.1</v>
      </c>
      <c r="AW140">
        <v>96.1</v>
      </c>
      <c r="AX140">
        <v>1.9</v>
      </c>
      <c r="AY140">
        <v>2</v>
      </c>
    </row>
    <row r="141" spans="1:51" x14ac:dyDescent="0.3">
      <c r="A141" t="s">
        <v>582</v>
      </c>
      <c r="B141" t="s">
        <v>582</v>
      </c>
      <c r="C141" t="s">
        <v>583</v>
      </c>
      <c r="D141" s="1" t="str">
        <f t="shared" si="24"/>
        <v>27:0001</v>
      </c>
      <c r="E141" s="1" t="str">
        <f t="shared" si="21"/>
        <v>27:0003</v>
      </c>
      <c r="F141" t="s">
        <v>584</v>
      </c>
      <c r="G141" t="s">
        <v>585</v>
      </c>
      <c r="I141">
        <v>60.333982599999999</v>
      </c>
      <c r="J141">
        <v>-122.0625079</v>
      </c>
      <c r="K141" s="1" t="str">
        <f t="shared" si="25"/>
        <v>Basal till</v>
      </c>
      <c r="L141" s="1" t="str">
        <f t="shared" si="22"/>
        <v>Dry sieving to -230 mesh (63 µm) (Acme S230)</v>
      </c>
      <c r="M141">
        <v>290</v>
      </c>
      <c r="N141">
        <v>0.81</v>
      </c>
      <c r="O141">
        <v>9.1</v>
      </c>
      <c r="P141">
        <v>1.9</v>
      </c>
      <c r="Q141">
        <v>20</v>
      </c>
      <c r="R141">
        <v>308.8</v>
      </c>
      <c r="S141">
        <v>0.24</v>
      </c>
      <c r="T141">
        <v>6.06</v>
      </c>
      <c r="U141">
        <v>0.76</v>
      </c>
      <c r="V141">
        <v>13.9</v>
      </c>
      <c r="W141">
        <v>17.100000000000001</v>
      </c>
      <c r="X141">
        <v>35.43</v>
      </c>
      <c r="Y141">
        <v>2.4</v>
      </c>
      <c r="Z141">
        <v>3.2</v>
      </c>
      <c r="AA141">
        <v>69</v>
      </c>
      <c r="AB141">
        <v>0.11</v>
      </c>
      <c r="AC141">
        <v>14.4</v>
      </c>
      <c r="AD141">
        <v>0.83</v>
      </c>
      <c r="AE141">
        <v>529</v>
      </c>
      <c r="AF141">
        <v>2.21</v>
      </c>
      <c r="AG141">
        <v>6.0000000000000001E-3</v>
      </c>
      <c r="AH141">
        <v>39</v>
      </c>
      <c r="AI141">
        <v>6.3E-2</v>
      </c>
      <c r="AJ141">
        <v>13.64</v>
      </c>
      <c r="AK141">
        <v>0.04</v>
      </c>
      <c r="AL141">
        <v>0.42</v>
      </c>
      <c r="AM141">
        <v>3.9</v>
      </c>
      <c r="AN141">
        <v>0.8</v>
      </c>
      <c r="AO141">
        <v>80.900000000000006</v>
      </c>
      <c r="AP141">
        <v>0.05</v>
      </c>
      <c r="AQ141">
        <v>5.4</v>
      </c>
      <c r="AR141">
        <v>50</v>
      </c>
      <c r="AS141">
        <v>0.28000000000000003</v>
      </c>
      <c r="AT141">
        <v>1.6</v>
      </c>
      <c r="AU141">
        <v>27</v>
      </c>
      <c r="AV141">
        <v>0.1</v>
      </c>
      <c r="AW141">
        <v>79.3</v>
      </c>
      <c r="AX141">
        <v>2.1800000000000002</v>
      </c>
      <c r="AY141">
        <v>2</v>
      </c>
    </row>
    <row r="142" spans="1:51" x14ac:dyDescent="0.3">
      <c r="A142" t="s">
        <v>586</v>
      </c>
      <c r="B142" t="s">
        <v>586</v>
      </c>
      <c r="C142" t="s">
        <v>587</v>
      </c>
      <c r="D142" s="1" t="str">
        <f t="shared" si="24"/>
        <v>27:0001</v>
      </c>
      <c r="E142" s="1" t="str">
        <f t="shared" si="21"/>
        <v>27:0003</v>
      </c>
      <c r="F142" t="s">
        <v>588</v>
      </c>
      <c r="G142" t="s">
        <v>589</v>
      </c>
      <c r="I142">
        <v>60.407827099999999</v>
      </c>
      <c r="J142">
        <v>-121.7381704</v>
      </c>
      <c r="K142" s="1" t="str">
        <f t="shared" si="25"/>
        <v>Basal till</v>
      </c>
      <c r="L142" s="1" t="str">
        <f t="shared" si="22"/>
        <v>Dry sieving to -230 mesh (63 µm) (Acme S230)</v>
      </c>
      <c r="M142">
        <v>224</v>
      </c>
      <c r="N142">
        <v>0.91</v>
      </c>
      <c r="O142">
        <v>13.1</v>
      </c>
      <c r="P142">
        <v>1.7</v>
      </c>
      <c r="Q142">
        <v>20</v>
      </c>
      <c r="R142">
        <v>295.7</v>
      </c>
      <c r="S142">
        <v>0.28999999999999998</v>
      </c>
      <c r="T142">
        <v>3.39</v>
      </c>
      <c r="U142">
        <v>0.52</v>
      </c>
      <c r="V142">
        <v>12.5</v>
      </c>
      <c r="W142">
        <v>19</v>
      </c>
      <c r="X142">
        <v>33.25</v>
      </c>
      <c r="Y142">
        <v>2.57</v>
      </c>
      <c r="Z142">
        <v>3.6</v>
      </c>
      <c r="AA142">
        <v>81</v>
      </c>
      <c r="AB142">
        <v>0.1</v>
      </c>
      <c r="AC142">
        <v>14.5</v>
      </c>
      <c r="AD142">
        <v>0.67</v>
      </c>
      <c r="AE142">
        <v>332</v>
      </c>
      <c r="AF142">
        <v>2.0099999999999998</v>
      </c>
      <c r="AG142">
        <v>6.0000000000000001E-3</v>
      </c>
      <c r="AH142">
        <v>36.200000000000003</v>
      </c>
      <c r="AI142">
        <v>7.5999999999999998E-2</v>
      </c>
      <c r="AJ142">
        <v>16.170000000000002</v>
      </c>
      <c r="AK142">
        <v>0.02</v>
      </c>
      <c r="AL142">
        <v>0.47</v>
      </c>
      <c r="AM142">
        <v>4.4000000000000004</v>
      </c>
      <c r="AN142">
        <v>0.6</v>
      </c>
      <c r="AO142">
        <v>57.4</v>
      </c>
      <c r="AP142">
        <v>0.04</v>
      </c>
      <c r="AQ142">
        <v>6.5</v>
      </c>
      <c r="AR142">
        <v>40</v>
      </c>
      <c r="AS142">
        <v>0.23</v>
      </c>
      <c r="AT142">
        <v>1.4</v>
      </c>
      <c r="AU142">
        <v>29</v>
      </c>
      <c r="AV142">
        <v>0.1</v>
      </c>
      <c r="AW142">
        <v>98.9</v>
      </c>
      <c r="AX142">
        <v>1.99</v>
      </c>
      <c r="AY142">
        <v>2</v>
      </c>
    </row>
    <row r="143" spans="1:51" x14ac:dyDescent="0.3">
      <c r="A143" t="s">
        <v>590</v>
      </c>
      <c r="B143" t="s">
        <v>590</v>
      </c>
      <c r="C143" t="s">
        <v>591</v>
      </c>
      <c r="D143" s="1" t="str">
        <f t="shared" si="24"/>
        <v>27:0001</v>
      </c>
      <c r="E143" s="1" t="str">
        <f t="shared" si="21"/>
        <v>27:0003</v>
      </c>
      <c r="F143" t="s">
        <v>592</v>
      </c>
      <c r="G143" t="s">
        <v>593</v>
      </c>
      <c r="I143">
        <v>60.340257399999999</v>
      </c>
      <c r="J143">
        <v>-122.2223801</v>
      </c>
      <c r="K143" s="1" t="str">
        <f t="shared" si="25"/>
        <v>Basal till</v>
      </c>
      <c r="L143" s="1" t="str">
        <f t="shared" si="22"/>
        <v>Dry sieving to -230 mesh (63 µm) (Acme S230)</v>
      </c>
      <c r="M143">
        <v>174</v>
      </c>
      <c r="N143">
        <v>0.64</v>
      </c>
      <c r="O143">
        <v>12.3</v>
      </c>
      <c r="P143">
        <v>2.6</v>
      </c>
      <c r="Q143">
        <v>20</v>
      </c>
      <c r="R143">
        <v>378.8</v>
      </c>
      <c r="S143">
        <v>0.21</v>
      </c>
      <c r="T143">
        <v>6.05</v>
      </c>
      <c r="U143">
        <v>0.68</v>
      </c>
      <c r="V143">
        <v>12</v>
      </c>
      <c r="W143">
        <v>14.5</v>
      </c>
      <c r="X143">
        <v>25.55</v>
      </c>
      <c r="Y143">
        <v>2.34</v>
      </c>
      <c r="Z143">
        <v>2.5</v>
      </c>
      <c r="AA143">
        <v>45</v>
      </c>
      <c r="AB143">
        <v>0.08</v>
      </c>
      <c r="AC143">
        <v>13.2</v>
      </c>
      <c r="AD143">
        <v>0.86</v>
      </c>
      <c r="AE143">
        <v>463</v>
      </c>
      <c r="AF143">
        <v>3.14</v>
      </c>
      <c r="AG143">
        <v>6.0000000000000001E-3</v>
      </c>
      <c r="AH143">
        <v>30.4</v>
      </c>
      <c r="AI143">
        <v>6.3E-2</v>
      </c>
      <c r="AJ143">
        <v>13.43</v>
      </c>
      <c r="AK143">
        <v>0.05</v>
      </c>
      <c r="AL143">
        <v>0.56000000000000005</v>
      </c>
      <c r="AM143">
        <v>3.4</v>
      </c>
      <c r="AN143">
        <v>0.8</v>
      </c>
      <c r="AO143">
        <v>80</v>
      </c>
      <c r="AP143">
        <v>0.06</v>
      </c>
      <c r="AQ143">
        <v>5.2</v>
      </c>
      <c r="AR143">
        <v>60</v>
      </c>
      <c r="AS143">
        <v>0.2</v>
      </c>
      <c r="AT143">
        <v>1.7</v>
      </c>
      <c r="AU143">
        <v>25</v>
      </c>
      <c r="AV143">
        <v>0.1</v>
      </c>
      <c r="AW143">
        <v>85.1</v>
      </c>
      <c r="AX143">
        <v>1.86</v>
      </c>
      <c r="AY143">
        <v>2</v>
      </c>
    </row>
    <row r="144" spans="1:51" x14ac:dyDescent="0.3">
      <c r="A144" t="s">
        <v>594</v>
      </c>
      <c r="B144" t="s">
        <v>595</v>
      </c>
      <c r="C144" t="s">
        <v>596</v>
      </c>
      <c r="D144" s="1" t="str">
        <f t="shared" si="24"/>
        <v>27:0001</v>
      </c>
      <c r="E144" s="1" t="str">
        <f t="shared" si="21"/>
        <v>27:0003</v>
      </c>
      <c r="F144" t="s">
        <v>568</v>
      </c>
      <c r="G144" t="s">
        <v>597</v>
      </c>
      <c r="K144" s="1" t="str">
        <f>HYPERLINK("http://geochem.nrcan.gc.ca/cdogs/content/kwd/kwd020044_e.htm", "Till")</f>
        <v>Till</v>
      </c>
      <c r="L144" s="1" t="str">
        <f t="shared" si="22"/>
        <v>Dry sieving to -230 mesh (63 µm) (Acme S230)</v>
      </c>
      <c r="M144">
        <v>146</v>
      </c>
      <c r="N144">
        <v>0.91</v>
      </c>
      <c r="O144">
        <v>9.8000000000000007</v>
      </c>
      <c r="P144">
        <v>1.6</v>
      </c>
      <c r="Q144">
        <v>20</v>
      </c>
      <c r="R144">
        <v>252.9</v>
      </c>
      <c r="S144">
        <v>0.23</v>
      </c>
      <c r="T144">
        <v>5.77</v>
      </c>
      <c r="U144">
        <v>0.62</v>
      </c>
      <c r="V144">
        <v>13.2</v>
      </c>
      <c r="W144">
        <v>18.600000000000001</v>
      </c>
      <c r="X144">
        <v>28.03</v>
      </c>
      <c r="Y144">
        <v>2.33</v>
      </c>
      <c r="Z144">
        <v>3.5</v>
      </c>
      <c r="AA144">
        <v>36</v>
      </c>
      <c r="AB144">
        <v>0.15</v>
      </c>
      <c r="AC144">
        <v>15.9</v>
      </c>
      <c r="AD144">
        <v>1.36</v>
      </c>
      <c r="AE144">
        <v>506</v>
      </c>
      <c r="AF144">
        <v>2.87</v>
      </c>
      <c r="AG144">
        <v>8.9999999999999993E-3</v>
      </c>
      <c r="AH144">
        <v>33.700000000000003</v>
      </c>
      <c r="AI144">
        <v>6.3E-2</v>
      </c>
      <c r="AJ144">
        <v>13.14</v>
      </c>
      <c r="AK144">
        <v>7.0000000000000007E-2</v>
      </c>
      <c r="AL144">
        <v>0.3</v>
      </c>
      <c r="AM144">
        <v>3.7</v>
      </c>
      <c r="AN144">
        <v>1</v>
      </c>
      <c r="AO144">
        <v>79.599999999999994</v>
      </c>
      <c r="AP144">
        <v>0.05</v>
      </c>
      <c r="AQ144">
        <v>6.6</v>
      </c>
      <c r="AR144">
        <v>80</v>
      </c>
      <c r="AS144">
        <v>0.22</v>
      </c>
      <c r="AT144">
        <v>2.2000000000000002</v>
      </c>
      <c r="AU144">
        <v>27</v>
      </c>
      <c r="AV144">
        <v>0.1</v>
      </c>
      <c r="AW144">
        <v>90.5</v>
      </c>
      <c r="AY144">
        <v>1</v>
      </c>
    </row>
    <row r="145" spans="1:51" x14ac:dyDescent="0.3">
      <c r="A145" t="s">
        <v>598</v>
      </c>
      <c r="B145" t="s">
        <v>598</v>
      </c>
      <c r="C145" t="s">
        <v>599</v>
      </c>
      <c r="D145" s="1" t="str">
        <f t="shared" si="24"/>
        <v>27:0001</v>
      </c>
      <c r="E145" s="1" t="str">
        <f t="shared" si="21"/>
        <v>27:0003</v>
      </c>
      <c r="F145" t="s">
        <v>600</v>
      </c>
      <c r="G145" t="s">
        <v>601</v>
      </c>
      <c r="I145">
        <v>60.433939799999997</v>
      </c>
      <c r="J145">
        <v>-122.21674609999999</v>
      </c>
      <c r="K145" s="1" t="str">
        <f>HYPERLINK("http://geochem.nrcan.gc.ca/cdogs/content/kwd/kwd020045_e.htm", "Basal till")</f>
        <v>Basal till</v>
      </c>
      <c r="L145" s="1" t="str">
        <f t="shared" si="22"/>
        <v>Dry sieving to -230 mesh (63 µm) (Acme S230)</v>
      </c>
      <c r="M145">
        <v>168</v>
      </c>
      <c r="N145">
        <v>1.01</v>
      </c>
      <c r="O145">
        <v>11.3</v>
      </c>
      <c r="P145">
        <v>1</v>
      </c>
      <c r="Q145">
        <v>20</v>
      </c>
      <c r="R145">
        <v>352.7</v>
      </c>
      <c r="S145">
        <v>0.27</v>
      </c>
      <c r="T145">
        <v>4.29</v>
      </c>
      <c r="U145">
        <v>0.55000000000000004</v>
      </c>
      <c r="V145">
        <v>10.7</v>
      </c>
      <c r="W145">
        <v>20.3</v>
      </c>
      <c r="X145">
        <v>30.1</v>
      </c>
      <c r="Y145">
        <v>2.6</v>
      </c>
      <c r="Z145">
        <v>4</v>
      </c>
      <c r="AA145">
        <v>53</v>
      </c>
      <c r="AB145">
        <v>0.12</v>
      </c>
      <c r="AC145">
        <v>17.3</v>
      </c>
      <c r="AD145">
        <v>0.77</v>
      </c>
      <c r="AE145">
        <v>331</v>
      </c>
      <c r="AF145">
        <v>2.35</v>
      </c>
      <c r="AG145">
        <v>7.0000000000000001E-3</v>
      </c>
      <c r="AH145">
        <v>32.200000000000003</v>
      </c>
      <c r="AI145">
        <v>6.8000000000000005E-2</v>
      </c>
      <c r="AJ145">
        <v>14.52</v>
      </c>
      <c r="AK145">
        <v>0.03</v>
      </c>
      <c r="AL145">
        <v>0.37</v>
      </c>
      <c r="AM145">
        <v>4.5</v>
      </c>
      <c r="AN145">
        <v>0.7</v>
      </c>
      <c r="AO145">
        <v>69.400000000000006</v>
      </c>
      <c r="AP145">
        <v>0.04</v>
      </c>
      <c r="AQ145">
        <v>6.9</v>
      </c>
      <c r="AR145">
        <v>50</v>
      </c>
      <c r="AS145">
        <v>0.23</v>
      </c>
      <c r="AT145">
        <v>1.6</v>
      </c>
      <c r="AU145">
        <v>31</v>
      </c>
      <c r="AV145">
        <v>0.1</v>
      </c>
      <c r="AW145">
        <v>95.3</v>
      </c>
      <c r="AX145">
        <v>1.77</v>
      </c>
      <c r="AY145">
        <v>2</v>
      </c>
    </row>
    <row r="146" spans="1:51" x14ac:dyDescent="0.3">
      <c r="A146" t="s">
        <v>602</v>
      </c>
      <c r="B146" t="s">
        <v>602</v>
      </c>
      <c r="C146" t="s">
        <v>603</v>
      </c>
      <c r="D146" s="1" t="str">
        <f t="shared" si="24"/>
        <v>27:0001</v>
      </c>
      <c r="E146" s="1" t="str">
        <f t="shared" si="21"/>
        <v>27:0003</v>
      </c>
      <c r="F146" t="s">
        <v>604</v>
      </c>
      <c r="G146" t="s">
        <v>605</v>
      </c>
      <c r="I146">
        <v>60.505686799999999</v>
      </c>
      <c r="J146">
        <v>-121.93921709999999</v>
      </c>
      <c r="K146" s="1" t="str">
        <f>HYPERLINK("http://geochem.nrcan.gc.ca/cdogs/content/kwd/kwd020045_e.htm", "Basal till")</f>
        <v>Basal till</v>
      </c>
      <c r="L146" s="1" t="str">
        <f t="shared" si="22"/>
        <v>Dry sieving to -230 mesh (63 µm) (Acme S230)</v>
      </c>
      <c r="M146">
        <v>205</v>
      </c>
      <c r="N146">
        <v>0.92</v>
      </c>
      <c r="O146">
        <v>10.4</v>
      </c>
      <c r="P146">
        <v>1.3</v>
      </c>
      <c r="Q146">
        <v>20</v>
      </c>
      <c r="R146">
        <v>333.1</v>
      </c>
      <c r="S146">
        <v>0.23</v>
      </c>
      <c r="T146">
        <v>5.85</v>
      </c>
      <c r="U146">
        <v>0.67</v>
      </c>
      <c r="V146">
        <v>13.1</v>
      </c>
      <c r="W146">
        <v>20.399999999999999</v>
      </c>
      <c r="X146">
        <v>30.66</v>
      </c>
      <c r="Y146">
        <v>2.4</v>
      </c>
      <c r="Z146">
        <v>3.6</v>
      </c>
      <c r="AA146">
        <v>77</v>
      </c>
      <c r="AB146">
        <v>0.1</v>
      </c>
      <c r="AC146">
        <v>17</v>
      </c>
      <c r="AD146">
        <v>0.72</v>
      </c>
      <c r="AE146">
        <v>547</v>
      </c>
      <c r="AF146">
        <v>1.95</v>
      </c>
      <c r="AG146">
        <v>7.0000000000000001E-3</v>
      </c>
      <c r="AH146">
        <v>36.1</v>
      </c>
      <c r="AI146">
        <v>6.7000000000000004E-2</v>
      </c>
      <c r="AJ146">
        <v>12.94</v>
      </c>
      <c r="AK146">
        <v>0.03</v>
      </c>
      <c r="AL146">
        <v>0.48</v>
      </c>
      <c r="AM146">
        <v>4.4000000000000004</v>
      </c>
      <c r="AN146">
        <v>0.6</v>
      </c>
      <c r="AO146">
        <v>69.7</v>
      </c>
      <c r="AP146">
        <v>0.03</v>
      </c>
      <c r="AQ146">
        <v>6</v>
      </c>
      <c r="AR146">
        <v>60</v>
      </c>
      <c r="AS146">
        <v>0.25</v>
      </c>
      <c r="AT146">
        <v>1.6</v>
      </c>
      <c r="AU146">
        <v>31</v>
      </c>
      <c r="AV146">
        <v>0.1</v>
      </c>
      <c r="AW146">
        <v>85.3</v>
      </c>
      <c r="AX146">
        <v>1.78</v>
      </c>
      <c r="AY146">
        <v>1</v>
      </c>
    </row>
    <row r="147" spans="1:51" x14ac:dyDescent="0.3">
      <c r="A147" t="s">
        <v>606</v>
      </c>
      <c r="B147" t="s">
        <v>606</v>
      </c>
      <c r="C147" t="s">
        <v>607</v>
      </c>
      <c r="D147" s="1" t="str">
        <f t="shared" si="24"/>
        <v>27:0001</v>
      </c>
      <c r="E147" s="1" t="str">
        <f t="shared" si="21"/>
        <v>27:0003</v>
      </c>
      <c r="F147" t="s">
        <v>608</v>
      </c>
      <c r="G147" t="s">
        <v>609</v>
      </c>
      <c r="I147">
        <v>60.638539899999998</v>
      </c>
      <c r="J147">
        <v>-122.0702599</v>
      </c>
      <c r="K147" s="1" t="str">
        <f>HYPERLINK("http://geochem.nrcan.gc.ca/cdogs/content/kwd/kwd020045_e.htm", "Basal till")</f>
        <v>Basal till</v>
      </c>
      <c r="L147" s="1" t="str">
        <f t="shared" si="22"/>
        <v>Dry sieving to -230 mesh (63 µm) (Acme S230)</v>
      </c>
      <c r="M147">
        <v>192</v>
      </c>
      <c r="N147">
        <v>0.9</v>
      </c>
      <c r="O147">
        <v>10.7</v>
      </c>
      <c r="P147">
        <v>1.4</v>
      </c>
      <c r="Q147">
        <v>20</v>
      </c>
      <c r="R147">
        <v>321.3</v>
      </c>
      <c r="S147">
        <v>0.24</v>
      </c>
      <c r="T147">
        <v>5.35</v>
      </c>
      <c r="U147">
        <v>0.64</v>
      </c>
      <c r="V147">
        <v>13.3</v>
      </c>
      <c r="W147">
        <v>19</v>
      </c>
      <c r="X147">
        <v>31.82</v>
      </c>
      <c r="Y147">
        <v>2.58</v>
      </c>
      <c r="Z147">
        <v>3.6</v>
      </c>
      <c r="AA147">
        <v>62</v>
      </c>
      <c r="AB147">
        <v>0.12</v>
      </c>
      <c r="AC147">
        <v>15.6</v>
      </c>
      <c r="AD147">
        <v>0.91</v>
      </c>
      <c r="AE147">
        <v>454</v>
      </c>
      <c r="AF147">
        <v>2.8</v>
      </c>
      <c r="AG147">
        <v>6.0000000000000001E-3</v>
      </c>
      <c r="AH147">
        <v>35.299999999999997</v>
      </c>
      <c r="AI147">
        <v>6.0999999999999999E-2</v>
      </c>
      <c r="AJ147">
        <v>14.98</v>
      </c>
      <c r="AK147">
        <v>0.06</v>
      </c>
      <c r="AL147">
        <v>0.36</v>
      </c>
      <c r="AM147">
        <v>4.3</v>
      </c>
      <c r="AN147">
        <v>0.8</v>
      </c>
      <c r="AO147">
        <v>70.3</v>
      </c>
      <c r="AP147">
        <v>0.04</v>
      </c>
      <c r="AQ147">
        <v>6.1</v>
      </c>
      <c r="AR147">
        <v>50</v>
      </c>
      <c r="AS147">
        <v>0.24</v>
      </c>
      <c r="AT147">
        <v>1.6</v>
      </c>
      <c r="AU147">
        <v>29</v>
      </c>
      <c r="AV147">
        <v>0.1</v>
      </c>
      <c r="AW147">
        <v>89.8</v>
      </c>
      <c r="AX147">
        <v>1.85</v>
      </c>
      <c r="AY147">
        <v>2</v>
      </c>
    </row>
    <row r="148" spans="1:51" x14ac:dyDescent="0.3">
      <c r="A148" t="s">
        <v>610</v>
      </c>
      <c r="B148" t="s">
        <v>610</v>
      </c>
      <c r="C148" t="s">
        <v>611</v>
      </c>
      <c r="D148" s="1" t="str">
        <f t="shared" si="24"/>
        <v>27:0001</v>
      </c>
      <c r="E148" s="1" t="str">
        <f t="shared" si="21"/>
        <v>27:0003</v>
      </c>
      <c r="F148" t="s">
        <v>612</v>
      </c>
      <c r="G148" t="s">
        <v>613</v>
      </c>
      <c r="I148">
        <v>60.5234314</v>
      </c>
      <c r="J148">
        <v>-122.2507299</v>
      </c>
      <c r="K148" s="1" t="str">
        <f>HYPERLINK("http://geochem.nrcan.gc.ca/cdogs/content/kwd/kwd020044_e.htm", "Till")</f>
        <v>Till</v>
      </c>
      <c r="L148" s="1" t="str">
        <f t="shared" si="22"/>
        <v>Dry sieving to -230 mesh (63 µm) (Acme S230)</v>
      </c>
      <c r="M148">
        <v>155</v>
      </c>
      <c r="N148">
        <v>0.94</v>
      </c>
      <c r="O148">
        <v>10.5</v>
      </c>
      <c r="P148">
        <v>1.2</v>
      </c>
      <c r="Q148">
        <v>20</v>
      </c>
      <c r="R148">
        <v>218.9</v>
      </c>
      <c r="S148">
        <v>0.27</v>
      </c>
      <c r="T148">
        <v>3.37</v>
      </c>
      <c r="U148">
        <v>0.51</v>
      </c>
      <c r="V148">
        <v>9.8000000000000007</v>
      </c>
      <c r="W148">
        <v>18.899999999999999</v>
      </c>
      <c r="X148">
        <v>31.23</v>
      </c>
      <c r="Y148">
        <v>2.56</v>
      </c>
      <c r="Z148">
        <v>3.6</v>
      </c>
      <c r="AA148">
        <v>37</v>
      </c>
      <c r="AB148">
        <v>0.14000000000000001</v>
      </c>
      <c r="AC148">
        <v>16.399999999999999</v>
      </c>
      <c r="AD148">
        <v>0.89</v>
      </c>
      <c r="AE148">
        <v>299</v>
      </c>
      <c r="AF148">
        <v>2.91</v>
      </c>
      <c r="AG148">
        <v>6.0000000000000001E-3</v>
      </c>
      <c r="AH148">
        <v>30</v>
      </c>
      <c r="AI148">
        <v>6.2E-2</v>
      </c>
      <c r="AJ148">
        <v>14.61</v>
      </c>
      <c r="AK148">
        <v>0.02</v>
      </c>
      <c r="AL148">
        <v>0.36</v>
      </c>
      <c r="AM148">
        <v>4.0999999999999996</v>
      </c>
      <c r="AN148">
        <v>0.5</v>
      </c>
      <c r="AO148">
        <v>61.1</v>
      </c>
      <c r="AP148">
        <v>0.04</v>
      </c>
      <c r="AQ148">
        <v>6.7</v>
      </c>
      <c r="AR148">
        <v>50</v>
      </c>
      <c r="AS148">
        <v>0.21</v>
      </c>
      <c r="AT148">
        <v>1.6</v>
      </c>
      <c r="AU148">
        <v>28</v>
      </c>
      <c r="AV148">
        <v>0.1</v>
      </c>
      <c r="AW148">
        <v>100.2</v>
      </c>
      <c r="AX148">
        <v>1.56</v>
      </c>
      <c r="AY148">
        <v>2</v>
      </c>
    </row>
    <row r="149" spans="1:51" x14ac:dyDescent="0.3">
      <c r="A149" t="s">
        <v>614</v>
      </c>
      <c r="B149" t="s">
        <v>614</v>
      </c>
      <c r="C149" t="s">
        <v>615</v>
      </c>
      <c r="D149" s="1" t="str">
        <f t="shared" si="24"/>
        <v>27:0001</v>
      </c>
      <c r="E149" s="1" t="str">
        <f t="shared" si="21"/>
        <v>27:0003</v>
      </c>
      <c r="F149" t="s">
        <v>616</v>
      </c>
      <c r="G149" t="s">
        <v>617</v>
      </c>
      <c r="I149">
        <v>60.535537699999999</v>
      </c>
      <c r="J149">
        <v>-121.7709847</v>
      </c>
      <c r="K149" s="1" t="str">
        <f>HYPERLINK("http://geochem.nrcan.gc.ca/cdogs/content/kwd/kwd020045_e.htm", "Basal till")</f>
        <v>Basal till</v>
      </c>
      <c r="L149" s="1" t="str">
        <f t="shared" si="22"/>
        <v>Dry sieving to -230 mesh (63 µm) (Acme S230)</v>
      </c>
      <c r="M149">
        <v>145</v>
      </c>
      <c r="N149">
        <v>0.91</v>
      </c>
      <c r="O149">
        <v>12</v>
      </c>
      <c r="P149">
        <v>1.2</v>
      </c>
      <c r="Q149">
        <v>20</v>
      </c>
      <c r="R149">
        <v>365.5</v>
      </c>
      <c r="S149">
        <v>0.27</v>
      </c>
      <c r="T149">
        <v>4.4000000000000004</v>
      </c>
      <c r="U149">
        <v>0.59</v>
      </c>
      <c r="V149">
        <v>11.7</v>
      </c>
      <c r="W149">
        <v>18.2</v>
      </c>
      <c r="X149">
        <v>32.93</v>
      </c>
      <c r="Y149">
        <v>2.8</v>
      </c>
      <c r="Z149">
        <v>3.6</v>
      </c>
      <c r="AA149">
        <v>48</v>
      </c>
      <c r="AB149">
        <v>0.11</v>
      </c>
      <c r="AC149">
        <v>16.2</v>
      </c>
      <c r="AD149">
        <v>0.91</v>
      </c>
      <c r="AE149">
        <v>397</v>
      </c>
      <c r="AF149">
        <v>3.68</v>
      </c>
      <c r="AG149">
        <v>7.0000000000000001E-3</v>
      </c>
      <c r="AH149">
        <v>32.700000000000003</v>
      </c>
      <c r="AI149">
        <v>6.4000000000000001E-2</v>
      </c>
      <c r="AJ149">
        <v>14.94</v>
      </c>
      <c r="AK149">
        <v>0.02</v>
      </c>
      <c r="AL149">
        <v>0.38</v>
      </c>
      <c r="AM149">
        <v>4</v>
      </c>
      <c r="AN149">
        <v>0.7</v>
      </c>
      <c r="AO149">
        <v>64.3</v>
      </c>
      <c r="AP149">
        <v>0.04</v>
      </c>
      <c r="AQ149">
        <v>6.6</v>
      </c>
      <c r="AR149">
        <v>60</v>
      </c>
      <c r="AS149">
        <v>0.21</v>
      </c>
      <c r="AT149">
        <v>1.8</v>
      </c>
      <c r="AU149">
        <v>30</v>
      </c>
      <c r="AV149">
        <v>0.1</v>
      </c>
      <c r="AW149">
        <v>94.1</v>
      </c>
      <c r="AX149">
        <v>1.93</v>
      </c>
      <c r="AY149">
        <v>2</v>
      </c>
    </row>
    <row r="150" spans="1:51" x14ac:dyDescent="0.3">
      <c r="A150" t="s">
        <v>618</v>
      </c>
      <c r="B150" t="s">
        <v>618</v>
      </c>
      <c r="C150" t="s">
        <v>619</v>
      </c>
      <c r="D150" s="1" t="str">
        <f t="shared" si="24"/>
        <v>27:0001</v>
      </c>
      <c r="E150" s="1" t="str">
        <f t="shared" si="21"/>
        <v>27:0003</v>
      </c>
      <c r="F150" t="s">
        <v>620</v>
      </c>
      <c r="G150" t="s">
        <v>621</v>
      </c>
      <c r="I150">
        <v>60.503384699999998</v>
      </c>
      <c r="J150">
        <v>-121.58119929999999</v>
      </c>
      <c r="K150" s="1" t="str">
        <f>HYPERLINK("http://geochem.nrcan.gc.ca/cdogs/content/kwd/kwd020045_e.htm", "Basal till")</f>
        <v>Basal till</v>
      </c>
      <c r="L150" s="1" t="str">
        <f t="shared" si="22"/>
        <v>Dry sieving to -230 mesh (63 µm) (Acme S230)</v>
      </c>
      <c r="M150">
        <v>183</v>
      </c>
      <c r="N150">
        <v>0.84</v>
      </c>
      <c r="O150">
        <v>10.7</v>
      </c>
      <c r="P150">
        <v>1.7</v>
      </c>
      <c r="Q150">
        <v>20</v>
      </c>
      <c r="R150">
        <v>358</v>
      </c>
      <c r="S150">
        <v>0.26</v>
      </c>
      <c r="T150">
        <v>5.66</v>
      </c>
      <c r="U150">
        <v>0.77</v>
      </c>
      <c r="V150">
        <v>12.1</v>
      </c>
      <c r="W150">
        <v>18.8</v>
      </c>
      <c r="X150">
        <v>32.270000000000003</v>
      </c>
      <c r="Y150">
        <v>2.62</v>
      </c>
      <c r="Z150">
        <v>3.2</v>
      </c>
      <c r="AA150">
        <v>54</v>
      </c>
      <c r="AB150">
        <v>0.11</v>
      </c>
      <c r="AC150">
        <v>14.6</v>
      </c>
      <c r="AD150">
        <v>1</v>
      </c>
      <c r="AE150">
        <v>447</v>
      </c>
      <c r="AF150">
        <v>3.24</v>
      </c>
      <c r="AG150">
        <v>8.0000000000000002E-3</v>
      </c>
      <c r="AH150">
        <v>34.799999999999997</v>
      </c>
      <c r="AI150">
        <v>7.0000000000000007E-2</v>
      </c>
      <c r="AJ150">
        <v>15.13</v>
      </c>
      <c r="AK150">
        <v>0.03</v>
      </c>
      <c r="AL150">
        <v>0.47</v>
      </c>
      <c r="AM150">
        <v>4.0999999999999996</v>
      </c>
      <c r="AN150">
        <v>0.7</v>
      </c>
      <c r="AO150">
        <v>88.1</v>
      </c>
      <c r="AP150">
        <v>0.02</v>
      </c>
      <c r="AQ150">
        <v>6.2</v>
      </c>
      <c r="AR150">
        <v>70</v>
      </c>
      <c r="AS150">
        <v>0.22</v>
      </c>
      <c r="AT150">
        <v>1.8</v>
      </c>
      <c r="AU150">
        <v>28</v>
      </c>
      <c r="AV150">
        <v>0.1</v>
      </c>
      <c r="AW150">
        <v>98.9</v>
      </c>
      <c r="AX150">
        <v>1.89</v>
      </c>
      <c r="AY150">
        <v>2</v>
      </c>
    </row>
    <row r="151" spans="1:51" x14ac:dyDescent="0.3">
      <c r="A151" t="s">
        <v>622</v>
      </c>
      <c r="B151" t="s">
        <v>622</v>
      </c>
      <c r="C151" t="s">
        <v>623</v>
      </c>
      <c r="D151" s="1" t="str">
        <f t="shared" si="24"/>
        <v>27:0001</v>
      </c>
      <c r="E151" s="1" t="str">
        <f t="shared" si="21"/>
        <v>27:0003</v>
      </c>
      <c r="F151" t="s">
        <v>624</v>
      </c>
      <c r="G151" t="s">
        <v>625</v>
      </c>
      <c r="I151">
        <v>60.565918500000002</v>
      </c>
      <c r="J151">
        <v>-121.4369049</v>
      </c>
      <c r="K151" s="1" t="str">
        <f>HYPERLINK("http://geochem.nrcan.gc.ca/cdogs/content/kwd/kwd020044_e.htm", "Till")</f>
        <v>Till</v>
      </c>
      <c r="L151" s="1" t="str">
        <f t="shared" si="22"/>
        <v>Dry sieving to -230 mesh (63 µm) (Acme S230)</v>
      </c>
      <c r="M151">
        <v>177</v>
      </c>
      <c r="N151">
        <v>0.72</v>
      </c>
      <c r="O151">
        <v>14.9</v>
      </c>
      <c r="P151">
        <v>1.3</v>
      </c>
      <c r="Q151">
        <v>20</v>
      </c>
      <c r="R151">
        <v>332.1</v>
      </c>
      <c r="S151">
        <v>0.23</v>
      </c>
      <c r="T151">
        <v>7.31</v>
      </c>
      <c r="U151">
        <v>0.81</v>
      </c>
      <c r="V151">
        <v>12.3</v>
      </c>
      <c r="W151">
        <v>18.899999999999999</v>
      </c>
      <c r="X151">
        <v>30.97</v>
      </c>
      <c r="Y151">
        <v>2.5299999999999998</v>
      </c>
      <c r="Z151">
        <v>2.8</v>
      </c>
      <c r="AA151">
        <v>31</v>
      </c>
      <c r="AB151">
        <v>0.09</v>
      </c>
      <c r="AC151">
        <v>13.4</v>
      </c>
      <c r="AD151">
        <v>1.2</v>
      </c>
      <c r="AE151">
        <v>414</v>
      </c>
      <c r="AF151">
        <v>4.6900000000000004</v>
      </c>
      <c r="AG151">
        <v>7.0000000000000001E-3</v>
      </c>
      <c r="AH151">
        <v>34.299999999999997</v>
      </c>
      <c r="AI151">
        <v>0.06</v>
      </c>
      <c r="AJ151">
        <v>13.12</v>
      </c>
      <c r="AK151">
        <v>0.06</v>
      </c>
      <c r="AL151">
        <v>0.53</v>
      </c>
      <c r="AM151">
        <v>3.6</v>
      </c>
      <c r="AN151">
        <v>0.9</v>
      </c>
      <c r="AO151">
        <v>90.5</v>
      </c>
      <c r="AP151">
        <v>0.06</v>
      </c>
      <c r="AQ151">
        <v>5.4</v>
      </c>
      <c r="AR151">
        <v>80</v>
      </c>
      <c r="AS151">
        <v>0.25</v>
      </c>
      <c r="AT151">
        <v>2.2999999999999998</v>
      </c>
      <c r="AU151">
        <v>27</v>
      </c>
      <c r="AV151">
        <v>0.1</v>
      </c>
      <c r="AW151">
        <v>93.3</v>
      </c>
      <c r="AX151">
        <v>1.89</v>
      </c>
      <c r="AY151">
        <v>1</v>
      </c>
    </row>
    <row r="152" spans="1:51" x14ac:dyDescent="0.3">
      <c r="A152" t="s">
        <v>626</v>
      </c>
      <c r="B152" t="s">
        <v>626</v>
      </c>
      <c r="C152" t="s">
        <v>627</v>
      </c>
      <c r="D152" s="1" t="str">
        <f t="shared" si="24"/>
        <v>27:0001</v>
      </c>
      <c r="E152" s="1" t="str">
        <f t="shared" si="21"/>
        <v>27:0003</v>
      </c>
      <c r="F152" t="s">
        <v>628</v>
      </c>
      <c r="G152" t="s">
        <v>629</v>
      </c>
      <c r="I152">
        <v>60.638090200000001</v>
      </c>
      <c r="J152">
        <v>-121.33329929999999</v>
      </c>
      <c r="K152" s="1" t="str">
        <f>HYPERLINK("http://geochem.nrcan.gc.ca/cdogs/content/kwd/kwd020045_e.htm", "Basal till")</f>
        <v>Basal till</v>
      </c>
      <c r="L152" s="1" t="str">
        <f t="shared" si="22"/>
        <v>Dry sieving to -230 mesh (63 µm) (Acme S230)</v>
      </c>
      <c r="M152">
        <v>131</v>
      </c>
      <c r="N152">
        <v>0.76</v>
      </c>
      <c r="O152">
        <v>7.8</v>
      </c>
      <c r="P152">
        <v>1.2</v>
      </c>
      <c r="Q152">
        <v>20</v>
      </c>
      <c r="R152">
        <v>299.7</v>
      </c>
      <c r="S152">
        <v>0.2</v>
      </c>
      <c r="T152">
        <v>8.9600000000000009</v>
      </c>
      <c r="U152">
        <v>0.52</v>
      </c>
      <c r="V152">
        <v>10.1</v>
      </c>
      <c r="W152">
        <v>17.2</v>
      </c>
      <c r="X152">
        <v>27.81</v>
      </c>
      <c r="Y152">
        <v>2.04</v>
      </c>
      <c r="Z152">
        <v>2.9</v>
      </c>
      <c r="AA152">
        <v>27</v>
      </c>
      <c r="AB152">
        <v>0.1</v>
      </c>
      <c r="AC152">
        <v>12.6</v>
      </c>
      <c r="AD152">
        <v>1.25</v>
      </c>
      <c r="AE152">
        <v>417</v>
      </c>
      <c r="AF152">
        <v>1.88</v>
      </c>
      <c r="AG152">
        <v>8.0000000000000002E-3</v>
      </c>
      <c r="AH152">
        <v>29.1</v>
      </c>
      <c r="AI152">
        <v>4.9000000000000002E-2</v>
      </c>
      <c r="AJ152">
        <v>11.43</v>
      </c>
      <c r="AK152">
        <v>0.04</v>
      </c>
      <c r="AL152">
        <v>0.32</v>
      </c>
      <c r="AM152">
        <v>3.3</v>
      </c>
      <c r="AN152">
        <v>0.8</v>
      </c>
      <c r="AO152">
        <v>101.7</v>
      </c>
      <c r="AP152">
        <v>0.03</v>
      </c>
      <c r="AQ152">
        <v>5.0999999999999996</v>
      </c>
      <c r="AR152">
        <v>90</v>
      </c>
      <c r="AS152">
        <v>0.2</v>
      </c>
      <c r="AT152">
        <v>1.4</v>
      </c>
      <c r="AU152">
        <v>24</v>
      </c>
      <c r="AV152">
        <v>0.1</v>
      </c>
      <c r="AW152">
        <v>60.8</v>
      </c>
      <c r="AX152">
        <v>1.92</v>
      </c>
      <c r="AY152">
        <v>1</v>
      </c>
    </row>
    <row r="153" spans="1:51" x14ac:dyDescent="0.3">
      <c r="A153" t="s">
        <v>630</v>
      </c>
      <c r="B153" t="s">
        <v>630</v>
      </c>
      <c r="C153" t="s">
        <v>631</v>
      </c>
      <c r="D153" s="1" t="str">
        <f t="shared" si="24"/>
        <v>27:0001</v>
      </c>
      <c r="E153" s="1" t="str">
        <f t="shared" si="21"/>
        <v>27:0003</v>
      </c>
      <c r="F153" t="s">
        <v>632</v>
      </c>
      <c r="G153" t="s">
        <v>633</v>
      </c>
      <c r="I153">
        <v>60.593304699999997</v>
      </c>
      <c r="J153">
        <v>-121.62105939999999</v>
      </c>
      <c r="K153" s="1" t="str">
        <f>HYPERLINK("http://geochem.nrcan.gc.ca/cdogs/content/kwd/kwd020045_e.htm", "Basal till")</f>
        <v>Basal till</v>
      </c>
      <c r="L153" s="1" t="str">
        <f t="shared" si="22"/>
        <v>Dry sieving to -230 mesh (63 µm) (Acme S230)</v>
      </c>
      <c r="M153">
        <v>173</v>
      </c>
      <c r="N153">
        <v>0.76</v>
      </c>
      <c r="O153">
        <v>12</v>
      </c>
      <c r="P153">
        <v>1.7</v>
      </c>
      <c r="Q153">
        <v>20</v>
      </c>
      <c r="R153">
        <v>254.3</v>
      </c>
      <c r="S153">
        <v>0.28000000000000003</v>
      </c>
      <c r="T153">
        <v>4.05</v>
      </c>
      <c r="U153">
        <v>0.63</v>
      </c>
      <c r="V153">
        <v>10</v>
      </c>
      <c r="W153">
        <v>15.8</v>
      </c>
      <c r="X153">
        <v>31.81</v>
      </c>
      <c r="Y153">
        <v>2.54</v>
      </c>
      <c r="Z153">
        <v>3</v>
      </c>
      <c r="AA153">
        <v>39</v>
      </c>
      <c r="AB153">
        <v>0.1</v>
      </c>
      <c r="AC153">
        <v>15.3</v>
      </c>
      <c r="AD153">
        <v>0.8</v>
      </c>
      <c r="AE153">
        <v>328</v>
      </c>
      <c r="AF153">
        <v>4.17</v>
      </c>
      <c r="AG153">
        <v>5.0000000000000001E-3</v>
      </c>
      <c r="AH153">
        <v>28.6</v>
      </c>
      <c r="AI153">
        <v>5.5E-2</v>
      </c>
      <c r="AJ153">
        <v>13.56</v>
      </c>
      <c r="AK153">
        <v>0.02</v>
      </c>
      <c r="AL153">
        <v>0.41</v>
      </c>
      <c r="AM153">
        <v>3.7</v>
      </c>
      <c r="AN153">
        <v>0.7</v>
      </c>
      <c r="AO153">
        <v>61.5</v>
      </c>
      <c r="AP153">
        <v>7.0000000000000007E-2</v>
      </c>
      <c r="AQ153">
        <v>5.9</v>
      </c>
      <c r="AR153">
        <v>50</v>
      </c>
      <c r="AS153">
        <v>0.22</v>
      </c>
      <c r="AT153">
        <v>1.6</v>
      </c>
      <c r="AU153">
        <v>25</v>
      </c>
      <c r="AV153">
        <v>0.1</v>
      </c>
      <c r="AW153">
        <v>102.4</v>
      </c>
      <c r="AX153">
        <v>1.9</v>
      </c>
      <c r="AY153">
        <v>1</v>
      </c>
    </row>
    <row r="154" spans="1:51" hidden="1" x14ac:dyDescent="0.3">
      <c r="A154" t="s">
        <v>634</v>
      </c>
      <c r="B154" t="s">
        <v>634</v>
      </c>
      <c r="C154" t="s">
        <v>635</v>
      </c>
      <c r="D154" s="1" t="str">
        <f t="shared" si="24"/>
        <v>27:0001</v>
      </c>
      <c r="E154" s="1" t="str">
        <f>HYPERLINK("http://geochem.nrcan.gc.ca/cdogs/content/svy/svy_e.htm", "")</f>
        <v/>
      </c>
      <c r="H154" s="1" t="str">
        <f>HYPERLINK("http://geochem.nrcan.gc.ca/cdogs/content/cr_/cr_00292_e.htm", "292")</f>
        <v>292</v>
      </c>
      <c r="K154" t="s">
        <v>95</v>
      </c>
      <c r="L154" t="s">
        <v>96</v>
      </c>
      <c r="M154">
        <v>136</v>
      </c>
      <c r="N154">
        <v>1.82</v>
      </c>
      <c r="O154">
        <v>103.1</v>
      </c>
      <c r="P154">
        <v>6.5</v>
      </c>
      <c r="Q154">
        <v>20</v>
      </c>
      <c r="R154">
        <v>69.3</v>
      </c>
      <c r="S154">
        <v>45.08</v>
      </c>
      <c r="T154">
        <v>0.08</v>
      </c>
      <c r="U154">
        <v>0.17</v>
      </c>
      <c r="V154">
        <v>5.8</v>
      </c>
      <c r="W154">
        <v>23.6</v>
      </c>
      <c r="X154">
        <v>224.07</v>
      </c>
      <c r="Y154">
        <v>3.16</v>
      </c>
      <c r="Z154">
        <v>5.0999999999999996</v>
      </c>
      <c r="AA154">
        <v>8</v>
      </c>
      <c r="AB154">
        <v>0.25</v>
      </c>
      <c r="AC154">
        <v>23</v>
      </c>
      <c r="AD154">
        <v>0.45</v>
      </c>
      <c r="AE154">
        <v>250</v>
      </c>
      <c r="AF154">
        <v>13.32</v>
      </c>
      <c r="AG154">
        <v>2.4E-2</v>
      </c>
      <c r="AH154">
        <v>13.7</v>
      </c>
      <c r="AI154">
        <v>6.8000000000000005E-2</v>
      </c>
      <c r="AJ154">
        <v>39.200000000000003</v>
      </c>
      <c r="AK154">
        <v>0.04</v>
      </c>
      <c r="AL154">
        <v>0.57999999999999996</v>
      </c>
      <c r="AM154">
        <v>3.4</v>
      </c>
      <c r="AN154">
        <v>0.7</v>
      </c>
      <c r="AO154">
        <v>9.4</v>
      </c>
      <c r="AP154">
        <v>0.18</v>
      </c>
      <c r="AQ154">
        <v>10.3</v>
      </c>
      <c r="AR154">
        <v>980</v>
      </c>
      <c r="AS154">
        <v>0.35</v>
      </c>
      <c r="AT154">
        <v>2.4</v>
      </c>
      <c r="AU154">
        <v>36</v>
      </c>
      <c r="AV154">
        <v>100</v>
      </c>
      <c r="AW154">
        <v>54.7</v>
      </c>
      <c r="AX154">
        <v>0.31</v>
      </c>
      <c r="AY154">
        <v>12</v>
      </c>
    </row>
    <row r="155" spans="1:51" x14ac:dyDescent="0.3">
      <c r="A155" t="s">
        <v>636</v>
      </c>
      <c r="B155" t="s">
        <v>636</v>
      </c>
      <c r="C155" t="s">
        <v>637</v>
      </c>
      <c r="D155" s="1" t="str">
        <f t="shared" si="24"/>
        <v>27:0001</v>
      </c>
      <c r="E155" s="1" t="str">
        <f t="shared" ref="E155:E173" si="26">HYPERLINK("http://geochem.nrcan.gc.ca/cdogs/content/svy/svy270003_e.htm", "27:0003")</f>
        <v>27:0003</v>
      </c>
      <c r="F155" t="s">
        <v>638</v>
      </c>
      <c r="G155" t="s">
        <v>639</v>
      </c>
      <c r="I155">
        <v>60.637171100000003</v>
      </c>
      <c r="J155">
        <v>-121.503229</v>
      </c>
      <c r="K155" s="1" t="str">
        <f>HYPERLINK("http://geochem.nrcan.gc.ca/cdogs/content/kwd/kwd020045_e.htm", "Basal till")</f>
        <v>Basal till</v>
      </c>
      <c r="L155" s="1" t="str">
        <f t="shared" ref="L155:L173" si="27">HYPERLINK("http://geochem.nrcan.gc.ca/cdogs/content/kwd/kwd080088_e.htm", "Dry sieving to -230 mesh (63 µm) (Acme S230)")</f>
        <v>Dry sieving to -230 mesh (63 µm) (Acme S230)</v>
      </c>
      <c r="M155">
        <v>144</v>
      </c>
      <c r="N155">
        <v>0.98</v>
      </c>
      <c r="O155">
        <v>10.5</v>
      </c>
      <c r="P155">
        <v>1.1000000000000001</v>
      </c>
      <c r="Q155">
        <v>20</v>
      </c>
      <c r="R155">
        <v>317.10000000000002</v>
      </c>
      <c r="S155">
        <v>0.23</v>
      </c>
      <c r="T155">
        <v>6</v>
      </c>
      <c r="U155">
        <v>0.65</v>
      </c>
      <c r="V155">
        <v>9.6</v>
      </c>
      <c r="W155">
        <v>20.2</v>
      </c>
      <c r="X155">
        <v>31.25</v>
      </c>
      <c r="Y155">
        <v>2.33</v>
      </c>
      <c r="Z155">
        <v>3.6</v>
      </c>
      <c r="AA155">
        <v>34</v>
      </c>
      <c r="AB155">
        <v>0.14000000000000001</v>
      </c>
      <c r="AC155">
        <v>16.7</v>
      </c>
      <c r="AD155">
        <v>1.19</v>
      </c>
      <c r="AE155">
        <v>343</v>
      </c>
      <c r="AF155">
        <v>3.56</v>
      </c>
      <c r="AG155">
        <v>8.0000000000000002E-3</v>
      </c>
      <c r="AH155">
        <v>28.8</v>
      </c>
      <c r="AI155">
        <v>5.3999999999999999E-2</v>
      </c>
      <c r="AJ155">
        <v>13.54</v>
      </c>
      <c r="AK155">
        <v>0.02</v>
      </c>
      <c r="AL155">
        <v>0.4</v>
      </c>
      <c r="AM155">
        <v>3.8</v>
      </c>
      <c r="AN155">
        <v>0.6</v>
      </c>
      <c r="AO155">
        <v>82.6</v>
      </c>
      <c r="AP155">
        <v>0.03</v>
      </c>
      <c r="AQ155">
        <v>6.8</v>
      </c>
      <c r="AR155">
        <v>100</v>
      </c>
      <c r="AS155">
        <v>0.23</v>
      </c>
      <c r="AT155">
        <v>1.7</v>
      </c>
      <c r="AU155">
        <v>28</v>
      </c>
      <c r="AV155">
        <v>0.1</v>
      </c>
      <c r="AW155">
        <v>86.4</v>
      </c>
      <c r="AX155">
        <v>2.11</v>
      </c>
      <c r="AY155">
        <v>2</v>
      </c>
    </row>
    <row r="156" spans="1:51" x14ac:dyDescent="0.3">
      <c r="A156" t="s">
        <v>640</v>
      </c>
      <c r="B156" t="s">
        <v>640</v>
      </c>
      <c r="C156" t="s">
        <v>641</v>
      </c>
      <c r="D156" s="1" t="str">
        <f t="shared" si="24"/>
        <v>27:0001</v>
      </c>
      <c r="E156" s="1" t="str">
        <f t="shared" si="26"/>
        <v>27:0003</v>
      </c>
      <c r="F156" t="s">
        <v>642</v>
      </c>
      <c r="G156" t="s">
        <v>643</v>
      </c>
      <c r="K156" s="1" t="str">
        <f>HYPERLINK("http://geochem.nrcan.gc.ca/cdogs/content/kwd/kwd020044_e.htm", "Till")</f>
        <v>Till</v>
      </c>
      <c r="L156" s="1" t="str">
        <f t="shared" si="27"/>
        <v>Dry sieving to -230 mesh (63 µm) (Acme S230)</v>
      </c>
      <c r="M156">
        <v>152</v>
      </c>
      <c r="N156">
        <v>1.01</v>
      </c>
      <c r="O156">
        <v>10.9</v>
      </c>
      <c r="P156">
        <v>1.6</v>
      </c>
      <c r="Q156">
        <v>20</v>
      </c>
      <c r="R156">
        <v>315.60000000000002</v>
      </c>
      <c r="S156">
        <v>0.25</v>
      </c>
      <c r="T156">
        <v>6.31</v>
      </c>
      <c r="U156">
        <v>0.68</v>
      </c>
      <c r="V156">
        <v>9.9</v>
      </c>
      <c r="W156">
        <v>21.6</v>
      </c>
      <c r="X156">
        <v>32.659999999999997</v>
      </c>
      <c r="Y156">
        <v>2.4</v>
      </c>
      <c r="Z156">
        <v>3.7</v>
      </c>
      <c r="AA156">
        <v>35</v>
      </c>
      <c r="AB156">
        <v>0.14000000000000001</v>
      </c>
      <c r="AC156">
        <v>17.3</v>
      </c>
      <c r="AD156">
        <v>1.2</v>
      </c>
      <c r="AE156">
        <v>340</v>
      </c>
      <c r="AF156">
        <v>3.67</v>
      </c>
      <c r="AG156">
        <v>8.0000000000000002E-3</v>
      </c>
      <c r="AH156">
        <v>29.7</v>
      </c>
      <c r="AI156">
        <v>6.2E-2</v>
      </c>
      <c r="AJ156">
        <v>13.91</v>
      </c>
      <c r="AK156">
        <v>0.02</v>
      </c>
      <c r="AL156">
        <v>0.37</v>
      </c>
      <c r="AM156">
        <v>3.9</v>
      </c>
      <c r="AN156">
        <v>0.7</v>
      </c>
      <c r="AO156">
        <v>89.1</v>
      </c>
      <c r="AP156">
        <v>0.04</v>
      </c>
      <c r="AQ156">
        <v>7</v>
      </c>
      <c r="AR156">
        <v>90</v>
      </c>
      <c r="AS156">
        <v>0.22</v>
      </c>
      <c r="AT156">
        <v>1.7</v>
      </c>
      <c r="AU156">
        <v>30</v>
      </c>
      <c r="AV156">
        <v>0.1</v>
      </c>
      <c r="AW156">
        <v>86</v>
      </c>
      <c r="AX156">
        <v>2.16</v>
      </c>
      <c r="AY156">
        <v>2</v>
      </c>
    </row>
    <row r="157" spans="1:51" x14ac:dyDescent="0.3">
      <c r="A157" t="s">
        <v>644</v>
      </c>
      <c r="B157" t="s">
        <v>644</v>
      </c>
      <c r="C157" t="s">
        <v>645</v>
      </c>
      <c r="D157" s="1" t="str">
        <f t="shared" si="24"/>
        <v>27:0001</v>
      </c>
      <c r="E157" s="1" t="str">
        <f t="shared" si="26"/>
        <v>27:0003</v>
      </c>
      <c r="F157" t="s">
        <v>646</v>
      </c>
      <c r="G157" t="s">
        <v>647</v>
      </c>
      <c r="I157">
        <v>60.6365926</v>
      </c>
      <c r="J157">
        <v>-121.6338375</v>
      </c>
      <c r="K157" s="1" t="str">
        <f>HYPERLINK("http://geochem.nrcan.gc.ca/cdogs/content/kwd/kwd020045_e.htm", "Basal till")</f>
        <v>Basal till</v>
      </c>
      <c r="L157" s="1" t="str">
        <f t="shared" si="27"/>
        <v>Dry sieving to -230 mesh (63 µm) (Acme S230)</v>
      </c>
      <c r="M157">
        <v>140</v>
      </c>
      <c r="N157">
        <v>0.94</v>
      </c>
      <c r="O157">
        <v>10.7</v>
      </c>
      <c r="P157">
        <v>1.8</v>
      </c>
      <c r="Q157">
        <v>20</v>
      </c>
      <c r="R157">
        <v>277.3</v>
      </c>
      <c r="S157">
        <v>0.26</v>
      </c>
      <c r="T157">
        <v>5.62</v>
      </c>
      <c r="U157">
        <v>0.68</v>
      </c>
      <c r="V157">
        <v>10.3</v>
      </c>
      <c r="W157">
        <v>19.2</v>
      </c>
      <c r="X157">
        <v>32.18</v>
      </c>
      <c r="Y157">
        <v>2.42</v>
      </c>
      <c r="Z157">
        <v>3.3</v>
      </c>
      <c r="AA157">
        <v>40</v>
      </c>
      <c r="AB157">
        <v>0.14000000000000001</v>
      </c>
      <c r="AC157">
        <v>15.9</v>
      </c>
      <c r="AD157">
        <v>1.07</v>
      </c>
      <c r="AE157">
        <v>373</v>
      </c>
      <c r="AF157">
        <v>3.64</v>
      </c>
      <c r="AG157">
        <v>8.0000000000000002E-3</v>
      </c>
      <c r="AH157">
        <v>30.1</v>
      </c>
      <c r="AI157">
        <v>5.8999999999999997E-2</v>
      </c>
      <c r="AJ157">
        <v>13.66</v>
      </c>
      <c r="AK157">
        <v>0.03</v>
      </c>
      <c r="AL157">
        <v>0.33</v>
      </c>
      <c r="AM157">
        <v>4.0999999999999996</v>
      </c>
      <c r="AN157">
        <v>0.7</v>
      </c>
      <c r="AO157">
        <v>85.2</v>
      </c>
      <c r="AP157">
        <v>0.03</v>
      </c>
      <c r="AQ157">
        <v>6.5</v>
      </c>
      <c r="AR157">
        <v>80</v>
      </c>
      <c r="AS157">
        <v>0.23</v>
      </c>
      <c r="AT157">
        <v>1.8</v>
      </c>
      <c r="AU157">
        <v>27</v>
      </c>
      <c r="AV157">
        <v>0.1</v>
      </c>
      <c r="AW157">
        <v>93.6</v>
      </c>
      <c r="AX157">
        <v>2.08</v>
      </c>
      <c r="AY157">
        <v>2</v>
      </c>
    </row>
    <row r="158" spans="1:51" x14ac:dyDescent="0.3">
      <c r="A158" t="s">
        <v>648</v>
      </c>
      <c r="B158" t="s">
        <v>648</v>
      </c>
      <c r="C158" t="s">
        <v>649</v>
      </c>
      <c r="D158" s="1" t="str">
        <f t="shared" si="24"/>
        <v>27:0001</v>
      </c>
      <c r="E158" s="1" t="str">
        <f t="shared" si="26"/>
        <v>27:0003</v>
      </c>
      <c r="F158" t="s">
        <v>650</v>
      </c>
      <c r="G158" t="s">
        <v>651</v>
      </c>
      <c r="I158">
        <v>60.5959255</v>
      </c>
      <c r="J158">
        <v>-121.77199539999999</v>
      </c>
      <c r="K158" s="1" t="str">
        <f>HYPERLINK("http://geochem.nrcan.gc.ca/cdogs/content/kwd/kwd020045_e.htm", "Basal till")</f>
        <v>Basal till</v>
      </c>
      <c r="L158" s="1" t="str">
        <f t="shared" si="27"/>
        <v>Dry sieving to -230 mesh (63 µm) (Acme S230)</v>
      </c>
      <c r="M158">
        <v>162</v>
      </c>
      <c r="N158">
        <v>1.01</v>
      </c>
      <c r="O158">
        <v>11.4</v>
      </c>
      <c r="P158">
        <v>1.7</v>
      </c>
      <c r="Q158">
        <v>20</v>
      </c>
      <c r="R158">
        <v>295.89999999999998</v>
      </c>
      <c r="S158">
        <v>0.27</v>
      </c>
      <c r="T158">
        <v>3.96</v>
      </c>
      <c r="U158">
        <v>0.62</v>
      </c>
      <c r="V158">
        <v>12</v>
      </c>
      <c r="W158">
        <v>19.899999999999999</v>
      </c>
      <c r="X158">
        <v>30.31</v>
      </c>
      <c r="Y158">
        <v>2.65</v>
      </c>
      <c r="Z158">
        <v>3.8</v>
      </c>
      <c r="AA158">
        <v>38</v>
      </c>
      <c r="AB158">
        <v>0.14000000000000001</v>
      </c>
      <c r="AC158">
        <v>17</v>
      </c>
      <c r="AD158">
        <v>0.95</v>
      </c>
      <c r="AE158">
        <v>440</v>
      </c>
      <c r="AF158">
        <v>3.01</v>
      </c>
      <c r="AG158">
        <v>7.0000000000000001E-3</v>
      </c>
      <c r="AH158">
        <v>34.200000000000003</v>
      </c>
      <c r="AI158">
        <v>6.0999999999999999E-2</v>
      </c>
      <c r="AJ158">
        <v>15.5</v>
      </c>
      <c r="AK158">
        <v>0.04</v>
      </c>
      <c r="AL158">
        <v>0.33</v>
      </c>
      <c r="AM158">
        <v>4</v>
      </c>
      <c r="AN158">
        <v>0.7</v>
      </c>
      <c r="AO158">
        <v>62.9</v>
      </c>
      <c r="AP158">
        <v>0.05</v>
      </c>
      <c r="AQ158">
        <v>7.1</v>
      </c>
      <c r="AR158">
        <v>60</v>
      </c>
      <c r="AS158">
        <v>0.24</v>
      </c>
      <c r="AT158">
        <v>1.6</v>
      </c>
      <c r="AU158">
        <v>27</v>
      </c>
      <c r="AV158">
        <v>0.1</v>
      </c>
      <c r="AW158">
        <v>96.3</v>
      </c>
      <c r="AX158">
        <v>1.82</v>
      </c>
      <c r="AY158">
        <v>2</v>
      </c>
    </row>
    <row r="159" spans="1:51" x14ac:dyDescent="0.3">
      <c r="A159" t="s">
        <v>652</v>
      </c>
      <c r="B159" t="s">
        <v>652</v>
      </c>
      <c r="C159" t="s">
        <v>653</v>
      </c>
      <c r="D159" s="1" t="str">
        <f t="shared" si="24"/>
        <v>27:0001</v>
      </c>
      <c r="E159" s="1" t="str">
        <f t="shared" si="26"/>
        <v>27:0003</v>
      </c>
      <c r="F159" t="s">
        <v>654</v>
      </c>
      <c r="G159" t="s">
        <v>655</v>
      </c>
      <c r="I159">
        <v>61.060545699999999</v>
      </c>
      <c r="J159">
        <v>-120.7149343</v>
      </c>
      <c r="K159" s="1" t="str">
        <f>HYPERLINK("http://geochem.nrcan.gc.ca/cdogs/content/kwd/kwd020045_e.htm", "Basal till")</f>
        <v>Basal till</v>
      </c>
      <c r="L159" s="1" t="str">
        <f t="shared" si="27"/>
        <v>Dry sieving to -230 mesh (63 µm) (Acme S230)</v>
      </c>
      <c r="M159">
        <v>93</v>
      </c>
      <c r="N159">
        <v>0.8</v>
      </c>
      <c r="O159">
        <v>8.9</v>
      </c>
      <c r="P159">
        <v>0.8</v>
      </c>
      <c r="Q159">
        <v>20</v>
      </c>
      <c r="R159">
        <v>204.5</v>
      </c>
      <c r="S159">
        <v>0.2</v>
      </c>
      <c r="T159">
        <v>9.19</v>
      </c>
      <c r="U159">
        <v>0.43</v>
      </c>
      <c r="V159">
        <v>11</v>
      </c>
      <c r="W159">
        <v>17.5</v>
      </c>
      <c r="X159">
        <v>25.96</v>
      </c>
      <c r="Y159">
        <v>2.23</v>
      </c>
      <c r="Z159">
        <v>2.8</v>
      </c>
      <c r="AA159">
        <v>34</v>
      </c>
      <c r="AB159">
        <v>0.13</v>
      </c>
      <c r="AC159">
        <v>14.3</v>
      </c>
      <c r="AD159">
        <v>1.25</v>
      </c>
      <c r="AE159">
        <v>404</v>
      </c>
      <c r="AF159">
        <v>2.0299999999999998</v>
      </c>
      <c r="AG159">
        <v>8.0000000000000002E-3</v>
      </c>
      <c r="AH159">
        <v>28.6</v>
      </c>
      <c r="AI159">
        <v>5.0999999999999997E-2</v>
      </c>
      <c r="AJ159">
        <v>14.47</v>
      </c>
      <c r="AK159">
        <v>0.04</v>
      </c>
      <c r="AL159">
        <v>0.28000000000000003</v>
      </c>
      <c r="AM159">
        <v>3.3</v>
      </c>
      <c r="AN159">
        <v>0.5</v>
      </c>
      <c r="AO159">
        <v>112.1</v>
      </c>
      <c r="AP159">
        <v>0.04</v>
      </c>
      <c r="AQ159">
        <v>5.5</v>
      </c>
      <c r="AR159">
        <v>80</v>
      </c>
      <c r="AS159">
        <v>0.21</v>
      </c>
      <c r="AT159">
        <v>1.3</v>
      </c>
      <c r="AU159">
        <v>23</v>
      </c>
      <c r="AV159">
        <v>0.1</v>
      </c>
      <c r="AW159">
        <v>62.2</v>
      </c>
      <c r="AX159">
        <v>1.78</v>
      </c>
      <c r="AY159">
        <v>1</v>
      </c>
    </row>
    <row r="160" spans="1:51" x14ac:dyDescent="0.3">
      <c r="A160" t="s">
        <v>656</v>
      </c>
      <c r="B160" t="s">
        <v>656</v>
      </c>
      <c r="C160" t="s">
        <v>657</v>
      </c>
      <c r="D160" s="1" t="str">
        <f t="shared" si="24"/>
        <v>27:0001</v>
      </c>
      <c r="E160" s="1" t="str">
        <f t="shared" si="26"/>
        <v>27:0003</v>
      </c>
      <c r="F160" t="s">
        <v>658</v>
      </c>
      <c r="G160" t="s">
        <v>659</v>
      </c>
      <c r="I160">
        <v>60.983893000000002</v>
      </c>
      <c r="J160">
        <v>-120.70470899999999</v>
      </c>
      <c r="K160" s="1" t="str">
        <f>HYPERLINK("http://geochem.nrcan.gc.ca/cdogs/content/kwd/kwd020045_e.htm", "Basal till")</f>
        <v>Basal till</v>
      </c>
      <c r="L160" s="1" t="str">
        <f t="shared" si="27"/>
        <v>Dry sieving to -230 mesh (63 µm) (Acme S230)</v>
      </c>
      <c r="M160">
        <v>221</v>
      </c>
      <c r="N160">
        <v>0.88</v>
      </c>
      <c r="O160">
        <v>9</v>
      </c>
      <c r="P160">
        <v>0.9</v>
      </c>
      <c r="Q160">
        <v>20</v>
      </c>
      <c r="R160">
        <v>370.4</v>
      </c>
      <c r="S160">
        <v>0.21</v>
      </c>
      <c r="T160">
        <v>11.52</v>
      </c>
      <c r="U160">
        <v>0.59</v>
      </c>
      <c r="V160">
        <v>11</v>
      </c>
      <c r="W160">
        <v>18.2</v>
      </c>
      <c r="X160">
        <v>29.88</v>
      </c>
      <c r="Y160">
        <v>2.04</v>
      </c>
      <c r="Z160">
        <v>3.1</v>
      </c>
      <c r="AA160">
        <v>44</v>
      </c>
      <c r="AB160">
        <v>0.11</v>
      </c>
      <c r="AC160">
        <v>13.5</v>
      </c>
      <c r="AD160">
        <v>1.24</v>
      </c>
      <c r="AE160">
        <v>403</v>
      </c>
      <c r="AF160">
        <v>2.2200000000000002</v>
      </c>
      <c r="AG160">
        <v>8.9999999999999993E-3</v>
      </c>
      <c r="AH160">
        <v>28.5</v>
      </c>
      <c r="AI160">
        <v>5.3999999999999999E-2</v>
      </c>
      <c r="AJ160">
        <v>11.88</v>
      </c>
      <c r="AK160">
        <v>0.06</v>
      </c>
      <c r="AL160">
        <v>0.38</v>
      </c>
      <c r="AM160">
        <v>3.3</v>
      </c>
      <c r="AN160">
        <v>0.8</v>
      </c>
      <c r="AO160">
        <v>102.3</v>
      </c>
      <c r="AP160">
        <v>0.05</v>
      </c>
      <c r="AQ160">
        <v>5.0999999999999996</v>
      </c>
      <c r="AR160">
        <v>100</v>
      </c>
      <c r="AS160">
        <v>0.22</v>
      </c>
      <c r="AT160">
        <v>1.6</v>
      </c>
      <c r="AU160">
        <v>26</v>
      </c>
      <c r="AV160">
        <v>0.1</v>
      </c>
      <c r="AW160">
        <v>64.2</v>
      </c>
      <c r="AX160">
        <v>1.89</v>
      </c>
      <c r="AY160">
        <v>1</v>
      </c>
    </row>
    <row r="161" spans="1:51" x14ac:dyDescent="0.3">
      <c r="A161" t="s">
        <v>660</v>
      </c>
      <c r="B161" t="s">
        <v>660</v>
      </c>
      <c r="C161" t="s">
        <v>661</v>
      </c>
      <c r="D161" s="1" t="str">
        <f t="shared" si="24"/>
        <v>27:0001</v>
      </c>
      <c r="E161" s="1" t="str">
        <f t="shared" si="26"/>
        <v>27:0003</v>
      </c>
      <c r="F161" t="s">
        <v>662</v>
      </c>
      <c r="G161" t="s">
        <v>663</v>
      </c>
      <c r="I161">
        <v>61.088321899999997</v>
      </c>
      <c r="J161">
        <v>-120.9321284</v>
      </c>
      <c r="K161" s="1" t="str">
        <f>HYPERLINK("http://geochem.nrcan.gc.ca/cdogs/content/kwd/kwd020044_e.htm", "Till")</f>
        <v>Till</v>
      </c>
      <c r="L161" s="1" t="str">
        <f t="shared" si="27"/>
        <v>Dry sieving to -230 mesh (63 µm) (Acme S230)</v>
      </c>
      <c r="M161">
        <v>110</v>
      </c>
      <c r="N161">
        <v>0.84</v>
      </c>
      <c r="O161">
        <v>9.6</v>
      </c>
      <c r="P161">
        <v>1</v>
      </c>
      <c r="Q161">
        <v>20</v>
      </c>
      <c r="R161">
        <v>306.7</v>
      </c>
      <c r="S161">
        <v>0.21</v>
      </c>
      <c r="T161">
        <v>7.83</v>
      </c>
      <c r="U161">
        <v>0.45</v>
      </c>
      <c r="V161">
        <v>9.8000000000000007</v>
      </c>
      <c r="W161">
        <v>18.5</v>
      </c>
      <c r="X161">
        <v>27.45</v>
      </c>
      <c r="Y161">
        <v>2.38</v>
      </c>
      <c r="Z161">
        <v>3</v>
      </c>
      <c r="AA161">
        <v>38</v>
      </c>
      <c r="AB161">
        <v>0.11</v>
      </c>
      <c r="AC161">
        <v>13.6</v>
      </c>
      <c r="AD161">
        <v>1.29</v>
      </c>
      <c r="AE161">
        <v>369</v>
      </c>
      <c r="AF161">
        <v>2.3199999999999998</v>
      </c>
      <c r="AG161">
        <v>1.2E-2</v>
      </c>
      <c r="AH161">
        <v>26.5</v>
      </c>
      <c r="AI161">
        <v>5.8999999999999997E-2</v>
      </c>
      <c r="AJ161">
        <v>14.54</v>
      </c>
      <c r="AK161">
        <v>0.14000000000000001</v>
      </c>
      <c r="AL161">
        <v>0.37</v>
      </c>
      <c r="AM161">
        <v>3.2</v>
      </c>
      <c r="AN161">
        <v>0.6</v>
      </c>
      <c r="AO161">
        <v>102</v>
      </c>
      <c r="AP161">
        <v>0.05</v>
      </c>
      <c r="AQ161">
        <v>5.3</v>
      </c>
      <c r="AR161">
        <v>80</v>
      </c>
      <c r="AS161">
        <v>0.2</v>
      </c>
      <c r="AT161">
        <v>1.4</v>
      </c>
      <c r="AU161">
        <v>23</v>
      </c>
      <c r="AV161">
        <v>0.1</v>
      </c>
      <c r="AW161">
        <v>67.7</v>
      </c>
      <c r="AX161">
        <v>2.15</v>
      </c>
      <c r="AY161">
        <v>1</v>
      </c>
    </row>
    <row r="162" spans="1:51" x14ac:dyDescent="0.3">
      <c r="A162" t="s">
        <v>664</v>
      </c>
      <c r="B162" t="s">
        <v>665</v>
      </c>
      <c r="C162" t="s">
        <v>666</v>
      </c>
      <c r="D162" s="1" t="str">
        <f t="shared" si="24"/>
        <v>27:0001</v>
      </c>
      <c r="E162" s="1" t="str">
        <f t="shared" si="26"/>
        <v>27:0003</v>
      </c>
      <c r="F162" t="s">
        <v>642</v>
      </c>
      <c r="G162" t="s">
        <v>667</v>
      </c>
      <c r="K162" s="1" t="str">
        <f>HYPERLINK("http://geochem.nrcan.gc.ca/cdogs/content/kwd/kwd020044_e.htm", "Till")</f>
        <v>Till</v>
      </c>
      <c r="L162" s="1" t="str">
        <f t="shared" si="27"/>
        <v>Dry sieving to -230 mesh (63 µm) (Acme S230)</v>
      </c>
      <c r="M162">
        <v>147</v>
      </c>
      <c r="N162">
        <v>1.03</v>
      </c>
      <c r="O162">
        <v>10.3</v>
      </c>
      <c r="P162">
        <v>1.7</v>
      </c>
      <c r="Q162">
        <v>20</v>
      </c>
      <c r="R162">
        <v>304.39999999999998</v>
      </c>
      <c r="S162">
        <v>0.24</v>
      </c>
      <c r="T162">
        <v>5.95</v>
      </c>
      <c r="U162">
        <v>0.69</v>
      </c>
      <c r="V162">
        <v>9.6999999999999993</v>
      </c>
      <c r="W162">
        <v>19.7</v>
      </c>
      <c r="X162">
        <v>32.369999999999997</v>
      </c>
      <c r="Y162">
        <v>2.38</v>
      </c>
      <c r="Z162">
        <v>3.6</v>
      </c>
      <c r="AA162">
        <v>34</v>
      </c>
      <c r="AB162">
        <v>0.15</v>
      </c>
      <c r="AC162">
        <v>16.7</v>
      </c>
      <c r="AD162">
        <v>1.17</v>
      </c>
      <c r="AE162">
        <v>322</v>
      </c>
      <c r="AF162">
        <v>3.54</v>
      </c>
      <c r="AG162">
        <v>7.0000000000000001E-3</v>
      </c>
      <c r="AH162">
        <v>29.6</v>
      </c>
      <c r="AI162">
        <v>5.5E-2</v>
      </c>
      <c r="AJ162">
        <v>13.21</v>
      </c>
      <c r="AK162">
        <v>0.02</v>
      </c>
      <c r="AL162">
        <v>0.41</v>
      </c>
      <c r="AM162">
        <v>3.7</v>
      </c>
      <c r="AN162">
        <v>0.7</v>
      </c>
      <c r="AO162">
        <v>79.3</v>
      </c>
      <c r="AP162">
        <v>7.0000000000000007E-2</v>
      </c>
      <c r="AQ162">
        <v>6.7</v>
      </c>
      <c r="AR162">
        <v>80</v>
      </c>
      <c r="AS162">
        <v>0.24</v>
      </c>
      <c r="AT162">
        <v>1.6</v>
      </c>
      <c r="AU162">
        <v>27</v>
      </c>
      <c r="AV162">
        <v>0.1</v>
      </c>
      <c r="AW162">
        <v>89.4</v>
      </c>
      <c r="AY162">
        <v>2</v>
      </c>
    </row>
    <row r="163" spans="1:51" x14ac:dyDescent="0.3">
      <c r="A163" t="s">
        <v>668</v>
      </c>
      <c r="B163" t="s">
        <v>668</v>
      </c>
      <c r="C163" t="s">
        <v>669</v>
      </c>
      <c r="D163" s="1" t="str">
        <f t="shared" si="24"/>
        <v>27:0001</v>
      </c>
      <c r="E163" s="1" t="str">
        <f t="shared" si="26"/>
        <v>27:0003</v>
      </c>
      <c r="F163" t="s">
        <v>670</v>
      </c>
      <c r="G163" t="s">
        <v>671</v>
      </c>
      <c r="I163">
        <v>61.171308600000003</v>
      </c>
      <c r="J163">
        <v>-120.9601861</v>
      </c>
      <c r="K163" s="1" t="str">
        <f t="shared" ref="K163:K173" si="28">HYPERLINK("http://geochem.nrcan.gc.ca/cdogs/content/kwd/kwd020045_e.htm", "Basal till")</f>
        <v>Basal till</v>
      </c>
      <c r="L163" s="1" t="str">
        <f t="shared" si="27"/>
        <v>Dry sieving to -230 mesh (63 µm) (Acme S230)</v>
      </c>
      <c r="M163">
        <v>98</v>
      </c>
      <c r="N163">
        <v>0.71</v>
      </c>
      <c r="O163">
        <v>8.1</v>
      </c>
      <c r="P163">
        <v>0.8</v>
      </c>
      <c r="Q163">
        <v>20</v>
      </c>
      <c r="R163">
        <v>298.2</v>
      </c>
      <c r="S163">
        <v>0.17</v>
      </c>
      <c r="T163">
        <v>9.7799999999999994</v>
      </c>
      <c r="U163">
        <v>0.42</v>
      </c>
      <c r="V163">
        <v>9.8000000000000007</v>
      </c>
      <c r="W163">
        <v>16.899999999999999</v>
      </c>
      <c r="X163">
        <v>26.82</v>
      </c>
      <c r="Y163">
        <v>2.14</v>
      </c>
      <c r="Z163">
        <v>2.4</v>
      </c>
      <c r="AA163">
        <v>41</v>
      </c>
      <c r="AB163">
        <v>0.09</v>
      </c>
      <c r="AC163">
        <v>12.1</v>
      </c>
      <c r="AD163">
        <v>1.28</v>
      </c>
      <c r="AE163">
        <v>365</v>
      </c>
      <c r="AF163">
        <v>1.89</v>
      </c>
      <c r="AG163">
        <v>7.0000000000000001E-3</v>
      </c>
      <c r="AH163">
        <v>25.4</v>
      </c>
      <c r="AI163">
        <v>0.05</v>
      </c>
      <c r="AJ163">
        <v>12.72</v>
      </c>
      <c r="AK163">
        <v>0.05</v>
      </c>
      <c r="AL163">
        <v>0.34</v>
      </c>
      <c r="AM163">
        <v>2.8</v>
      </c>
      <c r="AN163">
        <v>0.6</v>
      </c>
      <c r="AO163">
        <v>100.8</v>
      </c>
      <c r="AP163">
        <v>0.04</v>
      </c>
      <c r="AQ163">
        <v>4.7</v>
      </c>
      <c r="AR163">
        <v>80</v>
      </c>
      <c r="AS163">
        <v>0.18</v>
      </c>
      <c r="AT163">
        <v>1.2</v>
      </c>
      <c r="AU163">
        <v>20</v>
      </c>
      <c r="AV163">
        <v>0.1</v>
      </c>
      <c r="AW163">
        <v>64</v>
      </c>
      <c r="AX163">
        <v>2.0299999999999998</v>
      </c>
      <c r="AY163">
        <v>1</v>
      </c>
    </row>
    <row r="164" spans="1:51" x14ac:dyDescent="0.3">
      <c r="A164" t="s">
        <v>672</v>
      </c>
      <c r="B164" t="s">
        <v>672</v>
      </c>
      <c r="C164" t="s">
        <v>673</v>
      </c>
      <c r="D164" s="1" t="str">
        <f t="shared" si="24"/>
        <v>27:0001</v>
      </c>
      <c r="E164" s="1" t="str">
        <f t="shared" si="26"/>
        <v>27:0003</v>
      </c>
      <c r="F164" t="s">
        <v>674</v>
      </c>
      <c r="G164" t="s">
        <v>675</v>
      </c>
      <c r="I164">
        <v>61.088053700000003</v>
      </c>
      <c r="J164">
        <v>-121.1502684</v>
      </c>
      <c r="K164" s="1" t="str">
        <f t="shared" si="28"/>
        <v>Basal till</v>
      </c>
      <c r="L164" s="1" t="str">
        <f t="shared" si="27"/>
        <v>Dry sieving to -230 mesh (63 µm) (Acme S230)</v>
      </c>
      <c r="M164">
        <v>101</v>
      </c>
      <c r="N164">
        <v>0.87</v>
      </c>
      <c r="O164">
        <v>8.8000000000000007</v>
      </c>
      <c r="P164">
        <v>0.3</v>
      </c>
      <c r="Q164">
        <v>20</v>
      </c>
      <c r="R164">
        <v>287.3</v>
      </c>
      <c r="S164">
        <v>0.18</v>
      </c>
      <c r="T164">
        <v>8.99</v>
      </c>
      <c r="U164">
        <v>0.46</v>
      </c>
      <c r="V164">
        <v>8.9</v>
      </c>
      <c r="W164">
        <v>17.7</v>
      </c>
      <c r="X164">
        <v>27.01</v>
      </c>
      <c r="Y164">
        <v>2.12</v>
      </c>
      <c r="Z164">
        <v>3</v>
      </c>
      <c r="AA164">
        <v>31</v>
      </c>
      <c r="AB164">
        <v>0.11</v>
      </c>
      <c r="AC164">
        <v>13.1</v>
      </c>
      <c r="AD164">
        <v>1.43</v>
      </c>
      <c r="AE164">
        <v>368</v>
      </c>
      <c r="AF164">
        <v>2</v>
      </c>
      <c r="AG164">
        <v>8.0000000000000002E-3</v>
      </c>
      <c r="AH164">
        <v>25.2</v>
      </c>
      <c r="AI164">
        <v>5.5E-2</v>
      </c>
      <c r="AJ164">
        <v>12.06</v>
      </c>
      <c r="AK164">
        <v>0.05</v>
      </c>
      <c r="AL164">
        <v>0.32</v>
      </c>
      <c r="AM164">
        <v>3.3</v>
      </c>
      <c r="AN164">
        <v>0.6</v>
      </c>
      <c r="AO164">
        <v>102.7</v>
      </c>
      <c r="AP164">
        <v>0.04</v>
      </c>
      <c r="AQ164">
        <v>5.3</v>
      </c>
      <c r="AR164">
        <v>120</v>
      </c>
      <c r="AS164">
        <v>0.22</v>
      </c>
      <c r="AT164">
        <v>1.3</v>
      </c>
      <c r="AU164">
        <v>22</v>
      </c>
      <c r="AV164">
        <v>0.1</v>
      </c>
      <c r="AW164">
        <v>65.3</v>
      </c>
      <c r="AX164">
        <v>1.86</v>
      </c>
      <c r="AY164">
        <v>1</v>
      </c>
    </row>
    <row r="165" spans="1:51" x14ac:dyDescent="0.3">
      <c r="A165" t="s">
        <v>676</v>
      </c>
      <c r="B165" t="s">
        <v>676</v>
      </c>
      <c r="C165" t="s">
        <v>677</v>
      </c>
      <c r="D165" s="1" t="str">
        <f t="shared" si="24"/>
        <v>27:0001</v>
      </c>
      <c r="E165" s="1" t="str">
        <f t="shared" si="26"/>
        <v>27:0003</v>
      </c>
      <c r="F165" t="s">
        <v>678</v>
      </c>
      <c r="G165" t="s">
        <v>679</v>
      </c>
      <c r="I165">
        <v>61.029897599999998</v>
      </c>
      <c r="J165">
        <v>-121.0315885</v>
      </c>
      <c r="K165" s="1" t="str">
        <f t="shared" si="28"/>
        <v>Basal till</v>
      </c>
      <c r="L165" s="1" t="str">
        <f t="shared" si="27"/>
        <v>Dry sieving to -230 mesh (63 µm) (Acme S230)</v>
      </c>
      <c r="M165">
        <v>103</v>
      </c>
      <c r="N165">
        <v>0.85</v>
      </c>
      <c r="O165">
        <v>8</v>
      </c>
      <c r="P165">
        <v>0.7</v>
      </c>
      <c r="Q165">
        <v>20</v>
      </c>
      <c r="R165">
        <v>276</v>
      </c>
      <c r="S165">
        <v>0.21</v>
      </c>
      <c r="T165">
        <v>8.06</v>
      </c>
      <c r="U165">
        <v>0.48</v>
      </c>
      <c r="V165">
        <v>10.4</v>
      </c>
      <c r="W165">
        <v>21</v>
      </c>
      <c r="X165">
        <v>26.93</v>
      </c>
      <c r="Y165">
        <v>2.08</v>
      </c>
      <c r="Z165">
        <v>2.9</v>
      </c>
      <c r="AA165">
        <v>28</v>
      </c>
      <c r="AB165">
        <v>0.14000000000000001</v>
      </c>
      <c r="AC165">
        <v>14.4</v>
      </c>
      <c r="AD165">
        <v>1.47</v>
      </c>
      <c r="AE165">
        <v>399</v>
      </c>
      <c r="AF165">
        <v>1.97</v>
      </c>
      <c r="AG165">
        <v>8.9999999999999993E-3</v>
      </c>
      <c r="AH165">
        <v>27.1</v>
      </c>
      <c r="AI165">
        <v>5.5E-2</v>
      </c>
      <c r="AJ165">
        <v>12.24</v>
      </c>
      <c r="AK165">
        <v>0.02</v>
      </c>
      <c r="AL165">
        <v>0.26</v>
      </c>
      <c r="AM165">
        <v>3.3</v>
      </c>
      <c r="AN165">
        <v>0.5</v>
      </c>
      <c r="AO165">
        <v>92.4</v>
      </c>
      <c r="AP165">
        <v>0.02</v>
      </c>
      <c r="AQ165">
        <v>6.2</v>
      </c>
      <c r="AR165">
        <v>110</v>
      </c>
      <c r="AS165">
        <v>0.22</v>
      </c>
      <c r="AT165">
        <v>1.4</v>
      </c>
      <c r="AU165">
        <v>25</v>
      </c>
      <c r="AV165">
        <v>0.1</v>
      </c>
      <c r="AW165">
        <v>73.7</v>
      </c>
      <c r="AX165">
        <v>2.2599999999999998</v>
      </c>
      <c r="AY165">
        <v>1</v>
      </c>
    </row>
    <row r="166" spans="1:51" x14ac:dyDescent="0.3">
      <c r="A166" t="s">
        <v>680</v>
      </c>
      <c r="B166" t="s">
        <v>680</v>
      </c>
      <c r="C166" t="s">
        <v>681</v>
      </c>
      <c r="D166" s="1" t="str">
        <f t="shared" si="24"/>
        <v>27:0001</v>
      </c>
      <c r="E166" s="1" t="str">
        <f t="shared" si="26"/>
        <v>27:0003</v>
      </c>
      <c r="F166" t="s">
        <v>678</v>
      </c>
      <c r="G166" t="s">
        <v>682</v>
      </c>
      <c r="I166">
        <v>61.029897599999998</v>
      </c>
      <c r="J166">
        <v>-121.0315885</v>
      </c>
      <c r="K166" s="1" t="str">
        <f t="shared" si="28"/>
        <v>Basal till</v>
      </c>
      <c r="L166" s="1" t="str">
        <f t="shared" si="27"/>
        <v>Dry sieving to -230 mesh (63 µm) (Acme S230)</v>
      </c>
      <c r="M166">
        <v>101</v>
      </c>
      <c r="N166">
        <v>0.91</v>
      </c>
      <c r="O166">
        <v>8.6</v>
      </c>
      <c r="P166">
        <v>0.9</v>
      </c>
      <c r="Q166">
        <v>-20</v>
      </c>
      <c r="R166">
        <v>285.89999999999998</v>
      </c>
      <c r="S166">
        <v>0.21</v>
      </c>
      <c r="T166">
        <v>8.06</v>
      </c>
      <c r="U166">
        <v>0.48</v>
      </c>
      <c r="V166">
        <v>11</v>
      </c>
      <c r="W166">
        <v>20.6</v>
      </c>
      <c r="X166">
        <v>28.62</v>
      </c>
      <c r="Y166">
        <v>2.09</v>
      </c>
      <c r="Z166">
        <v>3.4</v>
      </c>
      <c r="AA166">
        <v>30</v>
      </c>
      <c r="AB166">
        <v>0.15</v>
      </c>
      <c r="AC166">
        <v>15</v>
      </c>
      <c r="AD166">
        <v>1.47</v>
      </c>
      <c r="AE166">
        <v>405</v>
      </c>
      <c r="AF166">
        <v>2.17</v>
      </c>
      <c r="AG166">
        <v>8.9999999999999993E-3</v>
      </c>
      <c r="AH166">
        <v>29.1</v>
      </c>
      <c r="AI166">
        <v>6.0999999999999999E-2</v>
      </c>
      <c r="AJ166">
        <v>12.63</v>
      </c>
      <c r="AK166">
        <v>0.02</v>
      </c>
      <c r="AL166">
        <v>0.28000000000000003</v>
      </c>
      <c r="AM166">
        <v>3.2</v>
      </c>
      <c r="AN166">
        <v>0.6</v>
      </c>
      <c r="AO166">
        <v>101</v>
      </c>
      <c r="AP166">
        <v>0.04</v>
      </c>
      <c r="AQ166">
        <v>6</v>
      </c>
      <c r="AR166">
        <v>110</v>
      </c>
      <c r="AS166">
        <v>0.22</v>
      </c>
      <c r="AT166">
        <v>1.4</v>
      </c>
      <c r="AU166">
        <v>25</v>
      </c>
      <c r="AV166">
        <v>-0.1</v>
      </c>
      <c r="AW166">
        <v>73.8</v>
      </c>
    </row>
    <row r="167" spans="1:51" x14ac:dyDescent="0.3">
      <c r="A167" t="s">
        <v>683</v>
      </c>
      <c r="B167" t="s">
        <v>683</v>
      </c>
      <c r="C167" t="s">
        <v>684</v>
      </c>
      <c r="D167" s="1" t="str">
        <f t="shared" si="24"/>
        <v>27:0001</v>
      </c>
      <c r="E167" s="1" t="str">
        <f t="shared" si="26"/>
        <v>27:0003</v>
      </c>
      <c r="F167" t="s">
        <v>685</v>
      </c>
      <c r="G167" t="s">
        <v>686</v>
      </c>
      <c r="I167">
        <v>60.615200600000001</v>
      </c>
      <c r="J167">
        <v>-121.9093513</v>
      </c>
      <c r="K167" s="1" t="str">
        <f t="shared" si="28"/>
        <v>Basal till</v>
      </c>
      <c r="L167" s="1" t="str">
        <f t="shared" si="27"/>
        <v>Dry sieving to -230 mesh (63 µm) (Acme S230)</v>
      </c>
      <c r="M167">
        <v>231</v>
      </c>
      <c r="N167">
        <v>0.89</v>
      </c>
      <c r="O167">
        <v>13.1</v>
      </c>
      <c r="P167">
        <v>1.2</v>
      </c>
      <c r="Q167">
        <v>20</v>
      </c>
      <c r="R167">
        <v>382.6</v>
      </c>
      <c r="S167">
        <v>0.24</v>
      </c>
      <c r="T167">
        <v>4.72</v>
      </c>
      <c r="U167">
        <v>0.56999999999999995</v>
      </c>
      <c r="V167">
        <v>12.8</v>
      </c>
      <c r="W167">
        <v>19.5</v>
      </c>
      <c r="X167">
        <v>32.26</v>
      </c>
      <c r="Y167">
        <v>2.86</v>
      </c>
      <c r="Z167">
        <v>3.2</v>
      </c>
      <c r="AA167">
        <v>55</v>
      </c>
      <c r="AB167">
        <v>0.12</v>
      </c>
      <c r="AC167">
        <v>16.600000000000001</v>
      </c>
      <c r="AD167">
        <v>1.05</v>
      </c>
      <c r="AE167">
        <v>430</v>
      </c>
      <c r="AF167">
        <v>3.13</v>
      </c>
      <c r="AG167">
        <v>7.0000000000000001E-3</v>
      </c>
      <c r="AH167">
        <v>32.6</v>
      </c>
      <c r="AI167">
        <v>6.6000000000000003E-2</v>
      </c>
      <c r="AJ167">
        <v>15.65</v>
      </c>
      <c r="AK167">
        <v>0.09</v>
      </c>
      <c r="AL167">
        <v>0.41</v>
      </c>
      <c r="AM167">
        <v>3.8</v>
      </c>
      <c r="AN167">
        <v>0.8</v>
      </c>
      <c r="AO167">
        <v>55.3</v>
      </c>
      <c r="AP167">
        <v>0.05</v>
      </c>
      <c r="AQ167">
        <v>6.1</v>
      </c>
      <c r="AR167">
        <v>70</v>
      </c>
      <c r="AS167">
        <v>0.24</v>
      </c>
      <c r="AT167">
        <v>1.7</v>
      </c>
      <c r="AU167">
        <v>29</v>
      </c>
      <c r="AV167">
        <v>0.1</v>
      </c>
      <c r="AW167">
        <v>80.2</v>
      </c>
      <c r="AX167">
        <v>2.0299999999999998</v>
      </c>
      <c r="AY167">
        <v>2</v>
      </c>
    </row>
    <row r="168" spans="1:51" x14ac:dyDescent="0.3">
      <c r="A168" t="s">
        <v>687</v>
      </c>
      <c r="B168" t="s">
        <v>687</v>
      </c>
      <c r="C168" t="s">
        <v>688</v>
      </c>
      <c r="D168" s="1" t="str">
        <f t="shared" si="24"/>
        <v>27:0001</v>
      </c>
      <c r="E168" s="1" t="str">
        <f t="shared" si="26"/>
        <v>27:0003</v>
      </c>
      <c r="F168" t="s">
        <v>689</v>
      </c>
      <c r="G168" t="s">
        <v>690</v>
      </c>
      <c r="I168">
        <v>60.734651300000003</v>
      </c>
      <c r="J168">
        <v>-121.8940609</v>
      </c>
      <c r="K168" s="1" t="str">
        <f t="shared" si="28"/>
        <v>Basal till</v>
      </c>
      <c r="L168" s="1" t="str">
        <f t="shared" si="27"/>
        <v>Dry sieving to -230 mesh (63 µm) (Acme S230)</v>
      </c>
      <c r="M168">
        <v>157</v>
      </c>
      <c r="N168">
        <v>1.64</v>
      </c>
      <c r="O168">
        <v>11.5</v>
      </c>
      <c r="P168">
        <v>1.5</v>
      </c>
      <c r="Q168">
        <v>20</v>
      </c>
      <c r="R168">
        <v>333.2</v>
      </c>
      <c r="S168">
        <v>0.26</v>
      </c>
      <c r="T168">
        <v>5.04</v>
      </c>
      <c r="U168">
        <v>0.63</v>
      </c>
      <c r="V168">
        <v>19.3</v>
      </c>
      <c r="W168">
        <v>45.7</v>
      </c>
      <c r="X168">
        <v>34.840000000000003</v>
      </c>
      <c r="Y168">
        <v>2.93</v>
      </c>
      <c r="Z168">
        <v>5.3</v>
      </c>
      <c r="AA168">
        <v>34</v>
      </c>
      <c r="AB168">
        <v>0.18</v>
      </c>
      <c r="AC168">
        <v>19.5</v>
      </c>
      <c r="AD168">
        <v>1.31</v>
      </c>
      <c r="AE168">
        <v>597</v>
      </c>
      <c r="AF168">
        <v>3</v>
      </c>
      <c r="AG168">
        <v>7.0000000000000001E-3</v>
      </c>
      <c r="AH168">
        <v>47.6</v>
      </c>
      <c r="AI168">
        <v>9.1999999999999998E-2</v>
      </c>
      <c r="AJ168">
        <v>13.95</v>
      </c>
      <c r="AK168">
        <v>0.05</v>
      </c>
      <c r="AL168">
        <v>0.4</v>
      </c>
      <c r="AM168">
        <v>5.7</v>
      </c>
      <c r="AN168">
        <v>0.7</v>
      </c>
      <c r="AO168">
        <v>65</v>
      </c>
      <c r="AP168">
        <v>0.04</v>
      </c>
      <c r="AQ168">
        <v>6.9</v>
      </c>
      <c r="AR168">
        <v>380</v>
      </c>
      <c r="AS168">
        <v>0.28000000000000003</v>
      </c>
      <c r="AT168">
        <v>1.6</v>
      </c>
      <c r="AU168">
        <v>43</v>
      </c>
      <c r="AV168">
        <v>0.1</v>
      </c>
      <c r="AW168">
        <v>87.4</v>
      </c>
      <c r="AX168">
        <v>2.0499999999999998</v>
      </c>
      <c r="AY168">
        <v>1</v>
      </c>
    </row>
    <row r="169" spans="1:51" x14ac:dyDescent="0.3">
      <c r="A169" t="s">
        <v>691</v>
      </c>
      <c r="B169" t="s">
        <v>691</v>
      </c>
      <c r="C169" t="s">
        <v>692</v>
      </c>
      <c r="D169" s="1" t="str">
        <f t="shared" si="24"/>
        <v>27:0001</v>
      </c>
      <c r="E169" s="1" t="str">
        <f t="shared" si="26"/>
        <v>27:0003</v>
      </c>
      <c r="F169" t="s">
        <v>693</v>
      </c>
      <c r="G169" t="s">
        <v>694</v>
      </c>
      <c r="I169">
        <v>60.669627400000003</v>
      </c>
      <c r="J169">
        <v>-121.794555</v>
      </c>
      <c r="K169" s="1" t="str">
        <f t="shared" si="28"/>
        <v>Basal till</v>
      </c>
      <c r="L169" s="1" t="str">
        <f t="shared" si="27"/>
        <v>Dry sieving to -230 mesh (63 µm) (Acme S230)</v>
      </c>
      <c r="M169">
        <v>161</v>
      </c>
      <c r="N169">
        <v>1.21</v>
      </c>
      <c r="O169">
        <v>13.8</v>
      </c>
      <c r="P169">
        <v>1.8</v>
      </c>
      <c r="Q169">
        <v>20</v>
      </c>
      <c r="R169">
        <v>405.2</v>
      </c>
      <c r="S169">
        <v>0.33</v>
      </c>
      <c r="T169">
        <v>1.21</v>
      </c>
      <c r="U169">
        <v>0.42</v>
      </c>
      <c r="V169">
        <v>14.9</v>
      </c>
      <c r="W169">
        <v>24.7</v>
      </c>
      <c r="X169">
        <v>39.590000000000003</v>
      </c>
      <c r="Y169">
        <v>3.29</v>
      </c>
      <c r="Z169">
        <v>4.4000000000000004</v>
      </c>
      <c r="AA169">
        <v>62</v>
      </c>
      <c r="AB169">
        <v>0.14000000000000001</v>
      </c>
      <c r="AC169">
        <v>32.4</v>
      </c>
      <c r="AD169">
        <v>0.65</v>
      </c>
      <c r="AE169">
        <v>609</v>
      </c>
      <c r="AF169">
        <v>3.46</v>
      </c>
      <c r="AG169">
        <v>6.0000000000000001E-3</v>
      </c>
      <c r="AH169">
        <v>57.1</v>
      </c>
      <c r="AI169">
        <v>6.7000000000000004E-2</v>
      </c>
      <c r="AJ169">
        <v>18.87</v>
      </c>
      <c r="AK169">
        <v>0.02</v>
      </c>
      <c r="AL169">
        <v>0.35</v>
      </c>
      <c r="AM169">
        <v>5.2</v>
      </c>
      <c r="AN169">
        <v>1.2</v>
      </c>
      <c r="AO169">
        <v>30.5</v>
      </c>
      <c r="AP169">
        <v>0.04</v>
      </c>
      <c r="AQ169">
        <v>8.5</v>
      </c>
      <c r="AR169">
        <v>50</v>
      </c>
      <c r="AS169">
        <v>0.3</v>
      </c>
      <c r="AT169">
        <v>2</v>
      </c>
      <c r="AU169">
        <v>36</v>
      </c>
      <c r="AV169">
        <v>0.1</v>
      </c>
      <c r="AW169">
        <v>100.5</v>
      </c>
      <c r="AX169">
        <v>2.08</v>
      </c>
      <c r="AY169">
        <v>2</v>
      </c>
    </row>
    <row r="170" spans="1:51" x14ac:dyDescent="0.3">
      <c r="A170" t="s">
        <v>695</v>
      </c>
      <c r="B170" t="s">
        <v>695</v>
      </c>
      <c r="C170" t="s">
        <v>696</v>
      </c>
      <c r="D170" s="1" t="str">
        <f t="shared" si="24"/>
        <v>27:0001</v>
      </c>
      <c r="E170" s="1" t="str">
        <f t="shared" si="26"/>
        <v>27:0003</v>
      </c>
      <c r="F170" t="s">
        <v>697</v>
      </c>
      <c r="G170" t="s">
        <v>698</v>
      </c>
      <c r="I170">
        <v>60.727712599999997</v>
      </c>
      <c r="J170">
        <v>-122.06548340000001</v>
      </c>
      <c r="K170" s="1" t="str">
        <f t="shared" si="28"/>
        <v>Basal till</v>
      </c>
      <c r="L170" s="1" t="str">
        <f t="shared" si="27"/>
        <v>Dry sieving to -230 mesh (63 µm) (Acme S230)</v>
      </c>
      <c r="M170">
        <v>159</v>
      </c>
      <c r="N170">
        <v>0.98</v>
      </c>
      <c r="O170">
        <v>12.6</v>
      </c>
      <c r="P170">
        <v>2.1</v>
      </c>
      <c r="Q170">
        <v>20</v>
      </c>
      <c r="R170">
        <v>320.60000000000002</v>
      </c>
      <c r="S170">
        <v>0.26</v>
      </c>
      <c r="T170">
        <v>4.6100000000000003</v>
      </c>
      <c r="U170">
        <v>0.63</v>
      </c>
      <c r="V170">
        <v>12.6</v>
      </c>
      <c r="W170">
        <v>21.3</v>
      </c>
      <c r="X170">
        <v>31.75</v>
      </c>
      <c r="Y170">
        <v>2.75</v>
      </c>
      <c r="Z170">
        <v>3.7</v>
      </c>
      <c r="AA170">
        <v>50</v>
      </c>
      <c r="AB170">
        <v>0.14000000000000001</v>
      </c>
      <c r="AC170">
        <v>17.3</v>
      </c>
      <c r="AD170">
        <v>0.89</v>
      </c>
      <c r="AE170">
        <v>357</v>
      </c>
      <c r="AF170">
        <v>3.46</v>
      </c>
      <c r="AG170">
        <v>7.0000000000000001E-3</v>
      </c>
      <c r="AH170">
        <v>33.200000000000003</v>
      </c>
      <c r="AI170">
        <v>6.0999999999999999E-2</v>
      </c>
      <c r="AJ170">
        <v>15.24</v>
      </c>
      <c r="AK170">
        <v>0.03</v>
      </c>
      <c r="AL170">
        <v>0.37</v>
      </c>
      <c r="AM170">
        <v>4.2</v>
      </c>
      <c r="AN170">
        <v>0.7</v>
      </c>
      <c r="AO170">
        <v>74.7</v>
      </c>
      <c r="AP170">
        <v>0.05</v>
      </c>
      <c r="AQ170">
        <v>6.8</v>
      </c>
      <c r="AR170">
        <v>60</v>
      </c>
      <c r="AS170">
        <v>0.22</v>
      </c>
      <c r="AT170">
        <v>1.7</v>
      </c>
      <c r="AU170">
        <v>29</v>
      </c>
      <c r="AV170">
        <v>0.1</v>
      </c>
      <c r="AW170">
        <v>88.6</v>
      </c>
      <c r="AX170">
        <v>1.83</v>
      </c>
      <c r="AY170">
        <v>2</v>
      </c>
    </row>
    <row r="171" spans="1:51" x14ac:dyDescent="0.3">
      <c r="A171" t="s">
        <v>699</v>
      </c>
      <c r="B171" t="s">
        <v>699</v>
      </c>
      <c r="C171" t="s">
        <v>700</v>
      </c>
      <c r="D171" s="1" t="str">
        <f t="shared" si="24"/>
        <v>27:0001</v>
      </c>
      <c r="E171" s="1" t="str">
        <f t="shared" si="26"/>
        <v>27:0003</v>
      </c>
      <c r="F171" t="s">
        <v>701</v>
      </c>
      <c r="G171" t="s">
        <v>702</v>
      </c>
      <c r="I171">
        <v>60.821500499999999</v>
      </c>
      <c r="J171">
        <v>-122.066059</v>
      </c>
      <c r="K171" s="1" t="str">
        <f t="shared" si="28"/>
        <v>Basal till</v>
      </c>
      <c r="L171" s="1" t="str">
        <f t="shared" si="27"/>
        <v>Dry sieving to -230 mesh (63 µm) (Acme S230)</v>
      </c>
      <c r="M171">
        <v>101</v>
      </c>
      <c r="N171">
        <v>0.88</v>
      </c>
      <c r="O171">
        <v>8.1999999999999993</v>
      </c>
      <c r="P171">
        <v>0.4</v>
      </c>
      <c r="Q171">
        <v>20</v>
      </c>
      <c r="R171">
        <v>171.1</v>
      </c>
      <c r="S171">
        <v>0.21</v>
      </c>
      <c r="T171">
        <v>7.84</v>
      </c>
      <c r="U171">
        <v>0.38</v>
      </c>
      <c r="V171">
        <v>9.1</v>
      </c>
      <c r="W171">
        <v>18.899999999999999</v>
      </c>
      <c r="X171">
        <v>26.34</v>
      </c>
      <c r="Y171">
        <v>2.08</v>
      </c>
      <c r="Z171">
        <v>3.1</v>
      </c>
      <c r="AA171">
        <v>20</v>
      </c>
      <c r="AB171">
        <v>0.12</v>
      </c>
      <c r="AC171">
        <v>14.9</v>
      </c>
      <c r="AD171">
        <v>1.36</v>
      </c>
      <c r="AE171">
        <v>353</v>
      </c>
      <c r="AF171">
        <v>1.55</v>
      </c>
      <c r="AG171">
        <v>8.0000000000000002E-3</v>
      </c>
      <c r="AH171">
        <v>26</v>
      </c>
      <c r="AI171">
        <v>5.2999999999999999E-2</v>
      </c>
      <c r="AJ171">
        <v>12.54</v>
      </c>
      <c r="AK171">
        <v>0.04</v>
      </c>
      <c r="AL171">
        <v>0.27</v>
      </c>
      <c r="AM171">
        <v>3.3</v>
      </c>
      <c r="AN171">
        <v>0.5</v>
      </c>
      <c r="AO171">
        <v>106.1</v>
      </c>
      <c r="AP171">
        <v>0.03</v>
      </c>
      <c r="AQ171">
        <v>6.3</v>
      </c>
      <c r="AR171">
        <v>100</v>
      </c>
      <c r="AS171">
        <v>0.19</v>
      </c>
      <c r="AT171">
        <v>1.1000000000000001</v>
      </c>
      <c r="AU171">
        <v>22</v>
      </c>
      <c r="AV171">
        <v>0.1</v>
      </c>
      <c r="AW171">
        <v>56.1</v>
      </c>
      <c r="AX171">
        <v>1.85</v>
      </c>
      <c r="AY171">
        <v>2</v>
      </c>
    </row>
    <row r="172" spans="1:51" x14ac:dyDescent="0.3">
      <c r="A172" t="s">
        <v>703</v>
      </c>
      <c r="B172" t="s">
        <v>703</v>
      </c>
      <c r="C172" t="s">
        <v>704</v>
      </c>
      <c r="D172" s="1" t="str">
        <f t="shared" si="24"/>
        <v>27:0001</v>
      </c>
      <c r="E172" s="1" t="str">
        <f t="shared" si="26"/>
        <v>27:0003</v>
      </c>
      <c r="F172" t="s">
        <v>705</v>
      </c>
      <c r="G172" t="s">
        <v>706</v>
      </c>
      <c r="I172">
        <v>60.826157899999998</v>
      </c>
      <c r="J172">
        <v>-122.2751433</v>
      </c>
      <c r="K172" s="1" t="str">
        <f t="shared" si="28"/>
        <v>Basal till</v>
      </c>
      <c r="L172" s="1" t="str">
        <f t="shared" si="27"/>
        <v>Dry sieving to -230 mesh (63 µm) (Acme S230)</v>
      </c>
      <c r="M172">
        <v>89</v>
      </c>
      <c r="N172">
        <v>0.94</v>
      </c>
      <c r="O172">
        <v>9.6999999999999993</v>
      </c>
      <c r="P172">
        <v>1.8</v>
      </c>
      <c r="Q172">
        <v>20</v>
      </c>
      <c r="R172">
        <v>306.3</v>
      </c>
      <c r="S172">
        <v>0.21</v>
      </c>
      <c r="T172">
        <v>0.35</v>
      </c>
      <c r="U172">
        <v>0.51</v>
      </c>
      <c r="V172">
        <v>12.3</v>
      </c>
      <c r="W172">
        <v>22.5</v>
      </c>
      <c r="X172">
        <v>28.18</v>
      </c>
      <c r="Y172">
        <v>2.46</v>
      </c>
      <c r="Z172">
        <v>3.8</v>
      </c>
      <c r="AA172">
        <v>100</v>
      </c>
      <c r="AB172">
        <v>0.09</v>
      </c>
      <c r="AC172">
        <v>16.7</v>
      </c>
      <c r="AD172">
        <v>0.33</v>
      </c>
      <c r="AE172">
        <v>325</v>
      </c>
      <c r="AF172">
        <v>1.21</v>
      </c>
      <c r="AG172">
        <v>4.0000000000000001E-3</v>
      </c>
      <c r="AH172">
        <v>45.5</v>
      </c>
      <c r="AI172">
        <v>6.9000000000000006E-2</v>
      </c>
      <c r="AJ172">
        <v>13.49</v>
      </c>
      <c r="AK172">
        <v>0.02</v>
      </c>
      <c r="AL172">
        <v>0.67</v>
      </c>
      <c r="AM172">
        <v>5.2</v>
      </c>
      <c r="AN172">
        <v>0.7</v>
      </c>
      <c r="AO172">
        <v>22.6</v>
      </c>
      <c r="AP172">
        <v>0.02</v>
      </c>
      <c r="AQ172">
        <v>6.9</v>
      </c>
      <c r="AR172">
        <v>50</v>
      </c>
      <c r="AS172">
        <v>0.23</v>
      </c>
      <c r="AT172">
        <v>1.4</v>
      </c>
      <c r="AU172">
        <v>30</v>
      </c>
      <c r="AV172">
        <v>0.1</v>
      </c>
      <c r="AW172">
        <v>103.6</v>
      </c>
      <c r="AX172">
        <v>1.89</v>
      </c>
      <c r="AY172">
        <v>2</v>
      </c>
    </row>
    <row r="173" spans="1:51" x14ac:dyDescent="0.3">
      <c r="A173" t="s">
        <v>707</v>
      </c>
      <c r="B173" t="s">
        <v>707</v>
      </c>
      <c r="C173" t="s">
        <v>708</v>
      </c>
      <c r="D173" s="1" t="str">
        <f t="shared" si="24"/>
        <v>27:0001</v>
      </c>
      <c r="E173" s="1" t="str">
        <f t="shared" si="26"/>
        <v>27:0003</v>
      </c>
      <c r="F173" t="s">
        <v>709</v>
      </c>
      <c r="G173" t="s">
        <v>710</v>
      </c>
      <c r="I173">
        <v>60.749318299999999</v>
      </c>
      <c r="J173">
        <v>-122.2298207</v>
      </c>
      <c r="K173" s="1" t="str">
        <f t="shared" si="28"/>
        <v>Basal till</v>
      </c>
      <c r="L173" s="1" t="str">
        <f t="shared" si="27"/>
        <v>Dry sieving to -230 mesh (63 µm) (Acme S230)</v>
      </c>
      <c r="M173">
        <v>143</v>
      </c>
      <c r="N173">
        <v>1.07</v>
      </c>
      <c r="O173">
        <v>11.1</v>
      </c>
      <c r="P173">
        <v>0.9</v>
      </c>
      <c r="Q173">
        <v>20</v>
      </c>
      <c r="R173">
        <v>328.9</v>
      </c>
      <c r="S173">
        <v>0.27</v>
      </c>
      <c r="T173">
        <v>3.9</v>
      </c>
      <c r="U173">
        <v>0.52</v>
      </c>
      <c r="V173">
        <v>13.3</v>
      </c>
      <c r="W173">
        <v>22</v>
      </c>
      <c r="X173">
        <v>31.89</v>
      </c>
      <c r="Y173">
        <v>2.72</v>
      </c>
      <c r="Z173">
        <v>3.9</v>
      </c>
      <c r="AA173">
        <v>42</v>
      </c>
      <c r="AB173">
        <v>0.13</v>
      </c>
      <c r="AC173">
        <v>18.8</v>
      </c>
      <c r="AD173">
        <v>0.87</v>
      </c>
      <c r="AE173">
        <v>443</v>
      </c>
      <c r="AF173">
        <v>3.91</v>
      </c>
      <c r="AG173">
        <v>6.0000000000000001E-3</v>
      </c>
      <c r="AH173">
        <v>37.5</v>
      </c>
      <c r="AI173">
        <v>6.0999999999999999E-2</v>
      </c>
      <c r="AJ173">
        <v>16.79</v>
      </c>
      <c r="AK173">
        <v>0.02</v>
      </c>
      <c r="AL173">
        <v>0.38</v>
      </c>
      <c r="AM173">
        <v>4.3</v>
      </c>
      <c r="AN173">
        <v>0.7</v>
      </c>
      <c r="AO173">
        <v>65</v>
      </c>
      <c r="AP173">
        <v>0.06</v>
      </c>
      <c r="AQ173">
        <v>7.1</v>
      </c>
      <c r="AR173">
        <v>80</v>
      </c>
      <c r="AS173">
        <v>0.24</v>
      </c>
      <c r="AT173">
        <v>1.6</v>
      </c>
      <c r="AU173">
        <v>31</v>
      </c>
      <c r="AV173">
        <v>0.1</v>
      </c>
      <c r="AW173">
        <v>88.1</v>
      </c>
      <c r="AX173">
        <v>1.8</v>
      </c>
      <c r="AY173">
        <v>2</v>
      </c>
    </row>
    <row r="174" spans="1:51" hidden="1" x14ac:dyDescent="0.3">
      <c r="A174" t="s">
        <v>711</v>
      </c>
      <c r="B174" t="s">
        <v>711</v>
      </c>
      <c r="C174" t="s">
        <v>712</v>
      </c>
      <c r="D174" s="1" t="str">
        <f t="shared" si="24"/>
        <v>27:0001</v>
      </c>
      <c r="E174" s="1" t="str">
        <f>HYPERLINK("http://geochem.nrcan.gc.ca/cdogs/content/svy/svy_e.htm", "")</f>
        <v/>
      </c>
      <c r="H174" s="1" t="str">
        <f>HYPERLINK("http://geochem.nrcan.gc.ca/cdogs/content/cr_/cr_00289_e.htm", "289")</f>
        <v>289</v>
      </c>
      <c r="K174" t="s">
        <v>95</v>
      </c>
      <c r="L174" t="s">
        <v>96</v>
      </c>
      <c r="M174">
        <v>197</v>
      </c>
      <c r="N174">
        <v>1.72</v>
      </c>
      <c r="O174">
        <v>16.600000000000001</v>
      </c>
      <c r="P174">
        <v>10.199999999999999</v>
      </c>
      <c r="Q174">
        <v>20</v>
      </c>
      <c r="R174">
        <v>77.900000000000006</v>
      </c>
      <c r="S174">
        <v>2.15</v>
      </c>
      <c r="T174">
        <v>0.26</v>
      </c>
      <c r="U174">
        <v>0.26</v>
      </c>
      <c r="V174">
        <v>13.5</v>
      </c>
      <c r="W174">
        <v>27.1</v>
      </c>
      <c r="X174">
        <v>49.6</v>
      </c>
      <c r="Y174">
        <v>3.05</v>
      </c>
      <c r="Z174">
        <v>5.8</v>
      </c>
      <c r="AA174">
        <v>78</v>
      </c>
      <c r="AB174">
        <v>0.04</v>
      </c>
      <c r="AC174">
        <v>18.100000000000001</v>
      </c>
      <c r="AD174">
        <v>0.53</v>
      </c>
      <c r="AE174">
        <v>1104</v>
      </c>
      <c r="AF174">
        <v>0.68</v>
      </c>
      <c r="AG174">
        <v>2.5000000000000001E-2</v>
      </c>
      <c r="AH174">
        <v>19</v>
      </c>
      <c r="AI174">
        <v>7.8E-2</v>
      </c>
      <c r="AJ174">
        <v>15.1</v>
      </c>
      <c r="AK174">
        <v>0.02</v>
      </c>
      <c r="AL174">
        <v>5.49</v>
      </c>
      <c r="AM174">
        <v>4</v>
      </c>
      <c r="AN174">
        <v>0.6</v>
      </c>
      <c r="AO174">
        <v>10.1</v>
      </c>
      <c r="AP174">
        <v>0.03</v>
      </c>
      <c r="AQ174">
        <v>2.5</v>
      </c>
      <c r="AR174">
        <v>740</v>
      </c>
      <c r="AS174">
        <v>0.11</v>
      </c>
      <c r="AT174">
        <v>0.8</v>
      </c>
      <c r="AU174">
        <v>50</v>
      </c>
      <c r="AV174">
        <v>0.1</v>
      </c>
      <c r="AW174">
        <v>64.900000000000006</v>
      </c>
      <c r="AX174">
        <v>0.34</v>
      </c>
      <c r="AY174">
        <v>2</v>
      </c>
    </row>
    <row r="175" spans="1:51" x14ac:dyDescent="0.3">
      <c r="A175" t="s">
        <v>713</v>
      </c>
      <c r="B175" t="s">
        <v>713</v>
      </c>
      <c r="C175" t="s">
        <v>714</v>
      </c>
      <c r="D175" s="1" t="str">
        <f t="shared" si="24"/>
        <v>27:0001</v>
      </c>
      <c r="E175" s="1" t="str">
        <f t="shared" ref="E175:E191" si="29">HYPERLINK("http://geochem.nrcan.gc.ca/cdogs/content/svy/svy270003_e.htm", "27:0003")</f>
        <v>27:0003</v>
      </c>
      <c r="F175" t="s">
        <v>715</v>
      </c>
      <c r="G175" t="s">
        <v>716</v>
      </c>
      <c r="I175">
        <v>60.652535499999999</v>
      </c>
      <c r="J175">
        <v>-122.22653510000001</v>
      </c>
      <c r="K175" s="1" t="str">
        <f>HYPERLINK("http://geochem.nrcan.gc.ca/cdogs/content/kwd/kwd020045_e.htm", "Basal till")</f>
        <v>Basal till</v>
      </c>
      <c r="L175" s="1" t="str">
        <f t="shared" ref="L175:L191" si="30">HYPERLINK("http://geochem.nrcan.gc.ca/cdogs/content/kwd/kwd080088_e.htm", "Dry sieving to -230 mesh (63 µm) (Acme S230)")</f>
        <v>Dry sieving to -230 mesh (63 µm) (Acme S230)</v>
      </c>
      <c r="M175">
        <v>169</v>
      </c>
      <c r="N175">
        <v>0.96</v>
      </c>
      <c r="O175">
        <v>11.2</v>
      </c>
      <c r="P175">
        <v>0.9</v>
      </c>
      <c r="Q175">
        <v>20</v>
      </c>
      <c r="R175">
        <v>270.10000000000002</v>
      </c>
      <c r="S175">
        <v>0.28000000000000003</v>
      </c>
      <c r="T175">
        <v>3.32</v>
      </c>
      <c r="U175">
        <v>0.41</v>
      </c>
      <c r="V175">
        <v>11</v>
      </c>
      <c r="W175">
        <v>19.3</v>
      </c>
      <c r="X175">
        <v>33.880000000000003</v>
      </c>
      <c r="Y175">
        <v>2.65</v>
      </c>
      <c r="Z175">
        <v>3.8</v>
      </c>
      <c r="AA175">
        <v>45</v>
      </c>
      <c r="AB175">
        <v>0.14000000000000001</v>
      </c>
      <c r="AC175">
        <v>17.2</v>
      </c>
      <c r="AD175">
        <v>0.83</v>
      </c>
      <c r="AE175">
        <v>296</v>
      </c>
      <c r="AF175">
        <v>3.44</v>
      </c>
      <c r="AG175">
        <v>6.0000000000000001E-3</v>
      </c>
      <c r="AH175">
        <v>31.7</v>
      </c>
      <c r="AI175">
        <v>6.0999999999999999E-2</v>
      </c>
      <c r="AJ175">
        <v>15.76</v>
      </c>
      <c r="AK175">
        <v>0.02</v>
      </c>
      <c r="AL175">
        <v>0.33</v>
      </c>
      <c r="AM175">
        <v>4</v>
      </c>
      <c r="AN175">
        <v>0.7</v>
      </c>
      <c r="AO175">
        <v>60.8</v>
      </c>
      <c r="AP175">
        <v>0.03</v>
      </c>
      <c r="AQ175">
        <v>7.5</v>
      </c>
      <c r="AR175">
        <v>50</v>
      </c>
      <c r="AS175">
        <v>0.23</v>
      </c>
      <c r="AT175">
        <v>1.7</v>
      </c>
      <c r="AU175">
        <v>28</v>
      </c>
      <c r="AV175">
        <v>0.1</v>
      </c>
      <c r="AW175">
        <v>93.2</v>
      </c>
      <c r="AX175">
        <v>2.2400000000000002</v>
      </c>
      <c r="AY175">
        <v>2</v>
      </c>
    </row>
    <row r="176" spans="1:51" x14ac:dyDescent="0.3">
      <c r="A176" t="s">
        <v>717</v>
      </c>
      <c r="B176" t="s">
        <v>717</v>
      </c>
      <c r="C176" t="s">
        <v>718</v>
      </c>
      <c r="D176" s="1" t="str">
        <f t="shared" si="24"/>
        <v>27:0001</v>
      </c>
      <c r="E176" s="1" t="str">
        <f t="shared" si="29"/>
        <v>27:0003</v>
      </c>
      <c r="F176" t="s">
        <v>715</v>
      </c>
      <c r="G176" t="s">
        <v>719</v>
      </c>
      <c r="I176">
        <v>60.652535499999999</v>
      </c>
      <c r="J176">
        <v>-122.22653510000001</v>
      </c>
      <c r="K176" s="1" t="str">
        <f>HYPERLINK("http://geochem.nrcan.gc.ca/cdogs/content/kwd/kwd020045_e.htm", "Basal till")</f>
        <v>Basal till</v>
      </c>
      <c r="L176" s="1" t="str">
        <f t="shared" si="30"/>
        <v>Dry sieving to -230 mesh (63 µm) (Acme S230)</v>
      </c>
      <c r="AY176">
        <v>2</v>
      </c>
    </row>
    <row r="177" spans="1:51" x14ac:dyDescent="0.3">
      <c r="A177" t="s">
        <v>720</v>
      </c>
      <c r="B177" t="s">
        <v>720</v>
      </c>
      <c r="C177" t="s">
        <v>721</v>
      </c>
      <c r="D177" s="1" t="str">
        <f t="shared" si="24"/>
        <v>27:0001</v>
      </c>
      <c r="E177" s="1" t="str">
        <f t="shared" si="29"/>
        <v>27:0003</v>
      </c>
      <c r="F177" t="s">
        <v>722</v>
      </c>
      <c r="G177" t="s">
        <v>723</v>
      </c>
      <c r="I177">
        <v>60.464563499999997</v>
      </c>
      <c r="J177">
        <v>-122.01806500000001</v>
      </c>
      <c r="K177" s="1" t="str">
        <f>HYPERLINK("http://geochem.nrcan.gc.ca/cdogs/content/kwd/kwd020044_e.htm", "Till")</f>
        <v>Till</v>
      </c>
      <c r="L177" s="1" t="str">
        <f t="shared" si="30"/>
        <v>Dry sieving to -230 mesh (63 µm) (Acme S230)</v>
      </c>
      <c r="M177">
        <v>189</v>
      </c>
      <c r="N177">
        <v>0.89</v>
      </c>
      <c r="O177">
        <v>11.6</v>
      </c>
      <c r="P177">
        <v>6.1</v>
      </c>
      <c r="Q177">
        <v>20</v>
      </c>
      <c r="R177">
        <v>387.1</v>
      </c>
      <c r="S177">
        <v>0.24</v>
      </c>
      <c r="T177">
        <v>6.39</v>
      </c>
      <c r="U177">
        <v>0.56000000000000005</v>
      </c>
      <c r="V177">
        <v>12.1</v>
      </c>
      <c r="W177">
        <v>19.7</v>
      </c>
      <c r="X177">
        <v>36.93</v>
      </c>
      <c r="Y177">
        <v>2.48</v>
      </c>
      <c r="Z177">
        <v>3.5</v>
      </c>
      <c r="AA177">
        <v>71</v>
      </c>
      <c r="AB177">
        <v>0.1</v>
      </c>
      <c r="AC177">
        <v>16.2</v>
      </c>
      <c r="AD177">
        <v>0.89</v>
      </c>
      <c r="AE177">
        <v>432</v>
      </c>
      <c r="AF177">
        <v>3.5</v>
      </c>
      <c r="AG177">
        <v>7.0000000000000001E-3</v>
      </c>
      <c r="AH177">
        <v>38.4</v>
      </c>
      <c r="AI177">
        <v>7.3999999999999996E-2</v>
      </c>
      <c r="AJ177">
        <v>16.440000000000001</v>
      </c>
      <c r="AK177">
        <v>0.06</v>
      </c>
      <c r="AL177">
        <v>0.5</v>
      </c>
      <c r="AM177">
        <v>3.8</v>
      </c>
      <c r="AN177">
        <v>1.1000000000000001</v>
      </c>
      <c r="AO177">
        <v>76.599999999999994</v>
      </c>
      <c r="AP177">
        <v>0.05</v>
      </c>
      <c r="AQ177">
        <v>4.7</v>
      </c>
      <c r="AR177">
        <v>60</v>
      </c>
      <c r="AS177">
        <v>0.28999999999999998</v>
      </c>
      <c r="AT177">
        <v>1.9</v>
      </c>
      <c r="AU177">
        <v>29</v>
      </c>
      <c r="AV177">
        <v>0.1</v>
      </c>
      <c r="AW177">
        <v>81.8</v>
      </c>
      <c r="AX177">
        <v>1.89</v>
      </c>
      <c r="AY177">
        <v>1</v>
      </c>
    </row>
    <row r="178" spans="1:51" x14ac:dyDescent="0.3">
      <c r="A178" t="s">
        <v>724</v>
      </c>
      <c r="B178" t="s">
        <v>724</v>
      </c>
      <c r="C178" t="s">
        <v>725</v>
      </c>
      <c r="D178" s="1" t="str">
        <f t="shared" si="24"/>
        <v>27:0001</v>
      </c>
      <c r="E178" s="1" t="str">
        <f t="shared" si="29"/>
        <v>27:0003</v>
      </c>
      <c r="F178" t="s">
        <v>726</v>
      </c>
      <c r="G178" t="s">
        <v>727</v>
      </c>
      <c r="I178">
        <v>60.718617700000003</v>
      </c>
      <c r="J178">
        <v>-121.64049249999999</v>
      </c>
      <c r="K178" s="1" t="str">
        <f>HYPERLINK("http://geochem.nrcan.gc.ca/cdogs/content/kwd/kwd020045_e.htm", "Basal till")</f>
        <v>Basal till</v>
      </c>
      <c r="L178" s="1" t="str">
        <f t="shared" si="30"/>
        <v>Dry sieving to -230 mesh (63 µm) (Acme S230)</v>
      </c>
      <c r="M178">
        <v>158</v>
      </c>
      <c r="N178">
        <v>1</v>
      </c>
      <c r="O178">
        <v>11.5</v>
      </c>
      <c r="P178">
        <v>0.9</v>
      </c>
      <c r="Q178">
        <v>20</v>
      </c>
      <c r="R178">
        <v>324.39999999999998</v>
      </c>
      <c r="S178">
        <v>0.24</v>
      </c>
      <c r="T178">
        <v>7.07</v>
      </c>
      <c r="U178">
        <v>0.71</v>
      </c>
      <c r="V178">
        <v>12.2</v>
      </c>
      <c r="W178">
        <v>22.6</v>
      </c>
      <c r="X178">
        <v>33.119999999999997</v>
      </c>
      <c r="Y178">
        <v>2.4300000000000002</v>
      </c>
      <c r="Z178">
        <v>3.6</v>
      </c>
      <c r="AA178">
        <v>33</v>
      </c>
      <c r="AB178">
        <v>0.14000000000000001</v>
      </c>
      <c r="AC178">
        <v>17.3</v>
      </c>
      <c r="AD178">
        <v>1.26</v>
      </c>
      <c r="AE178">
        <v>437</v>
      </c>
      <c r="AF178">
        <v>3.96</v>
      </c>
      <c r="AG178">
        <v>8.0000000000000002E-3</v>
      </c>
      <c r="AH178">
        <v>35.4</v>
      </c>
      <c r="AI178">
        <v>5.5E-2</v>
      </c>
      <c r="AJ178">
        <v>14.14</v>
      </c>
      <c r="AK178">
        <v>0.04</v>
      </c>
      <c r="AL178">
        <v>0.4</v>
      </c>
      <c r="AM178">
        <v>3.9</v>
      </c>
      <c r="AN178">
        <v>0.7</v>
      </c>
      <c r="AO178">
        <v>105</v>
      </c>
      <c r="AP178">
        <v>0.04</v>
      </c>
      <c r="AQ178">
        <v>6.9</v>
      </c>
      <c r="AR178">
        <v>80</v>
      </c>
      <c r="AS178">
        <v>0.25</v>
      </c>
      <c r="AT178">
        <v>2</v>
      </c>
      <c r="AU178">
        <v>30</v>
      </c>
      <c r="AV178">
        <v>0.1</v>
      </c>
      <c r="AW178">
        <v>84.6</v>
      </c>
      <c r="AX178">
        <v>1.93</v>
      </c>
      <c r="AY178">
        <v>2</v>
      </c>
    </row>
    <row r="179" spans="1:51" x14ac:dyDescent="0.3">
      <c r="A179" t="s">
        <v>728</v>
      </c>
      <c r="B179" t="s">
        <v>728</v>
      </c>
      <c r="C179" t="s">
        <v>729</v>
      </c>
      <c r="D179" s="1" t="str">
        <f t="shared" si="24"/>
        <v>27:0001</v>
      </c>
      <c r="E179" s="1" t="str">
        <f t="shared" si="29"/>
        <v>27:0003</v>
      </c>
      <c r="F179" t="s">
        <v>730</v>
      </c>
      <c r="G179" t="s">
        <v>731</v>
      </c>
      <c r="I179">
        <v>60.692834499999996</v>
      </c>
      <c r="J179">
        <v>-121.40186439999999</v>
      </c>
      <c r="K179" s="1" t="str">
        <f>HYPERLINK("http://geochem.nrcan.gc.ca/cdogs/content/kwd/kwd020045_e.htm", "Basal till")</f>
        <v>Basal till</v>
      </c>
      <c r="L179" s="1" t="str">
        <f t="shared" si="30"/>
        <v>Dry sieving to -230 mesh (63 µm) (Acme S230)</v>
      </c>
      <c r="M179">
        <v>225</v>
      </c>
      <c r="N179">
        <v>0.97</v>
      </c>
      <c r="O179">
        <v>12</v>
      </c>
      <c r="P179">
        <v>1.5</v>
      </c>
      <c r="Q179">
        <v>20</v>
      </c>
      <c r="R179">
        <v>440.9</v>
      </c>
      <c r="S179">
        <v>0.26</v>
      </c>
      <c r="T179">
        <v>6.5</v>
      </c>
      <c r="U179">
        <v>1.05</v>
      </c>
      <c r="V179">
        <v>13.3</v>
      </c>
      <c r="W179">
        <v>20</v>
      </c>
      <c r="X179">
        <v>35.909999999999997</v>
      </c>
      <c r="Y179">
        <v>2.52</v>
      </c>
      <c r="Z179">
        <v>3.7</v>
      </c>
      <c r="AA179">
        <v>44</v>
      </c>
      <c r="AB179">
        <v>0.12</v>
      </c>
      <c r="AC179">
        <v>17</v>
      </c>
      <c r="AD179">
        <v>1.01</v>
      </c>
      <c r="AE179">
        <v>440</v>
      </c>
      <c r="AF179">
        <v>4.95</v>
      </c>
      <c r="AG179">
        <v>8.0000000000000002E-3</v>
      </c>
      <c r="AH179">
        <v>37.9</v>
      </c>
      <c r="AI179">
        <v>6.0999999999999999E-2</v>
      </c>
      <c r="AJ179">
        <v>14.48</v>
      </c>
      <c r="AK179">
        <v>0.06</v>
      </c>
      <c r="AL179">
        <v>0.51</v>
      </c>
      <c r="AM179">
        <v>3.8</v>
      </c>
      <c r="AN179">
        <v>1.2</v>
      </c>
      <c r="AO179">
        <v>104.2</v>
      </c>
      <c r="AP179">
        <v>0.04</v>
      </c>
      <c r="AQ179">
        <v>6.8</v>
      </c>
      <c r="AR179">
        <v>60</v>
      </c>
      <c r="AS179">
        <v>0.26</v>
      </c>
      <c r="AT179">
        <v>2.6</v>
      </c>
      <c r="AU179">
        <v>34</v>
      </c>
      <c r="AV179">
        <v>0.1</v>
      </c>
      <c r="AW179">
        <v>102.3</v>
      </c>
      <c r="AX179">
        <v>1.46</v>
      </c>
      <c r="AY179">
        <v>2</v>
      </c>
    </row>
    <row r="180" spans="1:51" x14ac:dyDescent="0.3">
      <c r="A180" t="s">
        <v>732</v>
      </c>
      <c r="B180" t="s">
        <v>732</v>
      </c>
      <c r="C180" t="s">
        <v>733</v>
      </c>
      <c r="D180" s="1" t="str">
        <f t="shared" si="24"/>
        <v>27:0001</v>
      </c>
      <c r="E180" s="1" t="str">
        <f t="shared" si="29"/>
        <v>27:0003</v>
      </c>
      <c r="F180" t="s">
        <v>734</v>
      </c>
      <c r="G180" t="s">
        <v>735</v>
      </c>
      <c r="I180">
        <v>60.760807</v>
      </c>
      <c r="J180">
        <v>-121.50892399999999</v>
      </c>
      <c r="K180" s="1" t="str">
        <f>HYPERLINK("http://geochem.nrcan.gc.ca/cdogs/content/kwd/kwd020045_e.htm", "Basal till")</f>
        <v>Basal till</v>
      </c>
      <c r="L180" s="1" t="str">
        <f t="shared" si="30"/>
        <v>Dry sieving to -230 mesh (63 µm) (Acme S230)</v>
      </c>
      <c r="M180">
        <v>213</v>
      </c>
      <c r="N180">
        <v>1.1100000000000001</v>
      </c>
      <c r="O180">
        <v>11.9</v>
      </c>
      <c r="P180">
        <v>1.1000000000000001</v>
      </c>
      <c r="Q180">
        <v>20</v>
      </c>
      <c r="R180">
        <v>281.60000000000002</v>
      </c>
      <c r="S180">
        <v>0.25</v>
      </c>
      <c r="T180">
        <v>7.32</v>
      </c>
      <c r="U180">
        <v>0.75</v>
      </c>
      <c r="V180">
        <v>14.1</v>
      </c>
      <c r="W180">
        <v>29.5</v>
      </c>
      <c r="X180">
        <v>32.57</v>
      </c>
      <c r="Y180">
        <v>2.63</v>
      </c>
      <c r="Z180">
        <v>3.8</v>
      </c>
      <c r="AA180">
        <v>37</v>
      </c>
      <c r="AB180">
        <v>0.15</v>
      </c>
      <c r="AC180">
        <v>15.5</v>
      </c>
      <c r="AD180">
        <v>1.2</v>
      </c>
      <c r="AE180">
        <v>465</v>
      </c>
      <c r="AF180">
        <v>3.52</v>
      </c>
      <c r="AG180">
        <v>7.0000000000000001E-3</v>
      </c>
      <c r="AH180">
        <v>37.200000000000003</v>
      </c>
      <c r="AI180">
        <v>5.7000000000000002E-2</v>
      </c>
      <c r="AJ180">
        <v>13.21</v>
      </c>
      <c r="AK180">
        <v>0.06</v>
      </c>
      <c r="AL180">
        <v>0.43</v>
      </c>
      <c r="AM180">
        <v>4.2</v>
      </c>
      <c r="AN180">
        <v>0.8</v>
      </c>
      <c r="AO180">
        <v>92.7</v>
      </c>
      <c r="AP180">
        <v>0.04</v>
      </c>
      <c r="AQ180">
        <v>5.9</v>
      </c>
      <c r="AR180">
        <v>150</v>
      </c>
      <c r="AS180">
        <v>0.24</v>
      </c>
      <c r="AT180">
        <v>1.9</v>
      </c>
      <c r="AU180">
        <v>30</v>
      </c>
      <c r="AV180">
        <v>0.1</v>
      </c>
      <c r="AW180">
        <v>75.599999999999994</v>
      </c>
      <c r="AX180">
        <v>1.69</v>
      </c>
      <c r="AY180">
        <v>2</v>
      </c>
    </row>
    <row r="181" spans="1:51" x14ac:dyDescent="0.3">
      <c r="A181" t="s">
        <v>736</v>
      </c>
      <c r="B181" t="s">
        <v>736</v>
      </c>
      <c r="C181" t="s">
        <v>737</v>
      </c>
      <c r="D181" s="1" t="str">
        <f t="shared" si="24"/>
        <v>27:0001</v>
      </c>
      <c r="E181" s="1" t="str">
        <f t="shared" si="29"/>
        <v>27:0003</v>
      </c>
      <c r="F181" t="s">
        <v>738</v>
      </c>
      <c r="G181" t="s">
        <v>739</v>
      </c>
      <c r="I181">
        <v>60.830632999999999</v>
      </c>
      <c r="J181">
        <v>-121.22034549999999</v>
      </c>
      <c r="K181" s="1" t="str">
        <f>HYPERLINK("http://geochem.nrcan.gc.ca/cdogs/content/kwd/kwd020045_e.htm", "Basal till")</f>
        <v>Basal till</v>
      </c>
      <c r="L181" s="1" t="str">
        <f t="shared" si="30"/>
        <v>Dry sieving to -230 mesh (63 µm) (Acme S230)</v>
      </c>
      <c r="M181">
        <v>109</v>
      </c>
      <c r="N181">
        <v>0.98</v>
      </c>
      <c r="O181">
        <v>8.4</v>
      </c>
      <c r="P181">
        <v>1.1000000000000001</v>
      </c>
      <c r="Q181">
        <v>20</v>
      </c>
      <c r="R181">
        <v>277.60000000000002</v>
      </c>
      <c r="S181">
        <v>0.23</v>
      </c>
      <c r="T181">
        <v>6.76</v>
      </c>
      <c r="U181">
        <v>0.53</v>
      </c>
      <c r="V181">
        <v>11.7</v>
      </c>
      <c r="W181">
        <v>22.1</v>
      </c>
      <c r="X181">
        <v>30.8</v>
      </c>
      <c r="Y181">
        <v>2.2200000000000002</v>
      </c>
      <c r="Z181">
        <v>3.4</v>
      </c>
      <c r="AA181">
        <v>29</v>
      </c>
      <c r="AB181">
        <v>0.13</v>
      </c>
      <c r="AC181">
        <v>15.8</v>
      </c>
      <c r="AD181">
        <v>1.33</v>
      </c>
      <c r="AE181">
        <v>404</v>
      </c>
      <c r="AF181">
        <v>2.2599999999999998</v>
      </c>
      <c r="AG181">
        <v>8.0000000000000002E-3</v>
      </c>
      <c r="AH181">
        <v>31.2</v>
      </c>
      <c r="AI181">
        <v>5.3999999999999999E-2</v>
      </c>
      <c r="AJ181">
        <v>13.07</v>
      </c>
      <c r="AK181">
        <v>0.03</v>
      </c>
      <c r="AL181">
        <v>0.32</v>
      </c>
      <c r="AM181">
        <v>3.6</v>
      </c>
      <c r="AN181">
        <v>0.7</v>
      </c>
      <c r="AO181">
        <v>83.7</v>
      </c>
      <c r="AP181">
        <v>0.04</v>
      </c>
      <c r="AQ181">
        <v>6.7</v>
      </c>
      <c r="AR181">
        <v>110</v>
      </c>
      <c r="AS181">
        <v>0.22</v>
      </c>
      <c r="AT181">
        <v>1.5</v>
      </c>
      <c r="AU181">
        <v>28</v>
      </c>
      <c r="AV181">
        <v>0.1</v>
      </c>
      <c r="AW181">
        <v>71.400000000000006</v>
      </c>
      <c r="AX181">
        <v>1.96</v>
      </c>
      <c r="AY181">
        <v>2</v>
      </c>
    </row>
    <row r="182" spans="1:51" x14ac:dyDescent="0.3">
      <c r="A182" t="s">
        <v>740</v>
      </c>
      <c r="B182" t="s">
        <v>740</v>
      </c>
      <c r="C182" t="s">
        <v>741</v>
      </c>
      <c r="D182" s="1" t="str">
        <f t="shared" si="24"/>
        <v>27:0001</v>
      </c>
      <c r="E182" s="1" t="str">
        <f t="shared" si="29"/>
        <v>27:0003</v>
      </c>
      <c r="F182" t="s">
        <v>742</v>
      </c>
      <c r="G182" t="s">
        <v>743</v>
      </c>
      <c r="K182" s="1" t="str">
        <f>HYPERLINK("http://geochem.nrcan.gc.ca/cdogs/content/kwd/kwd020044_e.htm", "Till")</f>
        <v>Till</v>
      </c>
      <c r="L182" s="1" t="str">
        <f t="shared" si="30"/>
        <v>Dry sieving to -230 mesh (63 µm) (Acme S230)</v>
      </c>
      <c r="M182">
        <v>103</v>
      </c>
      <c r="N182">
        <v>0.98</v>
      </c>
      <c r="O182">
        <v>8.1</v>
      </c>
      <c r="P182">
        <v>1.2</v>
      </c>
      <c r="Q182">
        <v>20</v>
      </c>
      <c r="R182">
        <v>266.8</v>
      </c>
      <c r="S182">
        <v>0.22</v>
      </c>
      <c r="T182">
        <v>6.55</v>
      </c>
      <c r="U182">
        <v>0.53</v>
      </c>
      <c r="V182">
        <v>10.9</v>
      </c>
      <c r="W182">
        <v>19.2</v>
      </c>
      <c r="X182">
        <v>30.27</v>
      </c>
      <c r="Y182">
        <v>2.15</v>
      </c>
      <c r="Z182">
        <v>3.4</v>
      </c>
      <c r="AA182">
        <v>28</v>
      </c>
      <c r="AB182">
        <v>0.12</v>
      </c>
      <c r="AC182">
        <v>15.7</v>
      </c>
      <c r="AD182">
        <v>1.28</v>
      </c>
      <c r="AE182">
        <v>383</v>
      </c>
      <c r="AF182">
        <v>2.25</v>
      </c>
      <c r="AG182">
        <v>8.9999999999999993E-3</v>
      </c>
      <c r="AH182">
        <v>31.2</v>
      </c>
      <c r="AI182">
        <v>5.5E-2</v>
      </c>
      <c r="AJ182">
        <v>11.89</v>
      </c>
      <c r="AK182">
        <v>0.03</v>
      </c>
      <c r="AL182">
        <v>0.36</v>
      </c>
      <c r="AM182">
        <v>3.4</v>
      </c>
      <c r="AN182">
        <v>0.7</v>
      </c>
      <c r="AO182">
        <v>77</v>
      </c>
      <c r="AP182">
        <v>0.02</v>
      </c>
      <c r="AQ182">
        <v>6.4</v>
      </c>
      <c r="AR182">
        <v>110</v>
      </c>
      <c r="AS182">
        <v>0.23</v>
      </c>
      <c r="AT182">
        <v>1.5</v>
      </c>
      <c r="AU182">
        <v>24</v>
      </c>
      <c r="AV182">
        <v>0.1</v>
      </c>
      <c r="AW182">
        <v>73.7</v>
      </c>
      <c r="AX182">
        <v>1.86</v>
      </c>
      <c r="AY182">
        <v>2</v>
      </c>
    </row>
    <row r="183" spans="1:51" x14ac:dyDescent="0.3">
      <c r="A183" t="s">
        <v>744</v>
      </c>
      <c r="B183" t="s">
        <v>744</v>
      </c>
      <c r="C183" t="s">
        <v>745</v>
      </c>
      <c r="D183" s="1" t="str">
        <f t="shared" si="24"/>
        <v>27:0001</v>
      </c>
      <c r="E183" s="1" t="str">
        <f t="shared" si="29"/>
        <v>27:0003</v>
      </c>
      <c r="F183" t="s">
        <v>746</v>
      </c>
      <c r="G183" t="s">
        <v>747</v>
      </c>
      <c r="I183">
        <v>60.9164277</v>
      </c>
      <c r="J183">
        <v>-122.1310751</v>
      </c>
      <c r="K183" s="1" t="str">
        <f>HYPERLINK("http://geochem.nrcan.gc.ca/cdogs/content/kwd/kwd020045_e.htm", "Basal till")</f>
        <v>Basal till</v>
      </c>
      <c r="L183" s="1" t="str">
        <f t="shared" si="30"/>
        <v>Dry sieving to -230 mesh (63 µm) (Acme S230)</v>
      </c>
      <c r="M183">
        <v>122</v>
      </c>
      <c r="N183">
        <v>0.97</v>
      </c>
      <c r="O183">
        <v>9</v>
      </c>
      <c r="P183">
        <v>0.8</v>
      </c>
      <c r="Q183">
        <v>20</v>
      </c>
      <c r="R183">
        <v>229.8</v>
      </c>
      <c r="S183">
        <v>0.22</v>
      </c>
      <c r="T183">
        <v>6.15</v>
      </c>
      <c r="U183">
        <v>0.6</v>
      </c>
      <c r="V183">
        <v>13.9</v>
      </c>
      <c r="W183">
        <v>20.9</v>
      </c>
      <c r="X183">
        <v>30.79</v>
      </c>
      <c r="Y183">
        <v>2.35</v>
      </c>
      <c r="Z183">
        <v>3.4</v>
      </c>
      <c r="AA183">
        <v>36</v>
      </c>
      <c r="AB183">
        <v>0.13</v>
      </c>
      <c r="AC183">
        <v>15.2</v>
      </c>
      <c r="AD183">
        <v>1.31</v>
      </c>
      <c r="AE183">
        <v>518</v>
      </c>
      <c r="AF183">
        <v>2.39</v>
      </c>
      <c r="AG183">
        <v>7.0000000000000001E-3</v>
      </c>
      <c r="AH183">
        <v>38</v>
      </c>
      <c r="AI183">
        <v>5.0999999999999997E-2</v>
      </c>
      <c r="AJ183">
        <v>13.8</v>
      </c>
      <c r="AK183">
        <v>0.04</v>
      </c>
      <c r="AL183">
        <v>0.36</v>
      </c>
      <c r="AM183">
        <v>3.7</v>
      </c>
      <c r="AN183">
        <v>0.6</v>
      </c>
      <c r="AO183">
        <v>71</v>
      </c>
      <c r="AP183">
        <v>0.05</v>
      </c>
      <c r="AQ183">
        <v>6.4</v>
      </c>
      <c r="AR183">
        <v>90</v>
      </c>
      <c r="AS183">
        <v>0.25</v>
      </c>
      <c r="AT183">
        <v>1.6</v>
      </c>
      <c r="AU183">
        <v>30</v>
      </c>
      <c r="AV183">
        <v>0.1</v>
      </c>
      <c r="AW183">
        <v>76.3</v>
      </c>
      <c r="AX183">
        <v>1.78</v>
      </c>
      <c r="AY183">
        <v>2</v>
      </c>
    </row>
    <row r="184" spans="1:51" x14ac:dyDescent="0.3">
      <c r="A184" t="s">
        <v>748</v>
      </c>
      <c r="B184" t="s">
        <v>749</v>
      </c>
      <c r="C184" t="s">
        <v>750</v>
      </c>
      <c r="D184" s="1" t="str">
        <f t="shared" si="24"/>
        <v>27:0001</v>
      </c>
      <c r="E184" s="1" t="str">
        <f t="shared" si="29"/>
        <v>27:0003</v>
      </c>
      <c r="F184" t="s">
        <v>742</v>
      </c>
      <c r="G184" t="s">
        <v>751</v>
      </c>
      <c r="K184" s="1" t="str">
        <f>HYPERLINK("http://geochem.nrcan.gc.ca/cdogs/content/kwd/kwd020044_e.htm", "Till")</f>
        <v>Till</v>
      </c>
      <c r="L184" s="1" t="str">
        <f t="shared" si="30"/>
        <v>Dry sieving to -230 mesh (63 µm) (Acme S230)</v>
      </c>
      <c r="M184">
        <v>91</v>
      </c>
      <c r="N184">
        <v>1.03</v>
      </c>
      <c r="O184">
        <v>7.9</v>
      </c>
      <c r="P184">
        <v>0.8</v>
      </c>
      <c r="Q184">
        <v>20</v>
      </c>
      <c r="R184">
        <v>274.39999999999998</v>
      </c>
      <c r="S184">
        <v>0.21</v>
      </c>
      <c r="T184">
        <v>6.67</v>
      </c>
      <c r="U184">
        <v>0.49</v>
      </c>
      <c r="V184">
        <v>11.2</v>
      </c>
      <c r="W184">
        <v>20.7</v>
      </c>
      <c r="X184">
        <v>30.86</v>
      </c>
      <c r="Y184">
        <v>2.15</v>
      </c>
      <c r="Z184">
        <v>3.6</v>
      </c>
      <c r="AA184">
        <v>36</v>
      </c>
      <c r="AB184">
        <v>0.14000000000000001</v>
      </c>
      <c r="AC184">
        <v>17</v>
      </c>
      <c r="AD184">
        <v>1.3</v>
      </c>
      <c r="AE184">
        <v>378</v>
      </c>
      <c r="AF184">
        <v>2.13</v>
      </c>
      <c r="AG184">
        <v>8.0000000000000002E-3</v>
      </c>
      <c r="AH184">
        <v>31.6</v>
      </c>
      <c r="AI184">
        <v>5.5E-2</v>
      </c>
      <c r="AJ184">
        <v>11.85</v>
      </c>
      <c r="AK184">
        <v>0.03</v>
      </c>
      <c r="AL184">
        <v>0.31</v>
      </c>
      <c r="AM184">
        <v>3.6</v>
      </c>
      <c r="AN184">
        <v>0.6</v>
      </c>
      <c r="AO184">
        <v>79.8</v>
      </c>
      <c r="AP184">
        <v>0.05</v>
      </c>
      <c r="AQ184">
        <v>7</v>
      </c>
      <c r="AR184">
        <v>100</v>
      </c>
      <c r="AS184">
        <v>0.22</v>
      </c>
      <c r="AT184">
        <v>1.5</v>
      </c>
      <c r="AU184">
        <v>25</v>
      </c>
      <c r="AV184">
        <v>0.1</v>
      </c>
      <c r="AW184">
        <v>77</v>
      </c>
      <c r="AY184">
        <v>2</v>
      </c>
    </row>
    <row r="185" spans="1:51" x14ac:dyDescent="0.3">
      <c r="A185" t="s">
        <v>752</v>
      </c>
      <c r="B185" t="s">
        <v>752</v>
      </c>
      <c r="C185" t="s">
        <v>753</v>
      </c>
      <c r="D185" s="1" t="str">
        <f t="shared" si="24"/>
        <v>27:0001</v>
      </c>
      <c r="E185" s="1" t="str">
        <f t="shared" si="29"/>
        <v>27:0003</v>
      </c>
      <c r="F185" t="s">
        <v>754</v>
      </c>
      <c r="G185" t="s">
        <v>755</v>
      </c>
      <c r="I185">
        <v>60.9319883</v>
      </c>
      <c r="J185">
        <v>-121.953152</v>
      </c>
      <c r="K185" s="1" t="str">
        <f t="shared" ref="K185:K191" si="31">HYPERLINK("http://geochem.nrcan.gc.ca/cdogs/content/kwd/kwd020045_e.htm", "Basal till")</f>
        <v>Basal till</v>
      </c>
      <c r="L185" s="1" t="str">
        <f t="shared" si="30"/>
        <v>Dry sieving to -230 mesh (63 µm) (Acme S230)</v>
      </c>
      <c r="M185">
        <v>99</v>
      </c>
      <c r="N185">
        <v>1.07</v>
      </c>
      <c r="O185">
        <v>8.3000000000000007</v>
      </c>
      <c r="P185">
        <v>1</v>
      </c>
      <c r="Q185">
        <v>20</v>
      </c>
      <c r="R185">
        <v>159.4</v>
      </c>
      <c r="S185">
        <v>0.24</v>
      </c>
      <c r="T185">
        <v>5.12</v>
      </c>
      <c r="U185">
        <v>0.32</v>
      </c>
      <c r="V185">
        <v>12.1</v>
      </c>
      <c r="W185">
        <v>36.700000000000003</v>
      </c>
      <c r="X185">
        <v>30</v>
      </c>
      <c r="Y185">
        <v>2.38</v>
      </c>
      <c r="Z185">
        <v>3.9</v>
      </c>
      <c r="AA185">
        <v>26</v>
      </c>
      <c r="AB185">
        <v>0.13</v>
      </c>
      <c r="AC185">
        <v>16</v>
      </c>
      <c r="AD185">
        <v>1.32</v>
      </c>
      <c r="AE185">
        <v>367</v>
      </c>
      <c r="AF185">
        <v>1.5</v>
      </c>
      <c r="AG185">
        <v>6.0000000000000001E-3</v>
      </c>
      <c r="AH185">
        <v>31.8</v>
      </c>
      <c r="AI185">
        <v>5.5E-2</v>
      </c>
      <c r="AJ185">
        <v>11.69</v>
      </c>
      <c r="AK185">
        <v>0.02</v>
      </c>
      <c r="AL185">
        <v>0.26</v>
      </c>
      <c r="AM185">
        <v>4.9000000000000004</v>
      </c>
      <c r="AN185">
        <v>0.5</v>
      </c>
      <c r="AO185">
        <v>61.6</v>
      </c>
      <c r="AP185">
        <v>0.03</v>
      </c>
      <c r="AQ185">
        <v>6.4</v>
      </c>
      <c r="AR185">
        <v>240</v>
      </c>
      <c r="AS185">
        <v>0.2</v>
      </c>
      <c r="AT185">
        <v>1.2</v>
      </c>
      <c r="AU185">
        <v>33</v>
      </c>
      <c r="AV185">
        <v>0.1</v>
      </c>
      <c r="AW185">
        <v>67.2</v>
      </c>
      <c r="AX185">
        <v>2.02</v>
      </c>
      <c r="AY185">
        <v>2</v>
      </c>
    </row>
    <row r="186" spans="1:51" x14ac:dyDescent="0.3">
      <c r="A186" t="s">
        <v>756</v>
      </c>
      <c r="B186" t="s">
        <v>756</v>
      </c>
      <c r="C186" t="s">
        <v>757</v>
      </c>
      <c r="D186" s="1" t="str">
        <f t="shared" si="24"/>
        <v>27:0001</v>
      </c>
      <c r="E186" s="1" t="str">
        <f t="shared" si="29"/>
        <v>27:0003</v>
      </c>
      <c r="F186" t="s">
        <v>758</v>
      </c>
      <c r="G186" t="s">
        <v>759</v>
      </c>
      <c r="I186">
        <v>60.809024299999997</v>
      </c>
      <c r="J186">
        <v>-121.8961463</v>
      </c>
      <c r="K186" s="1" t="str">
        <f t="shared" si="31"/>
        <v>Basal till</v>
      </c>
      <c r="L186" s="1" t="str">
        <f t="shared" si="30"/>
        <v>Dry sieving to -230 mesh (63 µm) (Acme S230)</v>
      </c>
      <c r="M186">
        <v>103</v>
      </c>
      <c r="N186">
        <v>1.03</v>
      </c>
      <c r="O186">
        <v>8</v>
      </c>
      <c r="P186">
        <v>0.7</v>
      </c>
      <c r="Q186">
        <v>20</v>
      </c>
      <c r="R186">
        <v>185.8</v>
      </c>
      <c r="S186">
        <v>0.23</v>
      </c>
      <c r="T186">
        <v>5.72</v>
      </c>
      <c r="U186">
        <v>0.43</v>
      </c>
      <c r="V186">
        <v>9.6999999999999993</v>
      </c>
      <c r="W186">
        <v>21.9</v>
      </c>
      <c r="X186">
        <v>30.68</v>
      </c>
      <c r="Y186">
        <v>2.2200000000000002</v>
      </c>
      <c r="Z186">
        <v>3.7</v>
      </c>
      <c r="AA186">
        <v>29</v>
      </c>
      <c r="AB186">
        <v>0.13</v>
      </c>
      <c r="AC186">
        <v>16</v>
      </c>
      <c r="AD186">
        <v>1.1399999999999999</v>
      </c>
      <c r="AE186">
        <v>357</v>
      </c>
      <c r="AF186">
        <v>1.88</v>
      </c>
      <c r="AG186">
        <v>7.0000000000000001E-3</v>
      </c>
      <c r="AH186">
        <v>31.8</v>
      </c>
      <c r="AI186">
        <v>5.3999999999999999E-2</v>
      </c>
      <c r="AJ186">
        <v>12.91</v>
      </c>
      <c r="AK186">
        <v>0.02</v>
      </c>
      <c r="AL186">
        <v>0.28000000000000003</v>
      </c>
      <c r="AM186">
        <v>3.5</v>
      </c>
      <c r="AN186">
        <v>0.3</v>
      </c>
      <c r="AO186">
        <v>79</v>
      </c>
      <c r="AP186">
        <v>0.04</v>
      </c>
      <c r="AQ186">
        <v>7.2</v>
      </c>
      <c r="AR186">
        <v>100</v>
      </c>
      <c r="AS186">
        <v>0.21</v>
      </c>
      <c r="AT186">
        <v>1.2</v>
      </c>
      <c r="AU186">
        <v>27</v>
      </c>
      <c r="AV186">
        <v>0.1</v>
      </c>
      <c r="AW186">
        <v>77.900000000000006</v>
      </c>
      <c r="AX186">
        <v>2.11</v>
      </c>
      <c r="AY186">
        <v>2</v>
      </c>
    </row>
    <row r="187" spans="1:51" x14ac:dyDescent="0.3">
      <c r="A187" t="s">
        <v>760</v>
      </c>
      <c r="B187" t="s">
        <v>760</v>
      </c>
      <c r="C187" t="s">
        <v>761</v>
      </c>
      <c r="D187" s="1" t="str">
        <f t="shared" si="24"/>
        <v>27:0001</v>
      </c>
      <c r="E187" s="1" t="str">
        <f t="shared" si="29"/>
        <v>27:0003</v>
      </c>
      <c r="F187" t="s">
        <v>762</v>
      </c>
      <c r="G187" t="s">
        <v>763</v>
      </c>
      <c r="I187">
        <v>60.981768799999998</v>
      </c>
      <c r="J187">
        <v>-122.0504942</v>
      </c>
      <c r="K187" s="1" t="str">
        <f t="shared" si="31"/>
        <v>Basal till</v>
      </c>
      <c r="L187" s="1" t="str">
        <f t="shared" si="30"/>
        <v>Dry sieving to -230 mesh (63 µm) (Acme S230)</v>
      </c>
      <c r="M187">
        <v>149</v>
      </c>
      <c r="N187">
        <v>0.81</v>
      </c>
      <c r="O187">
        <v>9.5</v>
      </c>
      <c r="P187">
        <v>0.8</v>
      </c>
      <c r="Q187">
        <v>20</v>
      </c>
      <c r="R187">
        <v>275.8</v>
      </c>
      <c r="S187">
        <v>0.23</v>
      </c>
      <c r="T187">
        <v>4.6100000000000003</v>
      </c>
      <c r="U187">
        <v>0.72</v>
      </c>
      <c r="V187">
        <v>13.2</v>
      </c>
      <c r="W187">
        <v>18.100000000000001</v>
      </c>
      <c r="X187">
        <v>32.36</v>
      </c>
      <c r="Y187">
        <v>2.39</v>
      </c>
      <c r="Z187">
        <v>3.1</v>
      </c>
      <c r="AA187">
        <v>35</v>
      </c>
      <c r="AB187">
        <v>0.14000000000000001</v>
      </c>
      <c r="AC187">
        <v>15.4</v>
      </c>
      <c r="AD187">
        <v>1.17</v>
      </c>
      <c r="AE187">
        <v>516</v>
      </c>
      <c r="AF187">
        <v>2.99</v>
      </c>
      <c r="AG187">
        <v>7.0000000000000001E-3</v>
      </c>
      <c r="AH187">
        <v>33.700000000000003</v>
      </c>
      <c r="AI187">
        <v>0.06</v>
      </c>
      <c r="AJ187">
        <v>13.82</v>
      </c>
      <c r="AK187">
        <v>0.05</v>
      </c>
      <c r="AL187">
        <v>0.37</v>
      </c>
      <c r="AM187">
        <v>3.5</v>
      </c>
      <c r="AN187">
        <v>2</v>
      </c>
      <c r="AO187">
        <v>61.7</v>
      </c>
      <c r="AP187">
        <v>0.05</v>
      </c>
      <c r="AQ187">
        <v>6.7</v>
      </c>
      <c r="AR187">
        <v>80</v>
      </c>
      <c r="AS187">
        <v>0.21</v>
      </c>
      <c r="AT187">
        <v>1.8</v>
      </c>
      <c r="AU187">
        <v>21</v>
      </c>
      <c r="AV187">
        <v>0.1</v>
      </c>
      <c r="AW187">
        <v>95.3</v>
      </c>
      <c r="AX187">
        <v>2.16</v>
      </c>
      <c r="AY187">
        <v>2</v>
      </c>
    </row>
    <row r="188" spans="1:51" x14ac:dyDescent="0.3">
      <c r="A188" t="s">
        <v>764</v>
      </c>
      <c r="B188" t="s">
        <v>764</v>
      </c>
      <c r="C188" t="s">
        <v>765</v>
      </c>
      <c r="D188" s="1" t="str">
        <f t="shared" si="24"/>
        <v>27:0001</v>
      </c>
      <c r="E188" s="1" t="str">
        <f t="shared" si="29"/>
        <v>27:0003</v>
      </c>
      <c r="F188" t="s">
        <v>766</v>
      </c>
      <c r="G188" t="s">
        <v>767</v>
      </c>
      <c r="I188">
        <v>60.4295811</v>
      </c>
      <c r="J188">
        <v>-121.2288885</v>
      </c>
      <c r="K188" s="1" t="str">
        <f t="shared" si="31"/>
        <v>Basal till</v>
      </c>
      <c r="L188" s="1" t="str">
        <f t="shared" si="30"/>
        <v>Dry sieving to -230 mesh (63 µm) (Acme S230)</v>
      </c>
      <c r="M188">
        <v>201</v>
      </c>
      <c r="N188">
        <v>0.91</v>
      </c>
      <c r="O188">
        <v>8.4</v>
      </c>
      <c r="P188">
        <v>1.5</v>
      </c>
      <c r="Q188">
        <v>20</v>
      </c>
      <c r="R188">
        <v>298.2</v>
      </c>
      <c r="S188">
        <v>0.23</v>
      </c>
      <c r="T188">
        <v>7.92</v>
      </c>
      <c r="U188">
        <v>0.66</v>
      </c>
      <c r="V188">
        <v>13.2</v>
      </c>
      <c r="W188">
        <v>20.100000000000001</v>
      </c>
      <c r="X188">
        <v>38.83</v>
      </c>
      <c r="Y188">
        <v>2.38</v>
      </c>
      <c r="Z188">
        <v>3.3</v>
      </c>
      <c r="AA188">
        <v>61</v>
      </c>
      <c r="AB188">
        <v>0.12</v>
      </c>
      <c r="AC188">
        <v>14.9</v>
      </c>
      <c r="AD188">
        <v>0.97</v>
      </c>
      <c r="AE188">
        <v>459</v>
      </c>
      <c r="AF188">
        <v>2.52</v>
      </c>
      <c r="AG188">
        <v>6.0000000000000001E-3</v>
      </c>
      <c r="AH188">
        <v>38.299999999999997</v>
      </c>
      <c r="AI188">
        <v>5.5E-2</v>
      </c>
      <c r="AJ188">
        <v>14.74</v>
      </c>
      <c r="AK188">
        <v>0.05</v>
      </c>
      <c r="AL188">
        <v>0.44</v>
      </c>
      <c r="AM188">
        <v>3.5</v>
      </c>
      <c r="AN188">
        <v>0.8</v>
      </c>
      <c r="AO188">
        <v>79</v>
      </c>
      <c r="AP188">
        <v>0.05</v>
      </c>
      <c r="AQ188">
        <v>6</v>
      </c>
      <c r="AR188">
        <v>70</v>
      </c>
      <c r="AS188">
        <v>0.27</v>
      </c>
      <c r="AT188">
        <v>1.6</v>
      </c>
      <c r="AU188">
        <v>26</v>
      </c>
      <c r="AV188">
        <v>0.1</v>
      </c>
      <c r="AW188">
        <v>74.599999999999994</v>
      </c>
      <c r="AX188">
        <v>1.79</v>
      </c>
      <c r="AY188">
        <v>2</v>
      </c>
    </row>
    <row r="189" spans="1:51" x14ac:dyDescent="0.3">
      <c r="A189" t="s">
        <v>768</v>
      </c>
      <c r="B189" t="s">
        <v>768</v>
      </c>
      <c r="C189" t="s">
        <v>769</v>
      </c>
      <c r="D189" s="1" t="str">
        <f t="shared" si="24"/>
        <v>27:0001</v>
      </c>
      <c r="E189" s="1" t="str">
        <f t="shared" si="29"/>
        <v>27:0003</v>
      </c>
      <c r="F189" t="s">
        <v>770</v>
      </c>
      <c r="G189" t="s">
        <v>771</v>
      </c>
      <c r="I189">
        <v>60.2991119</v>
      </c>
      <c r="J189">
        <v>-121.31074510000001</v>
      </c>
      <c r="K189" s="1" t="str">
        <f t="shared" si="31"/>
        <v>Basal till</v>
      </c>
      <c r="L189" s="1" t="str">
        <f t="shared" si="30"/>
        <v>Dry sieving to -230 mesh (63 µm) (Acme S230)</v>
      </c>
      <c r="M189">
        <v>159</v>
      </c>
      <c r="N189">
        <v>1.05</v>
      </c>
      <c r="O189">
        <v>11.6</v>
      </c>
      <c r="P189">
        <v>0.6</v>
      </c>
      <c r="Q189">
        <v>20</v>
      </c>
      <c r="R189">
        <v>319.3</v>
      </c>
      <c r="S189">
        <v>0.28999999999999998</v>
      </c>
      <c r="T189">
        <v>1.97</v>
      </c>
      <c r="U189">
        <v>0.47</v>
      </c>
      <c r="V189">
        <v>13.7</v>
      </c>
      <c r="W189">
        <v>18.7</v>
      </c>
      <c r="X189">
        <v>35</v>
      </c>
      <c r="Y189">
        <v>2.81</v>
      </c>
      <c r="Z189">
        <v>3.8</v>
      </c>
      <c r="AA189">
        <v>65</v>
      </c>
      <c r="AB189">
        <v>0.12</v>
      </c>
      <c r="AC189">
        <v>19.899999999999999</v>
      </c>
      <c r="AD189">
        <v>0.79</v>
      </c>
      <c r="AE189">
        <v>429</v>
      </c>
      <c r="AF189">
        <v>2.7</v>
      </c>
      <c r="AG189">
        <v>5.0000000000000001E-3</v>
      </c>
      <c r="AH189">
        <v>38.200000000000003</v>
      </c>
      <c r="AI189">
        <v>6.8000000000000005E-2</v>
      </c>
      <c r="AJ189">
        <v>16.37</v>
      </c>
      <c r="AK189">
        <v>0.02</v>
      </c>
      <c r="AL189">
        <v>0.37</v>
      </c>
      <c r="AM189">
        <v>4.3</v>
      </c>
      <c r="AN189">
        <v>0.8</v>
      </c>
      <c r="AO189">
        <v>40.4</v>
      </c>
      <c r="AP189">
        <v>0.08</v>
      </c>
      <c r="AQ189">
        <v>7.8</v>
      </c>
      <c r="AR189">
        <v>50</v>
      </c>
      <c r="AS189">
        <v>0.22</v>
      </c>
      <c r="AT189">
        <v>1.7</v>
      </c>
      <c r="AU189">
        <v>28</v>
      </c>
      <c r="AV189">
        <v>0.1</v>
      </c>
      <c r="AW189">
        <v>99.9</v>
      </c>
      <c r="AX189">
        <v>1.76</v>
      </c>
      <c r="AY189">
        <v>2</v>
      </c>
    </row>
    <row r="190" spans="1:51" x14ac:dyDescent="0.3">
      <c r="A190" t="s">
        <v>772</v>
      </c>
      <c r="B190" t="s">
        <v>772</v>
      </c>
      <c r="C190" t="s">
        <v>773</v>
      </c>
      <c r="D190" s="1" t="str">
        <f t="shared" si="24"/>
        <v>27:0001</v>
      </c>
      <c r="E190" s="1" t="str">
        <f t="shared" si="29"/>
        <v>27:0003</v>
      </c>
      <c r="F190" t="s">
        <v>774</v>
      </c>
      <c r="G190" t="s">
        <v>775</v>
      </c>
      <c r="I190">
        <v>60.297940799999999</v>
      </c>
      <c r="J190">
        <v>-121.46748909999999</v>
      </c>
      <c r="K190" s="1" t="str">
        <f t="shared" si="31"/>
        <v>Basal till</v>
      </c>
      <c r="L190" s="1" t="str">
        <f t="shared" si="30"/>
        <v>Dry sieving to -230 mesh (63 µm) (Acme S230)</v>
      </c>
      <c r="M190">
        <v>164</v>
      </c>
      <c r="N190">
        <v>1.1000000000000001</v>
      </c>
      <c r="O190">
        <v>8.8000000000000007</v>
      </c>
      <c r="P190">
        <v>1.2</v>
      </c>
      <c r="Q190">
        <v>20</v>
      </c>
      <c r="R190">
        <v>251.7</v>
      </c>
      <c r="S190">
        <v>0.27</v>
      </c>
      <c r="T190">
        <v>4.6100000000000003</v>
      </c>
      <c r="U190">
        <v>0.51</v>
      </c>
      <c r="V190">
        <v>10.5</v>
      </c>
      <c r="W190">
        <v>21.8</v>
      </c>
      <c r="X190">
        <v>33.630000000000003</v>
      </c>
      <c r="Y190">
        <v>2.52</v>
      </c>
      <c r="Z190">
        <v>3.9</v>
      </c>
      <c r="AA190">
        <v>67</v>
      </c>
      <c r="AB190">
        <v>0.12</v>
      </c>
      <c r="AC190">
        <v>15.9</v>
      </c>
      <c r="AD190">
        <v>0.85</v>
      </c>
      <c r="AE190">
        <v>317</v>
      </c>
      <c r="AF190">
        <v>1.98</v>
      </c>
      <c r="AG190">
        <v>7.0000000000000001E-3</v>
      </c>
      <c r="AH190">
        <v>33.6</v>
      </c>
      <c r="AI190">
        <v>7.2999999999999995E-2</v>
      </c>
      <c r="AJ190">
        <v>15.16</v>
      </c>
      <c r="AK190">
        <v>0.02</v>
      </c>
      <c r="AL190">
        <v>0.4</v>
      </c>
      <c r="AM190">
        <v>4.2</v>
      </c>
      <c r="AN190">
        <v>0.6</v>
      </c>
      <c r="AO190">
        <v>77.900000000000006</v>
      </c>
      <c r="AP190">
        <v>0.06</v>
      </c>
      <c r="AQ190">
        <v>7.1</v>
      </c>
      <c r="AR190">
        <v>50</v>
      </c>
      <c r="AS190">
        <v>0.21</v>
      </c>
      <c r="AT190">
        <v>1.6</v>
      </c>
      <c r="AU190">
        <v>30</v>
      </c>
      <c r="AV190">
        <v>0.1</v>
      </c>
      <c r="AW190">
        <v>95.3</v>
      </c>
      <c r="AX190">
        <v>2.02</v>
      </c>
      <c r="AY190">
        <v>2</v>
      </c>
    </row>
    <row r="191" spans="1:51" x14ac:dyDescent="0.3">
      <c r="A191" t="s">
        <v>776</v>
      </c>
      <c r="B191" t="s">
        <v>776</v>
      </c>
      <c r="C191" t="s">
        <v>777</v>
      </c>
      <c r="D191" s="1" t="str">
        <f t="shared" si="24"/>
        <v>27:0001</v>
      </c>
      <c r="E191" s="1" t="str">
        <f t="shared" si="29"/>
        <v>27:0003</v>
      </c>
      <c r="F191" t="s">
        <v>778</v>
      </c>
      <c r="G191" t="s">
        <v>779</v>
      </c>
      <c r="I191">
        <v>60.461120200000003</v>
      </c>
      <c r="J191">
        <v>-121.7609424</v>
      </c>
      <c r="K191" s="1" t="str">
        <f t="shared" si="31"/>
        <v>Basal till</v>
      </c>
      <c r="L191" s="1" t="str">
        <f t="shared" si="30"/>
        <v>Dry sieving to -230 mesh (63 µm) (Acme S230)</v>
      </c>
      <c r="M191">
        <v>191</v>
      </c>
      <c r="N191">
        <v>0.99</v>
      </c>
      <c r="O191">
        <v>9.6</v>
      </c>
      <c r="P191">
        <v>1.4</v>
      </c>
      <c r="Q191">
        <v>20</v>
      </c>
      <c r="R191">
        <v>313.7</v>
      </c>
      <c r="S191">
        <v>0.3</v>
      </c>
      <c r="T191">
        <v>3.53</v>
      </c>
      <c r="U191">
        <v>0.6</v>
      </c>
      <c r="V191">
        <v>10.9</v>
      </c>
      <c r="W191">
        <v>21.3</v>
      </c>
      <c r="X191">
        <v>36.51</v>
      </c>
      <c r="Y191">
        <v>2.74</v>
      </c>
      <c r="Z191">
        <v>3.5</v>
      </c>
      <c r="AA191">
        <v>64</v>
      </c>
      <c r="AB191">
        <v>0.15</v>
      </c>
      <c r="AC191">
        <v>16.7</v>
      </c>
      <c r="AD191">
        <v>0.85</v>
      </c>
      <c r="AE191">
        <v>350</v>
      </c>
      <c r="AF191">
        <v>2.98</v>
      </c>
      <c r="AG191">
        <v>6.0000000000000001E-3</v>
      </c>
      <c r="AH191">
        <v>35.1</v>
      </c>
      <c r="AI191">
        <v>7.4999999999999997E-2</v>
      </c>
      <c r="AJ191">
        <v>15.29</v>
      </c>
      <c r="AK191">
        <v>0.02</v>
      </c>
      <c r="AL191">
        <v>0.48</v>
      </c>
      <c r="AM191">
        <v>4.2</v>
      </c>
      <c r="AN191">
        <v>0.7</v>
      </c>
      <c r="AO191">
        <v>66.5</v>
      </c>
      <c r="AP191">
        <v>7.0000000000000007E-2</v>
      </c>
      <c r="AQ191">
        <v>7.4</v>
      </c>
      <c r="AR191">
        <v>50</v>
      </c>
      <c r="AS191">
        <v>0.23</v>
      </c>
      <c r="AT191">
        <v>1.7</v>
      </c>
      <c r="AU191">
        <v>28</v>
      </c>
      <c r="AV191">
        <v>0.1</v>
      </c>
      <c r="AW191">
        <v>110</v>
      </c>
      <c r="AX191">
        <v>1.7</v>
      </c>
      <c r="AY191">
        <v>2</v>
      </c>
    </row>
    <row r="192" spans="1:51" hidden="1" x14ac:dyDescent="0.3">
      <c r="A192" t="s">
        <v>780</v>
      </c>
      <c r="B192" t="s">
        <v>780</v>
      </c>
      <c r="C192" t="s">
        <v>781</v>
      </c>
      <c r="D192" s="1" t="str">
        <f t="shared" si="24"/>
        <v>27:0001</v>
      </c>
      <c r="E192" s="1" t="str">
        <f>HYPERLINK("http://geochem.nrcan.gc.ca/cdogs/content/svy/svy_e.htm", "")</f>
        <v/>
      </c>
      <c r="H192" s="1" t="str">
        <f>HYPERLINK("http://geochem.nrcan.gc.ca/cdogs/content/cr_/cr_00290_e.htm", "290")</f>
        <v>290</v>
      </c>
      <c r="K192" t="s">
        <v>95</v>
      </c>
      <c r="L192" t="s">
        <v>96</v>
      </c>
      <c r="M192">
        <v>195</v>
      </c>
      <c r="N192">
        <v>2.5099999999999998</v>
      </c>
      <c r="O192">
        <v>20.7</v>
      </c>
      <c r="P192">
        <v>1.5</v>
      </c>
      <c r="Q192">
        <v>20</v>
      </c>
      <c r="R192">
        <v>83.5</v>
      </c>
      <c r="S192">
        <v>5.03</v>
      </c>
      <c r="T192">
        <v>0.11</v>
      </c>
      <c r="U192">
        <v>0.31</v>
      </c>
      <c r="V192">
        <v>11.8</v>
      </c>
      <c r="W192">
        <v>31.7</v>
      </c>
      <c r="X192">
        <v>136.58000000000001</v>
      </c>
      <c r="Y192">
        <v>3.12</v>
      </c>
      <c r="Z192">
        <v>6.3</v>
      </c>
      <c r="AA192">
        <v>53</v>
      </c>
      <c r="AB192">
        <v>0.26</v>
      </c>
      <c r="AC192">
        <v>23.6</v>
      </c>
      <c r="AD192">
        <v>0.65</v>
      </c>
      <c r="AE192">
        <v>561</v>
      </c>
      <c r="AF192">
        <v>10.18</v>
      </c>
      <c r="AG192">
        <v>1.7999999999999999E-2</v>
      </c>
      <c r="AH192">
        <v>27.6</v>
      </c>
      <c r="AI192">
        <v>4.8000000000000001E-2</v>
      </c>
      <c r="AJ192">
        <v>22.16</v>
      </c>
      <c r="AK192">
        <v>0.03</v>
      </c>
      <c r="AL192">
        <v>0.24</v>
      </c>
      <c r="AM192">
        <v>3.8</v>
      </c>
      <c r="AN192">
        <v>0.3</v>
      </c>
      <c r="AO192">
        <v>11.8</v>
      </c>
      <c r="AP192">
        <v>0.02</v>
      </c>
      <c r="AQ192">
        <v>7.4</v>
      </c>
      <c r="AR192">
        <v>820</v>
      </c>
      <c r="AS192">
        <v>0.32</v>
      </c>
      <c r="AT192">
        <v>2.8</v>
      </c>
      <c r="AU192">
        <v>36</v>
      </c>
      <c r="AV192">
        <v>0.8</v>
      </c>
      <c r="AW192">
        <v>96</v>
      </c>
      <c r="AX192">
        <v>0.3</v>
      </c>
      <c r="AY192">
        <v>6</v>
      </c>
    </row>
    <row r="193" spans="1:51" x14ac:dyDescent="0.3">
      <c r="A193" t="s">
        <v>782</v>
      </c>
      <c r="B193" t="s">
        <v>782</v>
      </c>
      <c r="C193" t="s">
        <v>783</v>
      </c>
      <c r="D193" s="1" t="str">
        <f t="shared" si="24"/>
        <v>27:0001</v>
      </c>
      <c r="E193" s="1" t="str">
        <f t="shared" ref="E193:E209" si="32">HYPERLINK("http://geochem.nrcan.gc.ca/cdogs/content/svy/svy270003_e.htm", "27:0003")</f>
        <v>27:0003</v>
      </c>
      <c r="F193" t="s">
        <v>784</v>
      </c>
      <c r="G193" t="s">
        <v>785</v>
      </c>
      <c r="I193">
        <v>60.490411999999999</v>
      </c>
      <c r="J193">
        <v>-120.9027292</v>
      </c>
      <c r="K193" s="1" t="str">
        <f>HYPERLINK("http://geochem.nrcan.gc.ca/cdogs/content/kwd/kwd020045_e.htm", "Basal till")</f>
        <v>Basal till</v>
      </c>
      <c r="L193" s="1" t="str">
        <f t="shared" ref="L193:L209" si="33">HYPERLINK("http://geochem.nrcan.gc.ca/cdogs/content/kwd/kwd080088_e.htm", "Dry sieving to -230 mesh (63 µm) (Acme S230)")</f>
        <v>Dry sieving to -230 mesh (63 µm) (Acme S230)</v>
      </c>
      <c r="M193">
        <v>92</v>
      </c>
      <c r="N193">
        <v>0.82</v>
      </c>
      <c r="O193">
        <v>7.2</v>
      </c>
      <c r="P193">
        <v>0.8</v>
      </c>
      <c r="Q193">
        <v>20</v>
      </c>
      <c r="R193">
        <v>245.2</v>
      </c>
      <c r="S193">
        <v>0.2</v>
      </c>
      <c r="T193">
        <v>6.91</v>
      </c>
      <c r="U193">
        <v>0.46</v>
      </c>
      <c r="V193">
        <v>8.4</v>
      </c>
      <c r="W193">
        <v>16.3</v>
      </c>
      <c r="X193">
        <v>23.69</v>
      </c>
      <c r="Y193">
        <v>1.94</v>
      </c>
      <c r="Z193">
        <v>2.8</v>
      </c>
      <c r="AA193">
        <v>29</v>
      </c>
      <c r="AB193">
        <v>0.11</v>
      </c>
      <c r="AC193">
        <v>13.8</v>
      </c>
      <c r="AD193">
        <v>1.39</v>
      </c>
      <c r="AE193">
        <v>326</v>
      </c>
      <c r="AF193">
        <v>2.02</v>
      </c>
      <c r="AG193">
        <v>8.0000000000000002E-3</v>
      </c>
      <c r="AH193">
        <v>23.8</v>
      </c>
      <c r="AI193">
        <v>4.9000000000000002E-2</v>
      </c>
      <c r="AJ193">
        <v>11.1</v>
      </c>
      <c r="AK193">
        <v>0.03</v>
      </c>
      <c r="AL193">
        <v>0.16</v>
      </c>
      <c r="AM193">
        <v>3.2</v>
      </c>
      <c r="AN193">
        <v>0.1</v>
      </c>
      <c r="AO193">
        <v>88.9</v>
      </c>
      <c r="AP193">
        <v>0.03</v>
      </c>
      <c r="AQ193">
        <v>5.6</v>
      </c>
      <c r="AR193">
        <v>90</v>
      </c>
      <c r="AS193">
        <v>0.16</v>
      </c>
      <c r="AT193">
        <v>1.3</v>
      </c>
      <c r="AU193">
        <v>25</v>
      </c>
      <c r="AV193">
        <v>0.1</v>
      </c>
      <c r="AW193">
        <v>66.7</v>
      </c>
      <c r="AX193">
        <v>1.7</v>
      </c>
      <c r="AY193">
        <v>2</v>
      </c>
    </row>
    <row r="194" spans="1:51" x14ac:dyDescent="0.3">
      <c r="A194" t="s">
        <v>786</v>
      </c>
      <c r="B194" t="s">
        <v>786</v>
      </c>
      <c r="C194" t="s">
        <v>787</v>
      </c>
      <c r="D194" s="1" t="str">
        <f t="shared" ref="D194:D245" si="34">HYPERLINK("http://geochem.nrcan.gc.ca/cdogs/content/bdl/bdl270001_e.htm", "27:0001")</f>
        <v>27:0001</v>
      </c>
      <c r="E194" s="1" t="str">
        <f t="shared" si="32"/>
        <v>27:0003</v>
      </c>
      <c r="F194" t="s">
        <v>788</v>
      </c>
      <c r="G194" t="s">
        <v>789</v>
      </c>
      <c r="I194">
        <v>60.546123799999997</v>
      </c>
      <c r="J194">
        <v>-120.8048419</v>
      </c>
      <c r="K194" s="1" t="str">
        <f>HYPERLINK("http://geochem.nrcan.gc.ca/cdogs/content/kwd/kwd020045_e.htm", "Basal till")</f>
        <v>Basal till</v>
      </c>
      <c r="L194" s="1" t="str">
        <f t="shared" si="33"/>
        <v>Dry sieving to -230 mesh (63 µm) (Acme S230)</v>
      </c>
      <c r="M194">
        <v>25</v>
      </c>
      <c r="N194">
        <v>0.55000000000000004</v>
      </c>
      <c r="O194">
        <v>1.7</v>
      </c>
      <c r="P194">
        <v>1</v>
      </c>
      <c r="Q194">
        <v>20</v>
      </c>
      <c r="R194">
        <v>87.6</v>
      </c>
      <c r="S194">
        <v>0.1</v>
      </c>
      <c r="T194">
        <v>20.13</v>
      </c>
      <c r="U194">
        <v>0.21</v>
      </c>
      <c r="V194">
        <v>3.7</v>
      </c>
      <c r="W194">
        <v>11.3</v>
      </c>
      <c r="X194">
        <v>9.66</v>
      </c>
      <c r="Y194">
        <v>0.84</v>
      </c>
      <c r="Z194">
        <v>2.1</v>
      </c>
      <c r="AA194">
        <v>13</v>
      </c>
      <c r="AB194">
        <v>0.12</v>
      </c>
      <c r="AC194">
        <v>8.5</v>
      </c>
      <c r="AD194">
        <v>3.57</v>
      </c>
      <c r="AE194">
        <v>209</v>
      </c>
      <c r="AF194">
        <v>1.02</v>
      </c>
      <c r="AG194">
        <v>8.0000000000000002E-3</v>
      </c>
      <c r="AH194">
        <v>14</v>
      </c>
      <c r="AI194">
        <v>0.02</v>
      </c>
      <c r="AJ194">
        <v>24.44</v>
      </c>
      <c r="AK194">
        <v>0.03</v>
      </c>
      <c r="AL194">
        <v>0.1</v>
      </c>
      <c r="AM194">
        <v>1.8</v>
      </c>
      <c r="AN194">
        <v>0.2</v>
      </c>
      <c r="AO194">
        <v>113.5</v>
      </c>
      <c r="AP194">
        <v>0.02</v>
      </c>
      <c r="AQ194">
        <v>3.4</v>
      </c>
      <c r="AR194">
        <v>110</v>
      </c>
      <c r="AS194">
        <v>0.08</v>
      </c>
      <c r="AT194">
        <v>1.2</v>
      </c>
      <c r="AU194">
        <v>13</v>
      </c>
      <c r="AV194">
        <v>0.1</v>
      </c>
      <c r="AW194">
        <v>66.900000000000006</v>
      </c>
      <c r="AX194">
        <v>2.4700000000000002</v>
      </c>
      <c r="AY194">
        <v>1</v>
      </c>
    </row>
    <row r="195" spans="1:51" x14ac:dyDescent="0.3">
      <c r="A195" t="s">
        <v>790</v>
      </c>
      <c r="B195" t="s">
        <v>790</v>
      </c>
      <c r="C195" t="s">
        <v>791</v>
      </c>
      <c r="D195" s="1" t="str">
        <f t="shared" si="34"/>
        <v>27:0001</v>
      </c>
      <c r="E195" s="1" t="str">
        <f t="shared" si="32"/>
        <v>27:0003</v>
      </c>
      <c r="F195" t="s">
        <v>792</v>
      </c>
      <c r="G195" t="s">
        <v>793</v>
      </c>
      <c r="I195">
        <v>60.9188069</v>
      </c>
      <c r="J195">
        <v>-121.4525738</v>
      </c>
      <c r="K195" s="1" t="str">
        <f>HYPERLINK("http://geochem.nrcan.gc.ca/cdogs/content/kwd/kwd020045_e.htm", "Basal till")</f>
        <v>Basal till</v>
      </c>
      <c r="L195" s="1" t="str">
        <f t="shared" si="33"/>
        <v>Dry sieving to -230 mesh (63 µm) (Acme S230)</v>
      </c>
      <c r="M195">
        <v>88</v>
      </c>
      <c r="N195">
        <v>0.91</v>
      </c>
      <c r="O195">
        <v>9</v>
      </c>
      <c r="P195">
        <v>1</v>
      </c>
      <c r="Q195">
        <v>20</v>
      </c>
      <c r="R195">
        <v>284.3</v>
      </c>
      <c r="S195">
        <v>0.22</v>
      </c>
      <c r="T195">
        <v>6.58</v>
      </c>
      <c r="U195">
        <v>0.37</v>
      </c>
      <c r="V195">
        <v>9.1999999999999993</v>
      </c>
      <c r="W195">
        <v>19.3</v>
      </c>
      <c r="X195">
        <v>29.91</v>
      </c>
      <c r="Y195">
        <v>2.39</v>
      </c>
      <c r="Z195">
        <v>3.5</v>
      </c>
      <c r="AA195">
        <v>27</v>
      </c>
      <c r="AB195">
        <v>0.15</v>
      </c>
      <c r="AC195">
        <v>15.5</v>
      </c>
      <c r="AD195">
        <v>1.55</v>
      </c>
      <c r="AE195">
        <v>361</v>
      </c>
      <c r="AF195">
        <v>1.72</v>
      </c>
      <c r="AG195">
        <v>8.0000000000000002E-3</v>
      </c>
      <c r="AH195">
        <v>25.4</v>
      </c>
      <c r="AI195">
        <v>5.0999999999999997E-2</v>
      </c>
      <c r="AJ195">
        <v>14.39</v>
      </c>
      <c r="AK195">
        <v>0.04</v>
      </c>
      <c r="AL195">
        <v>0.18</v>
      </c>
      <c r="AM195">
        <v>3.4</v>
      </c>
      <c r="AN195">
        <v>0.3</v>
      </c>
      <c r="AO195">
        <v>76.2</v>
      </c>
      <c r="AP195">
        <v>0.02</v>
      </c>
      <c r="AQ195">
        <v>6.6</v>
      </c>
      <c r="AR195">
        <v>170</v>
      </c>
      <c r="AS195">
        <v>0.19</v>
      </c>
      <c r="AT195">
        <v>1.1000000000000001</v>
      </c>
      <c r="AU195">
        <v>27</v>
      </c>
      <c r="AV195">
        <v>0.1</v>
      </c>
      <c r="AW195">
        <v>68.400000000000006</v>
      </c>
      <c r="AX195">
        <v>1.42</v>
      </c>
      <c r="AY195">
        <v>2</v>
      </c>
    </row>
    <row r="196" spans="1:51" x14ac:dyDescent="0.3">
      <c r="A196" t="s">
        <v>794</v>
      </c>
      <c r="B196" t="s">
        <v>794</v>
      </c>
      <c r="C196" t="s">
        <v>795</v>
      </c>
      <c r="D196" s="1" t="str">
        <f t="shared" si="34"/>
        <v>27:0001</v>
      </c>
      <c r="E196" s="1" t="str">
        <f t="shared" si="32"/>
        <v>27:0003</v>
      </c>
      <c r="F196" t="s">
        <v>792</v>
      </c>
      <c r="G196" t="s">
        <v>796</v>
      </c>
      <c r="I196">
        <v>60.9188069</v>
      </c>
      <c r="J196">
        <v>-121.4525738</v>
      </c>
      <c r="K196" s="1" t="str">
        <f>HYPERLINK("http://geochem.nrcan.gc.ca/cdogs/content/kwd/kwd020045_e.htm", "Basal till")</f>
        <v>Basal till</v>
      </c>
      <c r="L196" s="1" t="str">
        <f t="shared" si="33"/>
        <v>Dry sieving to -230 mesh (63 µm) (Acme S230)</v>
      </c>
      <c r="M196">
        <v>84</v>
      </c>
      <c r="N196">
        <v>0.9</v>
      </c>
      <c r="O196">
        <v>8.6999999999999993</v>
      </c>
      <c r="P196">
        <v>1.3</v>
      </c>
      <c r="Q196">
        <v>-20</v>
      </c>
      <c r="R196">
        <v>285.10000000000002</v>
      </c>
      <c r="S196">
        <v>0.22</v>
      </c>
      <c r="T196">
        <v>6.64</v>
      </c>
      <c r="U196">
        <v>0.4</v>
      </c>
      <c r="V196">
        <v>8.8000000000000007</v>
      </c>
      <c r="W196">
        <v>20.7</v>
      </c>
      <c r="X196">
        <v>30.18</v>
      </c>
      <c r="Y196">
        <v>2.39</v>
      </c>
      <c r="Z196">
        <v>3.2</v>
      </c>
      <c r="AA196">
        <v>29</v>
      </c>
      <c r="AB196">
        <v>0.15</v>
      </c>
      <c r="AC196">
        <v>15.6</v>
      </c>
      <c r="AD196">
        <v>1.56</v>
      </c>
      <c r="AE196">
        <v>383</v>
      </c>
      <c r="AF196">
        <v>1.78</v>
      </c>
      <c r="AG196">
        <v>7.0000000000000001E-3</v>
      </c>
      <c r="AH196">
        <v>25</v>
      </c>
      <c r="AI196">
        <v>5.0999999999999997E-2</v>
      </c>
      <c r="AJ196">
        <v>14.77</v>
      </c>
      <c r="AK196">
        <v>0.03</v>
      </c>
      <c r="AL196">
        <v>0.19</v>
      </c>
      <c r="AM196">
        <v>3.4</v>
      </c>
      <c r="AN196">
        <v>0.3</v>
      </c>
      <c r="AO196">
        <v>74.3</v>
      </c>
      <c r="AP196">
        <v>-0.02</v>
      </c>
      <c r="AQ196">
        <v>6.4</v>
      </c>
      <c r="AR196">
        <v>160</v>
      </c>
      <c r="AS196">
        <v>0.19</v>
      </c>
      <c r="AT196">
        <v>1.1000000000000001</v>
      </c>
      <c r="AU196">
        <v>28</v>
      </c>
      <c r="AV196">
        <v>-0.1</v>
      </c>
      <c r="AW196">
        <v>68.099999999999994</v>
      </c>
    </row>
    <row r="197" spans="1:51" x14ac:dyDescent="0.3">
      <c r="A197" t="s">
        <v>797</v>
      </c>
      <c r="B197" t="s">
        <v>797</v>
      </c>
      <c r="C197" t="s">
        <v>798</v>
      </c>
      <c r="D197" s="1" t="str">
        <f t="shared" si="34"/>
        <v>27:0001</v>
      </c>
      <c r="E197" s="1" t="str">
        <f t="shared" si="32"/>
        <v>27:0003</v>
      </c>
      <c r="F197" t="s">
        <v>799</v>
      </c>
      <c r="G197" t="s">
        <v>800</v>
      </c>
      <c r="I197">
        <v>60.960281700000003</v>
      </c>
      <c r="J197">
        <v>-121.2148979</v>
      </c>
      <c r="K197" s="1" t="str">
        <f>HYPERLINK("http://geochem.nrcan.gc.ca/cdogs/content/kwd/kwd020044_e.htm", "Till")</f>
        <v>Till</v>
      </c>
      <c r="L197" s="1" t="str">
        <f t="shared" si="33"/>
        <v>Dry sieving to -230 mesh (63 µm) (Acme S230)</v>
      </c>
      <c r="M197">
        <v>89</v>
      </c>
      <c r="N197">
        <v>0.56000000000000005</v>
      </c>
      <c r="O197">
        <v>7.6</v>
      </c>
      <c r="P197">
        <v>0.6</v>
      </c>
      <c r="Q197">
        <v>20</v>
      </c>
      <c r="R197">
        <v>246.9</v>
      </c>
      <c r="S197">
        <v>0.16</v>
      </c>
      <c r="T197">
        <v>7.85</v>
      </c>
      <c r="U197">
        <v>0.44</v>
      </c>
      <c r="V197">
        <v>5.7</v>
      </c>
      <c r="W197">
        <v>13.1</v>
      </c>
      <c r="X197">
        <v>24.71</v>
      </c>
      <c r="Y197">
        <v>1.84</v>
      </c>
      <c r="Z197">
        <v>2.1</v>
      </c>
      <c r="AA197">
        <v>31</v>
      </c>
      <c r="AB197">
        <v>0.08</v>
      </c>
      <c r="AC197">
        <v>10.9</v>
      </c>
      <c r="AD197">
        <v>1.51</v>
      </c>
      <c r="AE197">
        <v>289</v>
      </c>
      <c r="AF197">
        <v>1.52</v>
      </c>
      <c r="AG197">
        <v>7.0000000000000001E-3</v>
      </c>
      <c r="AH197">
        <v>17.8</v>
      </c>
      <c r="AI197">
        <v>0.05</v>
      </c>
      <c r="AJ197">
        <v>13.14</v>
      </c>
      <c r="AK197">
        <v>0.06</v>
      </c>
      <c r="AL197">
        <v>0.19</v>
      </c>
      <c r="AM197">
        <v>2.7</v>
      </c>
      <c r="AN197">
        <v>0.4</v>
      </c>
      <c r="AO197">
        <v>94.2</v>
      </c>
      <c r="AP197">
        <v>0.02</v>
      </c>
      <c r="AQ197">
        <v>4.7</v>
      </c>
      <c r="AR197">
        <v>100</v>
      </c>
      <c r="AS197">
        <v>0.14000000000000001</v>
      </c>
      <c r="AT197">
        <v>1</v>
      </c>
      <c r="AU197">
        <v>20</v>
      </c>
      <c r="AV197">
        <v>0.1</v>
      </c>
      <c r="AW197">
        <v>64.5</v>
      </c>
      <c r="AX197">
        <v>2.2200000000000002</v>
      </c>
      <c r="AY197">
        <v>1</v>
      </c>
    </row>
    <row r="198" spans="1:51" x14ac:dyDescent="0.3">
      <c r="A198" t="s">
        <v>801</v>
      </c>
      <c r="B198" t="s">
        <v>801</v>
      </c>
      <c r="C198" t="s">
        <v>802</v>
      </c>
      <c r="D198" s="1" t="str">
        <f t="shared" si="34"/>
        <v>27:0001</v>
      </c>
      <c r="E198" s="1" t="str">
        <f t="shared" si="32"/>
        <v>27:0003</v>
      </c>
      <c r="F198" t="s">
        <v>803</v>
      </c>
      <c r="G198" t="s">
        <v>804</v>
      </c>
      <c r="I198">
        <v>60.899843599999997</v>
      </c>
      <c r="J198">
        <v>-121.252476</v>
      </c>
      <c r="K198" s="1" t="str">
        <f>HYPERLINK("http://geochem.nrcan.gc.ca/cdogs/content/kwd/kwd020045_e.htm", "Basal till")</f>
        <v>Basal till</v>
      </c>
      <c r="L198" s="1" t="str">
        <f t="shared" si="33"/>
        <v>Dry sieving to -230 mesh (63 µm) (Acme S230)</v>
      </c>
      <c r="M198">
        <v>75</v>
      </c>
      <c r="N198">
        <v>0.89</v>
      </c>
      <c r="O198">
        <v>7.6</v>
      </c>
      <c r="P198">
        <v>1.3</v>
      </c>
      <c r="Q198">
        <v>20</v>
      </c>
      <c r="R198">
        <v>175.9</v>
      </c>
      <c r="S198">
        <v>0.21</v>
      </c>
      <c r="T198">
        <v>5.09</v>
      </c>
      <c r="U198">
        <v>0.28999999999999998</v>
      </c>
      <c r="V198">
        <v>7.2</v>
      </c>
      <c r="W198">
        <v>18.899999999999999</v>
      </c>
      <c r="X198">
        <v>28.19</v>
      </c>
      <c r="Y198">
        <v>2.02</v>
      </c>
      <c r="Z198">
        <v>3</v>
      </c>
      <c r="AA198">
        <v>42</v>
      </c>
      <c r="AB198">
        <v>0.12</v>
      </c>
      <c r="AC198">
        <v>15.3</v>
      </c>
      <c r="AD198">
        <v>1.48</v>
      </c>
      <c r="AE198">
        <v>274</v>
      </c>
      <c r="AF198">
        <v>1.46</v>
      </c>
      <c r="AG198">
        <v>7.0000000000000001E-3</v>
      </c>
      <c r="AH198">
        <v>24.2</v>
      </c>
      <c r="AI198">
        <v>5.1999999999999998E-2</v>
      </c>
      <c r="AJ198">
        <v>11.58</v>
      </c>
      <c r="AK198">
        <v>0.02</v>
      </c>
      <c r="AL198">
        <v>0.19</v>
      </c>
      <c r="AM198">
        <v>3.1</v>
      </c>
      <c r="AN198">
        <v>0.1</v>
      </c>
      <c r="AO198">
        <v>58.7</v>
      </c>
      <c r="AP198">
        <v>0.02</v>
      </c>
      <c r="AQ198">
        <v>6.2</v>
      </c>
      <c r="AR198">
        <v>130</v>
      </c>
      <c r="AS198">
        <v>0.18</v>
      </c>
      <c r="AT198">
        <v>1.1000000000000001</v>
      </c>
      <c r="AU198">
        <v>26</v>
      </c>
      <c r="AV198">
        <v>0.1</v>
      </c>
      <c r="AW198">
        <v>68.7</v>
      </c>
      <c r="AX198">
        <v>1.87</v>
      </c>
      <c r="AY198">
        <v>2</v>
      </c>
    </row>
    <row r="199" spans="1:51" x14ac:dyDescent="0.3">
      <c r="A199" t="s">
        <v>805</v>
      </c>
      <c r="B199" t="s">
        <v>805</v>
      </c>
      <c r="C199" t="s">
        <v>806</v>
      </c>
      <c r="D199" s="1" t="str">
        <f t="shared" si="34"/>
        <v>27:0001</v>
      </c>
      <c r="E199" s="1" t="str">
        <f t="shared" si="32"/>
        <v>27:0003</v>
      </c>
      <c r="F199" t="s">
        <v>807</v>
      </c>
      <c r="G199" t="s">
        <v>808</v>
      </c>
      <c r="I199">
        <v>60.964923900000002</v>
      </c>
      <c r="J199">
        <v>-121.7616182</v>
      </c>
      <c r="K199" s="1" t="str">
        <f>HYPERLINK("http://geochem.nrcan.gc.ca/cdogs/content/kwd/kwd020045_e.htm", "Basal till")</f>
        <v>Basal till</v>
      </c>
      <c r="L199" s="1" t="str">
        <f t="shared" si="33"/>
        <v>Dry sieving to -230 mesh (63 µm) (Acme S230)</v>
      </c>
      <c r="M199">
        <v>112</v>
      </c>
      <c r="N199">
        <v>0.77</v>
      </c>
      <c r="O199">
        <v>7.3</v>
      </c>
      <c r="P199">
        <v>1.2</v>
      </c>
      <c r="Q199">
        <v>20</v>
      </c>
      <c r="R199">
        <v>209.9</v>
      </c>
      <c r="S199">
        <v>0.23</v>
      </c>
      <c r="T199">
        <v>8.1300000000000008</v>
      </c>
      <c r="U199">
        <v>0.35</v>
      </c>
      <c r="V199">
        <v>9.5</v>
      </c>
      <c r="W199">
        <v>19</v>
      </c>
      <c r="X199">
        <v>27</v>
      </c>
      <c r="Y199">
        <v>1.94</v>
      </c>
      <c r="Z199">
        <v>2.8</v>
      </c>
      <c r="AA199">
        <v>27</v>
      </c>
      <c r="AB199">
        <v>0.09</v>
      </c>
      <c r="AC199">
        <v>11.7</v>
      </c>
      <c r="AD199">
        <v>1.43</v>
      </c>
      <c r="AE199">
        <v>348</v>
      </c>
      <c r="AF199">
        <v>1.41</v>
      </c>
      <c r="AG199">
        <v>6.0000000000000001E-3</v>
      </c>
      <c r="AH199">
        <v>25.1</v>
      </c>
      <c r="AI199">
        <v>0.05</v>
      </c>
      <c r="AJ199">
        <v>10.6</v>
      </c>
      <c r="AK199">
        <v>0.05</v>
      </c>
      <c r="AL199">
        <v>0.18</v>
      </c>
      <c r="AM199">
        <v>3</v>
      </c>
      <c r="AN199">
        <v>0.2</v>
      </c>
      <c r="AO199">
        <v>81.3</v>
      </c>
      <c r="AP199">
        <v>0.02</v>
      </c>
      <c r="AQ199">
        <v>4.5999999999999996</v>
      </c>
      <c r="AR199">
        <v>110</v>
      </c>
      <c r="AS199">
        <v>0.18</v>
      </c>
      <c r="AT199">
        <v>1.1000000000000001</v>
      </c>
      <c r="AU199">
        <v>25</v>
      </c>
      <c r="AV199">
        <v>0.1</v>
      </c>
      <c r="AW199">
        <v>52.7</v>
      </c>
      <c r="AX199">
        <v>2.19</v>
      </c>
      <c r="AY199">
        <v>1</v>
      </c>
    </row>
    <row r="200" spans="1:51" x14ac:dyDescent="0.3">
      <c r="A200" t="s">
        <v>809</v>
      </c>
      <c r="B200" t="s">
        <v>809</v>
      </c>
      <c r="C200" t="s">
        <v>810</v>
      </c>
      <c r="D200" s="1" t="str">
        <f t="shared" si="34"/>
        <v>27:0001</v>
      </c>
      <c r="E200" s="1" t="str">
        <f t="shared" si="32"/>
        <v>27:0003</v>
      </c>
      <c r="F200" t="s">
        <v>807</v>
      </c>
      <c r="G200" t="s">
        <v>811</v>
      </c>
      <c r="I200">
        <v>60.964923900000002</v>
      </c>
      <c r="J200">
        <v>-121.7616182</v>
      </c>
      <c r="K200" s="1" t="str">
        <f>HYPERLINK("http://geochem.nrcan.gc.ca/cdogs/content/kwd/kwd020045_e.htm", "Basal till")</f>
        <v>Basal till</v>
      </c>
      <c r="L200" s="1" t="str">
        <f t="shared" si="33"/>
        <v>Dry sieving to -230 mesh (63 µm) (Acme S230)</v>
      </c>
      <c r="AY200">
        <v>1</v>
      </c>
    </row>
    <row r="201" spans="1:51" x14ac:dyDescent="0.3">
      <c r="A201" t="s">
        <v>812</v>
      </c>
      <c r="B201" t="s">
        <v>812</v>
      </c>
      <c r="C201" t="s">
        <v>813</v>
      </c>
      <c r="D201" s="1" t="str">
        <f t="shared" si="34"/>
        <v>27:0001</v>
      </c>
      <c r="E201" s="1" t="str">
        <f t="shared" si="32"/>
        <v>27:0003</v>
      </c>
      <c r="F201" t="s">
        <v>814</v>
      </c>
      <c r="G201" t="s">
        <v>815</v>
      </c>
      <c r="K201" s="1" t="str">
        <f>HYPERLINK("http://geochem.nrcan.gc.ca/cdogs/content/kwd/kwd020044_e.htm", "Till")</f>
        <v>Till</v>
      </c>
      <c r="L201" s="1" t="str">
        <f t="shared" si="33"/>
        <v>Dry sieving to -230 mesh (63 µm) (Acme S230)</v>
      </c>
      <c r="M201">
        <v>105</v>
      </c>
      <c r="N201">
        <v>0.85</v>
      </c>
      <c r="O201">
        <v>7</v>
      </c>
      <c r="P201">
        <v>1.6</v>
      </c>
      <c r="Q201">
        <v>20</v>
      </c>
      <c r="R201">
        <v>214.7</v>
      </c>
      <c r="S201">
        <v>0.19</v>
      </c>
      <c r="T201">
        <v>8.33</v>
      </c>
      <c r="U201">
        <v>0.41</v>
      </c>
      <c r="V201">
        <v>8.9</v>
      </c>
      <c r="W201">
        <v>19.2</v>
      </c>
      <c r="X201">
        <v>27.16</v>
      </c>
      <c r="Y201">
        <v>1.98</v>
      </c>
      <c r="Z201">
        <v>3</v>
      </c>
      <c r="AA201">
        <v>41</v>
      </c>
      <c r="AB201">
        <v>0.12</v>
      </c>
      <c r="AC201">
        <v>12.5</v>
      </c>
      <c r="AD201">
        <v>1.47</v>
      </c>
      <c r="AE201">
        <v>346</v>
      </c>
      <c r="AF201">
        <v>1.47</v>
      </c>
      <c r="AG201">
        <v>7.0000000000000001E-3</v>
      </c>
      <c r="AH201">
        <v>25.1</v>
      </c>
      <c r="AI201">
        <v>4.8000000000000001E-2</v>
      </c>
      <c r="AJ201">
        <v>10.85</v>
      </c>
      <c r="AK201">
        <v>0.05</v>
      </c>
      <c r="AL201">
        <v>0.15</v>
      </c>
      <c r="AM201">
        <v>3.2</v>
      </c>
      <c r="AN201">
        <v>0.3</v>
      </c>
      <c r="AO201">
        <v>85.9</v>
      </c>
      <c r="AP201">
        <v>0.02</v>
      </c>
      <c r="AQ201">
        <v>5</v>
      </c>
      <c r="AR201">
        <v>110</v>
      </c>
      <c r="AS201">
        <v>0.18</v>
      </c>
      <c r="AT201">
        <v>1.1000000000000001</v>
      </c>
      <c r="AU201">
        <v>26</v>
      </c>
      <c r="AV201">
        <v>0.1</v>
      </c>
      <c r="AW201">
        <v>55.1</v>
      </c>
      <c r="AX201">
        <v>1.82</v>
      </c>
      <c r="AY201">
        <v>1</v>
      </c>
    </row>
    <row r="202" spans="1:51" x14ac:dyDescent="0.3">
      <c r="A202" t="s">
        <v>816</v>
      </c>
      <c r="B202" t="s">
        <v>816</v>
      </c>
      <c r="C202" t="s">
        <v>817</v>
      </c>
      <c r="D202" s="1" t="str">
        <f t="shared" si="34"/>
        <v>27:0001</v>
      </c>
      <c r="E202" s="1" t="str">
        <f t="shared" si="32"/>
        <v>27:0003</v>
      </c>
      <c r="F202" t="s">
        <v>818</v>
      </c>
      <c r="G202" t="s">
        <v>819</v>
      </c>
      <c r="I202">
        <v>60.890574100000002</v>
      </c>
      <c r="J202">
        <v>-121.8472055</v>
      </c>
      <c r="K202" s="1" t="str">
        <f>HYPERLINK("http://geochem.nrcan.gc.ca/cdogs/content/kwd/kwd020045_e.htm", "Basal till")</f>
        <v>Basal till</v>
      </c>
      <c r="L202" s="1" t="str">
        <f t="shared" si="33"/>
        <v>Dry sieving to -230 mesh (63 µm) (Acme S230)</v>
      </c>
      <c r="M202">
        <v>88</v>
      </c>
      <c r="N202">
        <v>0.91</v>
      </c>
      <c r="O202">
        <v>8.4</v>
      </c>
      <c r="P202">
        <v>1.7</v>
      </c>
      <c r="Q202">
        <v>20</v>
      </c>
      <c r="R202">
        <v>206</v>
      </c>
      <c r="S202">
        <v>0.22</v>
      </c>
      <c r="T202">
        <v>6.09</v>
      </c>
      <c r="U202">
        <v>0.42</v>
      </c>
      <c r="V202">
        <v>10.7</v>
      </c>
      <c r="W202">
        <v>18.899999999999999</v>
      </c>
      <c r="X202">
        <v>26.76</v>
      </c>
      <c r="Y202">
        <v>2.31</v>
      </c>
      <c r="Z202">
        <v>3.2</v>
      </c>
      <c r="AA202">
        <v>31</v>
      </c>
      <c r="AB202">
        <v>0.13</v>
      </c>
      <c r="AC202">
        <v>14.5</v>
      </c>
      <c r="AD202">
        <v>1.35</v>
      </c>
      <c r="AE202">
        <v>427</v>
      </c>
      <c r="AF202">
        <v>1.91</v>
      </c>
      <c r="AG202">
        <v>8.0000000000000002E-3</v>
      </c>
      <c r="AH202">
        <v>27.6</v>
      </c>
      <c r="AI202">
        <v>5.1999999999999998E-2</v>
      </c>
      <c r="AJ202">
        <v>13.02</v>
      </c>
      <c r="AK202">
        <v>0.03</v>
      </c>
      <c r="AL202">
        <v>0.17</v>
      </c>
      <c r="AM202">
        <v>3.5</v>
      </c>
      <c r="AN202">
        <v>0.3</v>
      </c>
      <c r="AO202">
        <v>77.3</v>
      </c>
      <c r="AP202">
        <v>0.02</v>
      </c>
      <c r="AQ202">
        <v>6.1</v>
      </c>
      <c r="AR202">
        <v>110</v>
      </c>
      <c r="AS202">
        <v>0.22</v>
      </c>
      <c r="AT202">
        <v>1.2</v>
      </c>
      <c r="AU202">
        <v>27</v>
      </c>
      <c r="AV202">
        <v>0.1</v>
      </c>
      <c r="AW202">
        <v>71.599999999999994</v>
      </c>
      <c r="AX202">
        <v>2.1800000000000002</v>
      </c>
      <c r="AY202">
        <v>1</v>
      </c>
    </row>
    <row r="203" spans="1:51" x14ac:dyDescent="0.3">
      <c r="A203" t="s">
        <v>820</v>
      </c>
      <c r="B203" t="s">
        <v>820</v>
      </c>
      <c r="C203" t="s">
        <v>821</v>
      </c>
      <c r="D203" s="1" t="str">
        <f t="shared" si="34"/>
        <v>27:0001</v>
      </c>
      <c r="E203" s="1" t="str">
        <f t="shared" si="32"/>
        <v>27:0003</v>
      </c>
      <c r="F203" t="s">
        <v>822</v>
      </c>
      <c r="G203" t="s">
        <v>823</v>
      </c>
      <c r="I203">
        <v>60.793560599999999</v>
      </c>
      <c r="J203">
        <v>-121.6591991</v>
      </c>
      <c r="K203" s="1" t="str">
        <f>HYPERLINK("http://geochem.nrcan.gc.ca/cdogs/content/kwd/kwd020045_e.htm", "Basal till")</f>
        <v>Basal till</v>
      </c>
      <c r="L203" s="1" t="str">
        <f t="shared" si="33"/>
        <v>Dry sieving to -230 mesh (63 µm) (Acme S230)</v>
      </c>
      <c r="M203">
        <v>83</v>
      </c>
      <c r="N203">
        <v>0.92</v>
      </c>
      <c r="O203">
        <v>8.1</v>
      </c>
      <c r="P203">
        <v>1.1000000000000001</v>
      </c>
      <c r="Q203">
        <v>20</v>
      </c>
      <c r="R203">
        <v>241.7</v>
      </c>
      <c r="S203">
        <v>0.19</v>
      </c>
      <c r="T203">
        <v>7.67</v>
      </c>
      <c r="U203">
        <v>0.48</v>
      </c>
      <c r="V203">
        <v>9</v>
      </c>
      <c r="W203">
        <v>18.399999999999999</v>
      </c>
      <c r="X203">
        <v>26.43</v>
      </c>
      <c r="Y203">
        <v>2.2400000000000002</v>
      </c>
      <c r="Z203">
        <v>3</v>
      </c>
      <c r="AA203">
        <v>30</v>
      </c>
      <c r="AB203">
        <v>0.12</v>
      </c>
      <c r="AC203">
        <v>13.8</v>
      </c>
      <c r="AD203">
        <v>1.49</v>
      </c>
      <c r="AE203">
        <v>371</v>
      </c>
      <c r="AF203">
        <v>1.69</v>
      </c>
      <c r="AG203">
        <v>8.0000000000000002E-3</v>
      </c>
      <c r="AH203">
        <v>26.3</v>
      </c>
      <c r="AI203">
        <v>5.5E-2</v>
      </c>
      <c r="AJ203">
        <v>12.24</v>
      </c>
      <c r="AK203">
        <v>0.03</v>
      </c>
      <c r="AL203">
        <v>0.18</v>
      </c>
      <c r="AM203">
        <v>3.2</v>
      </c>
      <c r="AN203">
        <v>0.3</v>
      </c>
      <c r="AO203">
        <v>91.7</v>
      </c>
      <c r="AP203">
        <v>0.06</v>
      </c>
      <c r="AQ203">
        <v>5.8</v>
      </c>
      <c r="AR203">
        <v>100</v>
      </c>
      <c r="AS203">
        <v>0.16</v>
      </c>
      <c r="AT203">
        <v>1.2</v>
      </c>
      <c r="AU203">
        <v>27</v>
      </c>
      <c r="AV203">
        <v>0.1</v>
      </c>
      <c r="AW203">
        <v>66</v>
      </c>
      <c r="AX203">
        <v>1.35</v>
      </c>
      <c r="AY203">
        <v>1</v>
      </c>
    </row>
    <row r="204" spans="1:51" x14ac:dyDescent="0.3">
      <c r="A204" t="s">
        <v>824</v>
      </c>
      <c r="B204" t="s">
        <v>824</v>
      </c>
      <c r="C204" t="s">
        <v>825</v>
      </c>
      <c r="D204" s="1" t="str">
        <f t="shared" si="34"/>
        <v>27:0001</v>
      </c>
      <c r="E204" s="1" t="str">
        <f t="shared" si="32"/>
        <v>27:0003</v>
      </c>
      <c r="F204" t="s">
        <v>826</v>
      </c>
      <c r="G204" t="s">
        <v>827</v>
      </c>
      <c r="I204">
        <v>60.485156000000003</v>
      </c>
      <c r="J204">
        <v>-120.6317057</v>
      </c>
      <c r="K204" s="1" t="str">
        <f>HYPERLINK("http://geochem.nrcan.gc.ca/cdogs/content/kwd/kwd020045_e.htm", "Basal till")</f>
        <v>Basal till</v>
      </c>
      <c r="L204" s="1" t="str">
        <f t="shared" si="33"/>
        <v>Dry sieving to -230 mesh (63 µm) (Acme S230)</v>
      </c>
      <c r="M204">
        <v>91</v>
      </c>
      <c r="N204">
        <v>0.87</v>
      </c>
      <c r="O204">
        <v>6.9</v>
      </c>
      <c r="P204">
        <v>1</v>
      </c>
      <c r="Q204">
        <v>20</v>
      </c>
      <c r="R204">
        <v>216.4</v>
      </c>
      <c r="S204">
        <v>0.19</v>
      </c>
      <c r="T204">
        <v>8.77</v>
      </c>
      <c r="U204">
        <v>0.46</v>
      </c>
      <c r="V204">
        <v>8.1999999999999993</v>
      </c>
      <c r="W204">
        <v>16.899999999999999</v>
      </c>
      <c r="X204">
        <v>24.13</v>
      </c>
      <c r="Y204">
        <v>1.93</v>
      </c>
      <c r="Z204">
        <v>2.9</v>
      </c>
      <c r="AA204">
        <v>27</v>
      </c>
      <c r="AB204">
        <v>0.11</v>
      </c>
      <c r="AC204">
        <v>12.6</v>
      </c>
      <c r="AD204">
        <v>1.36</v>
      </c>
      <c r="AE204">
        <v>358</v>
      </c>
      <c r="AF204">
        <v>1.69</v>
      </c>
      <c r="AG204">
        <v>8.0000000000000002E-3</v>
      </c>
      <c r="AH204">
        <v>23.3</v>
      </c>
      <c r="AI204">
        <v>4.8000000000000001E-2</v>
      </c>
      <c r="AJ204">
        <v>11.05</v>
      </c>
      <c r="AK204">
        <v>0.03</v>
      </c>
      <c r="AL204">
        <v>0.15</v>
      </c>
      <c r="AM204">
        <v>3.1</v>
      </c>
      <c r="AN204">
        <v>0.3</v>
      </c>
      <c r="AO204">
        <v>103.3</v>
      </c>
      <c r="AP204">
        <v>0.02</v>
      </c>
      <c r="AQ204">
        <v>5.2</v>
      </c>
      <c r="AR204">
        <v>90</v>
      </c>
      <c r="AS204">
        <v>0.16</v>
      </c>
      <c r="AT204">
        <v>1.2</v>
      </c>
      <c r="AU204">
        <v>26</v>
      </c>
      <c r="AV204">
        <v>0.1</v>
      </c>
      <c r="AW204">
        <v>60.6</v>
      </c>
      <c r="AX204">
        <v>2.0499999999999998</v>
      </c>
      <c r="AY204">
        <v>2</v>
      </c>
    </row>
    <row r="205" spans="1:51" x14ac:dyDescent="0.3">
      <c r="A205" t="s">
        <v>828</v>
      </c>
      <c r="B205" t="s">
        <v>828</v>
      </c>
      <c r="C205" t="s">
        <v>829</v>
      </c>
      <c r="D205" s="1" t="str">
        <f t="shared" si="34"/>
        <v>27:0001</v>
      </c>
      <c r="E205" s="1" t="str">
        <f t="shared" si="32"/>
        <v>27:0003</v>
      </c>
      <c r="F205" t="s">
        <v>830</v>
      </c>
      <c r="G205" t="s">
        <v>831</v>
      </c>
      <c r="I205">
        <v>60.613688600000003</v>
      </c>
      <c r="J205">
        <v>-120.5707491</v>
      </c>
      <c r="K205" s="1" t="str">
        <f>HYPERLINK("http://geochem.nrcan.gc.ca/cdogs/content/kwd/kwd020045_e.htm", "Basal till")</f>
        <v>Basal till</v>
      </c>
      <c r="L205" s="1" t="str">
        <f t="shared" si="33"/>
        <v>Dry sieving to -230 mesh (63 µm) (Acme S230)</v>
      </c>
      <c r="M205">
        <v>170</v>
      </c>
      <c r="N205">
        <v>0.86</v>
      </c>
      <c r="O205">
        <v>8.8000000000000007</v>
      </c>
      <c r="P205">
        <v>2.1</v>
      </c>
      <c r="Q205">
        <v>20</v>
      </c>
      <c r="R205">
        <v>238.8</v>
      </c>
      <c r="S205">
        <v>0.21</v>
      </c>
      <c r="T205">
        <v>7.81</v>
      </c>
      <c r="U205">
        <v>0.47</v>
      </c>
      <c r="V205">
        <v>11</v>
      </c>
      <c r="W205">
        <v>18.100000000000001</v>
      </c>
      <c r="X205">
        <v>28</v>
      </c>
      <c r="Y205">
        <v>2.13</v>
      </c>
      <c r="Z205">
        <v>3.1</v>
      </c>
      <c r="AA205">
        <v>36</v>
      </c>
      <c r="AB205">
        <v>0.12</v>
      </c>
      <c r="AC205">
        <v>14.9</v>
      </c>
      <c r="AD205">
        <v>1.2</v>
      </c>
      <c r="AE205">
        <v>414</v>
      </c>
      <c r="AF205">
        <v>2.46</v>
      </c>
      <c r="AG205">
        <v>7.0000000000000001E-3</v>
      </c>
      <c r="AH205">
        <v>26.6</v>
      </c>
      <c r="AI205">
        <v>5.0999999999999997E-2</v>
      </c>
      <c r="AJ205">
        <v>13.1</v>
      </c>
      <c r="AK205">
        <v>0.05</v>
      </c>
      <c r="AL205">
        <v>0.21</v>
      </c>
      <c r="AM205">
        <v>3.4</v>
      </c>
      <c r="AN205">
        <v>0.5</v>
      </c>
      <c r="AO205">
        <v>81.2</v>
      </c>
      <c r="AP205">
        <v>0.04</v>
      </c>
      <c r="AQ205">
        <v>6.2</v>
      </c>
      <c r="AR205">
        <v>100</v>
      </c>
      <c r="AS205">
        <v>0.18</v>
      </c>
      <c r="AT205">
        <v>1.6</v>
      </c>
      <c r="AU205">
        <v>27</v>
      </c>
      <c r="AV205">
        <v>0.1</v>
      </c>
      <c r="AW205">
        <v>63.1</v>
      </c>
      <c r="AX205">
        <v>1.97</v>
      </c>
      <c r="AY205">
        <v>1</v>
      </c>
    </row>
    <row r="206" spans="1:51" x14ac:dyDescent="0.3">
      <c r="A206" t="s">
        <v>832</v>
      </c>
      <c r="B206" t="s">
        <v>833</v>
      </c>
      <c r="C206" t="s">
        <v>834</v>
      </c>
      <c r="D206" s="1" t="str">
        <f t="shared" si="34"/>
        <v>27:0001</v>
      </c>
      <c r="E206" s="1" t="str">
        <f t="shared" si="32"/>
        <v>27:0003</v>
      </c>
      <c r="F206" t="s">
        <v>814</v>
      </c>
      <c r="G206" t="s">
        <v>835</v>
      </c>
      <c r="K206" s="1" t="str">
        <f>HYPERLINK("http://geochem.nrcan.gc.ca/cdogs/content/kwd/kwd020044_e.htm", "Till")</f>
        <v>Till</v>
      </c>
      <c r="L206" s="1" t="str">
        <f t="shared" si="33"/>
        <v>Dry sieving to -230 mesh (63 µm) (Acme S230)</v>
      </c>
      <c r="M206">
        <v>100</v>
      </c>
      <c r="N206">
        <v>0.89</v>
      </c>
      <c r="O206">
        <v>7</v>
      </c>
      <c r="P206">
        <v>1.7</v>
      </c>
      <c r="Q206">
        <v>20</v>
      </c>
      <c r="R206">
        <v>222.2</v>
      </c>
      <c r="S206">
        <v>0.19</v>
      </c>
      <c r="T206">
        <v>8.34</v>
      </c>
      <c r="U206">
        <v>0.36</v>
      </c>
      <c r="V206">
        <v>8.8000000000000007</v>
      </c>
      <c r="W206">
        <v>18.899999999999999</v>
      </c>
      <c r="X206">
        <v>27.13</v>
      </c>
      <c r="Y206">
        <v>2.0099999999999998</v>
      </c>
      <c r="Z206">
        <v>3.1</v>
      </c>
      <c r="AA206">
        <v>32</v>
      </c>
      <c r="AB206">
        <v>0.11</v>
      </c>
      <c r="AC206">
        <v>12.6</v>
      </c>
      <c r="AD206">
        <v>1.45</v>
      </c>
      <c r="AE206">
        <v>342</v>
      </c>
      <c r="AF206">
        <v>1.38</v>
      </c>
      <c r="AG206">
        <v>7.0000000000000001E-3</v>
      </c>
      <c r="AH206">
        <v>25.4</v>
      </c>
      <c r="AI206">
        <v>4.7E-2</v>
      </c>
      <c r="AJ206">
        <v>11.6</v>
      </c>
      <c r="AK206">
        <v>0.04</v>
      </c>
      <c r="AL206">
        <v>0.16</v>
      </c>
      <c r="AM206">
        <v>3.2</v>
      </c>
      <c r="AN206">
        <v>0.1</v>
      </c>
      <c r="AO206">
        <v>85.3</v>
      </c>
      <c r="AP206">
        <v>0.02</v>
      </c>
      <c r="AQ206">
        <v>5.0999999999999996</v>
      </c>
      <c r="AR206">
        <v>100</v>
      </c>
      <c r="AS206">
        <v>0.19</v>
      </c>
      <c r="AT206">
        <v>1.1000000000000001</v>
      </c>
      <c r="AU206">
        <v>26</v>
      </c>
      <c r="AV206">
        <v>0.1</v>
      </c>
      <c r="AW206">
        <v>61.7</v>
      </c>
      <c r="AY206">
        <v>1</v>
      </c>
    </row>
    <row r="207" spans="1:51" x14ac:dyDescent="0.3">
      <c r="A207" t="s">
        <v>836</v>
      </c>
      <c r="B207" t="s">
        <v>836</v>
      </c>
      <c r="C207" t="s">
        <v>837</v>
      </c>
      <c r="D207" s="1" t="str">
        <f t="shared" si="34"/>
        <v>27:0001</v>
      </c>
      <c r="E207" s="1" t="str">
        <f t="shared" si="32"/>
        <v>27:0003</v>
      </c>
      <c r="F207" t="s">
        <v>838</v>
      </c>
      <c r="G207" t="s">
        <v>839</v>
      </c>
      <c r="I207">
        <v>60.484177199999998</v>
      </c>
      <c r="J207">
        <v>-120.0558819</v>
      </c>
      <c r="K207" s="1" t="str">
        <f>HYPERLINK("http://geochem.nrcan.gc.ca/cdogs/content/kwd/kwd020045_e.htm", "Basal till")</f>
        <v>Basal till</v>
      </c>
      <c r="L207" s="1" t="str">
        <f t="shared" si="33"/>
        <v>Dry sieving to -230 mesh (63 µm) (Acme S230)</v>
      </c>
      <c r="M207">
        <v>94</v>
      </c>
      <c r="N207">
        <v>0.82</v>
      </c>
      <c r="O207">
        <v>7.9</v>
      </c>
      <c r="P207">
        <v>1.4</v>
      </c>
      <c r="Q207">
        <v>20</v>
      </c>
      <c r="R207">
        <v>234.8</v>
      </c>
      <c r="S207">
        <v>0.22</v>
      </c>
      <c r="T207">
        <v>6.39</v>
      </c>
      <c r="U207">
        <v>0.5</v>
      </c>
      <c r="V207">
        <v>8.9</v>
      </c>
      <c r="W207">
        <v>16.899999999999999</v>
      </c>
      <c r="X207">
        <v>27.09</v>
      </c>
      <c r="Y207">
        <v>2.0499999999999998</v>
      </c>
      <c r="Z207">
        <v>2.9</v>
      </c>
      <c r="AA207">
        <v>34</v>
      </c>
      <c r="AB207">
        <v>0.13</v>
      </c>
      <c r="AC207">
        <v>14.7</v>
      </c>
      <c r="AD207">
        <v>1.2</v>
      </c>
      <c r="AE207">
        <v>323</v>
      </c>
      <c r="AF207">
        <v>2.2999999999999998</v>
      </c>
      <c r="AG207">
        <v>7.0000000000000001E-3</v>
      </c>
      <c r="AH207">
        <v>25.4</v>
      </c>
      <c r="AI207">
        <v>5.8000000000000003E-2</v>
      </c>
      <c r="AJ207">
        <v>12.67</v>
      </c>
      <c r="AK207">
        <v>0.02</v>
      </c>
      <c r="AL207">
        <v>0.19</v>
      </c>
      <c r="AM207">
        <v>3.4</v>
      </c>
      <c r="AN207">
        <v>0.1</v>
      </c>
      <c r="AO207">
        <v>78.2</v>
      </c>
      <c r="AP207">
        <v>0.02</v>
      </c>
      <c r="AQ207">
        <v>6.2</v>
      </c>
      <c r="AR207">
        <v>80</v>
      </c>
      <c r="AS207">
        <v>0.15</v>
      </c>
      <c r="AT207">
        <v>1.3</v>
      </c>
      <c r="AU207">
        <v>25</v>
      </c>
      <c r="AV207">
        <v>0.1</v>
      </c>
      <c r="AW207">
        <v>76.900000000000006</v>
      </c>
      <c r="AX207">
        <v>2.1</v>
      </c>
      <c r="AY207">
        <v>2</v>
      </c>
    </row>
    <row r="208" spans="1:51" x14ac:dyDescent="0.3">
      <c r="A208" t="s">
        <v>840</v>
      </c>
      <c r="B208" t="s">
        <v>840</v>
      </c>
      <c r="C208" t="s">
        <v>841</v>
      </c>
      <c r="D208" s="1" t="str">
        <f t="shared" si="34"/>
        <v>27:0001</v>
      </c>
      <c r="E208" s="1" t="str">
        <f t="shared" si="32"/>
        <v>27:0003</v>
      </c>
      <c r="F208" t="s">
        <v>842</v>
      </c>
      <c r="G208" t="s">
        <v>843</v>
      </c>
      <c r="I208">
        <v>60.559147299999999</v>
      </c>
      <c r="J208">
        <v>-120.1164948</v>
      </c>
      <c r="K208" s="1" t="str">
        <f>HYPERLINK("http://geochem.nrcan.gc.ca/cdogs/content/kwd/kwd020045_e.htm", "Basal till")</f>
        <v>Basal till</v>
      </c>
      <c r="L208" s="1" t="str">
        <f t="shared" si="33"/>
        <v>Dry sieving to -230 mesh (63 µm) (Acme S230)</v>
      </c>
      <c r="M208">
        <v>232</v>
      </c>
      <c r="N208">
        <v>1.1000000000000001</v>
      </c>
      <c r="O208">
        <v>15.7</v>
      </c>
      <c r="P208">
        <v>1.7</v>
      </c>
      <c r="Q208">
        <v>20</v>
      </c>
      <c r="R208">
        <v>338.2</v>
      </c>
      <c r="S208">
        <v>0.28000000000000003</v>
      </c>
      <c r="T208">
        <v>1.81</v>
      </c>
      <c r="U208">
        <v>0.45</v>
      </c>
      <c r="V208">
        <v>13.7</v>
      </c>
      <c r="W208">
        <v>22</v>
      </c>
      <c r="X208">
        <v>45.69</v>
      </c>
      <c r="Y208">
        <v>3.19</v>
      </c>
      <c r="Z208">
        <v>3.9</v>
      </c>
      <c r="AA208">
        <v>63</v>
      </c>
      <c r="AB208">
        <v>0.13</v>
      </c>
      <c r="AC208">
        <v>20</v>
      </c>
      <c r="AD208">
        <v>0.63</v>
      </c>
      <c r="AE208">
        <v>546</v>
      </c>
      <c r="AF208">
        <v>2.93</v>
      </c>
      <c r="AG208">
        <v>8.0000000000000002E-3</v>
      </c>
      <c r="AH208">
        <v>40.299999999999997</v>
      </c>
      <c r="AI208">
        <v>7.0999999999999994E-2</v>
      </c>
      <c r="AJ208">
        <v>16.29</v>
      </c>
      <c r="AK208">
        <v>0.04</v>
      </c>
      <c r="AL208">
        <v>0.3</v>
      </c>
      <c r="AM208">
        <v>4.5999999999999996</v>
      </c>
      <c r="AN208">
        <v>0.5</v>
      </c>
      <c r="AO208">
        <v>39.1</v>
      </c>
      <c r="AP208">
        <v>0.02</v>
      </c>
      <c r="AQ208">
        <v>7.3</v>
      </c>
      <c r="AR208">
        <v>70</v>
      </c>
      <c r="AS208">
        <v>0.23</v>
      </c>
      <c r="AT208">
        <v>1.7</v>
      </c>
      <c r="AU208">
        <v>36</v>
      </c>
      <c r="AV208">
        <v>0.1</v>
      </c>
      <c r="AW208">
        <v>93.1</v>
      </c>
      <c r="AX208">
        <v>1.68</v>
      </c>
      <c r="AY208">
        <v>2</v>
      </c>
    </row>
    <row r="209" spans="1:51" x14ac:dyDescent="0.3">
      <c r="A209" t="s">
        <v>844</v>
      </c>
      <c r="B209" t="s">
        <v>844</v>
      </c>
      <c r="C209" t="s">
        <v>845</v>
      </c>
      <c r="D209" s="1" t="str">
        <f t="shared" si="34"/>
        <v>27:0001</v>
      </c>
      <c r="E209" s="1" t="str">
        <f t="shared" si="32"/>
        <v>27:0003</v>
      </c>
      <c r="F209" t="s">
        <v>846</v>
      </c>
      <c r="G209" t="s">
        <v>847</v>
      </c>
      <c r="I209">
        <v>60.559831500000001</v>
      </c>
      <c r="J209">
        <v>-120.4735807</v>
      </c>
      <c r="K209" s="1" t="str">
        <f>HYPERLINK("http://geochem.nrcan.gc.ca/cdogs/content/kwd/kwd020045_e.htm", "Basal till")</f>
        <v>Basal till</v>
      </c>
      <c r="L209" s="1" t="str">
        <f t="shared" si="33"/>
        <v>Dry sieving to -230 mesh (63 µm) (Acme S230)</v>
      </c>
      <c r="M209">
        <v>66</v>
      </c>
      <c r="N209">
        <v>0.81</v>
      </c>
      <c r="O209">
        <v>7.5</v>
      </c>
      <c r="P209">
        <v>1.2</v>
      </c>
      <c r="Q209">
        <v>20</v>
      </c>
      <c r="R209">
        <v>274.89999999999998</v>
      </c>
      <c r="S209">
        <v>0.19</v>
      </c>
      <c r="T209">
        <v>7.67</v>
      </c>
      <c r="U209">
        <v>0.45</v>
      </c>
      <c r="V209">
        <v>7.7</v>
      </c>
      <c r="W209">
        <v>17.3</v>
      </c>
      <c r="X209">
        <v>24.65</v>
      </c>
      <c r="Y209">
        <v>1.78</v>
      </c>
      <c r="Z209">
        <v>2.8</v>
      </c>
      <c r="AA209">
        <v>23</v>
      </c>
      <c r="AB209">
        <v>0.12</v>
      </c>
      <c r="AC209">
        <v>13.5</v>
      </c>
      <c r="AD209">
        <v>1.29</v>
      </c>
      <c r="AE209">
        <v>326</v>
      </c>
      <c r="AF209">
        <v>1.75</v>
      </c>
      <c r="AG209">
        <v>7.0000000000000001E-3</v>
      </c>
      <c r="AH209">
        <v>20.5</v>
      </c>
      <c r="AI209">
        <v>4.9000000000000002E-2</v>
      </c>
      <c r="AJ209">
        <v>11.2</v>
      </c>
      <c r="AK209">
        <v>0.02</v>
      </c>
      <c r="AL209">
        <v>0.14000000000000001</v>
      </c>
      <c r="AM209">
        <v>3</v>
      </c>
      <c r="AN209">
        <v>0.1</v>
      </c>
      <c r="AO209">
        <v>88.3</v>
      </c>
      <c r="AP209">
        <v>0.02</v>
      </c>
      <c r="AQ209">
        <v>5.6</v>
      </c>
      <c r="AR209">
        <v>100</v>
      </c>
      <c r="AS209">
        <v>0.16</v>
      </c>
      <c r="AT209">
        <v>1.1000000000000001</v>
      </c>
      <c r="AU209">
        <v>23</v>
      </c>
      <c r="AV209">
        <v>0.1</v>
      </c>
      <c r="AW209">
        <v>69.2</v>
      </c>
      <c r="AX209">
        <v>2.44</v>
      </c>
      <c r="AY209">
        <v>1</v>
      </c>
    </row>
    <row r="210" spans="1:51" hidden="1" x14ac:dyDescent="0.3">
      <c r="A210" t="s">
        <v>848</v>
      </c>
      <c r="B210" t="s">
        <v>848</v>
      </c>
      <c r="C210" t="s">
        <v>849</v>
      </c>
      <c r="D210" s="1" t="str">
        <f t="shared" si="34"/>
        <v>27:0001</v>
      </c>
      <c r="E210" s="1" t="str">
        <f t="shared" ref="E210:E245" si="35">HYPERLINK("http://geochem.nrcan.gc.ca/cdogs/content/svy/svy_e.htm", "")</f>
        <v/>
      </c>
      <c r="H210" s="1" t="str">
        <f t="shared" ref="H210:H221" si="36">HYPERLINK("http://geochem.nrcan.gc.ca/cdogs/content/cr_/cr_00165_e.htm", "165")</f>
        <v>165</v>
      </c>
      <c r="K210" t="s">
        <v>95</v>
      </c>
      <c r="L210" t="s">
        <v>96</v>
      </c>
      <c r="M210">
        <v>733</v>
      </c>
      <c r="N210">
        <v>0.98</v>
      </c>
      <c r="O210">
        <v>48.9</v>
      </c>
      <c r="P210">
        <v>43.9</v>
      </c>
      <c r="Q210">
        <v>32</v>
      </c>
      <c r="R210">
        <v>426.7</v>
      </c>
      <c r="S210">
        <v>4.37</v>
      </c>
      <c r="T210">
        <v>0.78</v>
      </c>
      <c r="U210">
        <v>5.63</v>
      </c>
      <c r="V210">
        <v>8.9</v>
      </c>
      <c r="W210">
        <v>176.2</v>
      </c>
      <c r="X210">
        <v>109.1</v>
      </c>
      <c r="Y210">
        <v>2.36</v>
      </c>
      <c r="Z210">
        <v>4.5999999999999996</v>
      </c>
      <c r="AA210">
        <v>182</v>
      </c>
      <c r="AB210">
        <v>0.48</v>
      </c>
      <c r="AC210">
        <v>10.4</v>
      </c>
      <c r="AD210">
        <v>1.04</v>
      </c>
      <c r="AE210">
        <v>619</v>
      </c>
      <c r="AF210">
        <v>18.649999999999999</v>
      </c>
      <c r="AG210">
        <v>8.3000000000000004E-2</v>
      </c>
      <c r="AH210">
        <v>52.1</v>
      </c>
      <c r="AI210">
        <v>7.0999999999999994E-2</v>
      </c>
      <c r="AJ210">
        <v>65.75</v>
      </c>
      <c r="AK210">
        <v>0.16</v>
      </c>
      <c r="AL210">
        <v>3.98</v>
      </c>
      <c r="AM210">
        <v>2.5</v>
      </c>
      <c r="AN210">
        <v>3.1</v>
      </c>
      <c r="AO210">
        <v>63.2</v>
      </c>
      <c r="AP210">
        <v>1.05</v>
      </c>
      <c r="AQ210">
        <v>3.7</v>
      </c>
      <c r="AR210">
        <v>1130</v>
      </c>
      <c r="AS210">
        <v>3.76</v>
      </c>
      <c r="AT210">
        <v>4.4000000000000004</v>
      </c>
      <c r="AU210">
        <v>79</v>
      </c>
      <c r="AV210">
        <v>3.3</v>
      </c>
      <c r="AW210">
        <v>367.9</v>
      </c>
    </row>
    <row r="211" spans="1:51" hidden="1" x14ac:dyDescent="0.3">
      <c r="A211" t="s">
        <v>850</v>
      </c>
      <c r="B211" t="s">
        <v>850</v>
      </c>
      <c r="C211" t="s">
        <v>851</v>
      </c>
      <c r="D211" s="1" t="str">
        <f t="shared" si="34"/>
        <v>27:0001</v>
      </c>
      <c r="E211" s="1" t="str">
        <f t="shared" si="35"/>
        <v/>
      </c>
      <c r="H211" s="1" t="str">
        <f t="shared" si="36"/>
        <v>165</v>
      </c>
      <c r="K211" t="s">
        <v>95</v>
      </c>
      <c r="L211" t="s">
        <v>96</v>
      </c>
      <c r="M211">
        <v>767</v>
      </c>
      <c r="N211">
        <v>1.03</v>
      </c>
      <c r="O211">
        <v>48.1</v>
      </c>
      <c r="P211">
        <v>49.3</v>
      </c>
      <c r="Q211">
        <v>33</v>
      </c>
      <c r="R211">
        <v>461.2</v>
      </c>
      <c r="S211">
        <v>4.6399999999999997</v>
      </c>
      <c r="T211">
        <v>0.85</v>
      </c>
      <c r="U211">
        <v>5.86</v>
      </c>
      <c r="V211">
        <v>9.5</v>
      </c>
      <c r="W211">
        <v>184.1</v>
      </c>
      <c r="X211">
        <v>120.27</v>
      </c>
      <c r="Y211">
        <v>2.5</v>
      </c>
      <c r="Z211">
        <v>4.8</v>
      </c>
      <c r="AA211">
        <v>183</v>
      </c>
      <c r="AB211">
        <v>0.51</v>
      </c>
      <c r="AC211">
        <v>11.6</v>
      </c>
      <c r="AD211">
        <v>1.08</v>
      </c>
      <c r="AE211">
        <v>645</v>
      </c>
      <c r="AF211">
        <v>19.5</v>
      </c>
      <c r="AG211">
        <v>9.0999999999999998E-2</v>
      </c>
      <c r="AH211">
        <v>51.5</v>
      </c>
      <c r="AI211">
        <v>7.3999999999999996E-2</v>
      </c>
      <c r="AJ211">
        <v>70.88</v>
      </c>
      <c r="AK211">
        <v>0.17</v>
      </c>
      <c r="AL211">
        <v>3.93</v>
      </c>
      <c r="AM211">
        <v>2.7</v>
      </c>
      <c r="AN211">
        <v>3.5</v>
      </c>
      <c r="AO211">
        <v>65.599999999999994</v>
      </c>
      <c r="AP211">
        <v>1.19</v>
      </c>
      <c r="AQ211">
        <v>4</v>
      </c>
      <c r="AR211">
        <v>1240</v>
      </c>
      <c r="AS211">
        <v>3.99</v>
      </c>
      <c r="AT211">
        <v>4.7</v>
      </c>
      <c r="AU211">
        <v>81</v>
      </c>
      <c r="AV211">
        <v>3.4</v>
      </c>
      <c r="AW211">
        <v>403.3</v>
      </c>
    </row>
    <row r="212" spans="1:51" hidden="1" x14ac:dyDescent="0.3">
      <c r="A212" t="s">
        <v>852</v>
      </c>
      <c r="B212" t="s">
        <v>852</v>
      </c>
      <c r="C212" t="s">
        <v>853</v>
      </c>
      <c r="D212" s="1" t="str">
        <f t="shared" si="34"/>
        <v>27:0001</v>
      </c>
      <c r="E212" s="1" t="str">
        <f t="shared" si="35"/>
        <v/>
      </c>
      <c r="H212" s="1" t="str">
        <f t="shared" si="36"/>
        <v>165</v>
      </c>
      <c r="K212" t="s">
        <v>95</v>
      </c>
      <c r="L212" t="s">
        <v>96</v>
      </c>
      <c r="M212">
        <v>762</v>
      </c>
      <c r="N212">
        <v>0.95</v>
      </c>
      <c r="O212">
        <v>47</v>
      </c>
      <c r="P212">
        <v>50.2</v>
      </c>
      <c r="Q212">
        <v>42</v>
      </c>
      <c r="R212">
        <v>439.7</v>
      </c>
      <c r="S212">
        <v>4.43</v>
      </c>
      <c r="T212">
        <v>0.81</v>
      </c>
      <c r="U212">
        <v>5.92</v>
      </c>
      <c r="V212">
        <v>9.5</v>
      </c>
      <c r="W212">
        <v>180.7</v>
      </c>
      <c r="X212">
        <v>119.05</v>
      </c>
      <c r="Y212">
        <v>2.42</v>
      </c>
      <c r="Z212">
        <v>5</v>
      </c>
      <c r="AA212">
        <v>183</v>
      </c>
      <c r="AB212">
        <v>0.5</v>
      </c>
      <c r="AC212">
        <v>10.3</v>
      </c>
      <c r="AD212">
        <v>1.04</v>
      </c>
      <c r="AE212">
        <v>631</v>
      </c>
      <c r="AF212">
        <v>19.45</v>
      </c>
      <c r="AG212">
        <v>7.6999999999999999E-2</v>
      </c>
      <c r="AH212">
        <v>54.1</v>
      </c>
      <c r="AI212">
        <v>7.0000000000000007E-2</v>
      </c>
      <c r="AJ212">
        <v>64.099999999999994</v>
      </c>
      <c r="AK212">
        <v>0.21</v>
      </c>
      <c r="AL212">
        <v>4.84</v>
      </c>
      <c r="AM212">
        <v>2.4</v>
      </c>
      <c r="AN212">
        <v>3.3</v>
      </c>
      <c r="AO212">
        <v>61.5</v>
      </c>
      <c r="AP212">
        <v>1.07</v>
      </c>
      <c r="AQ212">
        <v>3.6</v>
      </c>
      <c r="AR212">
        <v>1180</v>
      </c>
      <c r="AS212">
        <v>4.13</v>
      </c>
      <c r="AT212">
        <v>4.5</v>
      </c>
      <c r="AU212">
        <v>79</v>
      </c>
      <c r="AV212">
        <v>3.5</v>
      </c>
      <c r="AW212">
        <v>386.9</v>
      </c>
    </row>
    <row r="213" spans="1:51" hidden="1" x14ac:dyDescent="0.3">
      <c r="A213" t="s">
        <v>854</v>
      </c>
      <c r="B213" t="s">
        <v>854</v>
      </c>
      <c r="C213" t="s">
        <v>855</v>
      </c>
      <c r="D213" s="1" t="str">
        <f t="shared" si="34"/>
        <v>27:0001</v>
      </c>
      <c r="E213" s="1" t="str">
        <f t="shared" si="35"/>
        <v/>
      </c>
      <c r="H213" s="1" t="str">
        <f t="shared" si="36"/>
        <v>165</v>
      </c>
      <c r="K213" t="s">
        <v>95</v>
      </c>
      <c r="L213" t="s">
        <v>96</v>
      </c>
      <c r="M213">
        <v>769</v>
      </c>
      <c r="N213">
        <v>1.05</v>
      </c>
      <c r="O213">
        <v>51.6</v>
      </c>
      <c r="P213">
        <v>52.7</v>
      </c>
      <c r="Q213">
        <v>30</v>
      </c>
      <c r="R213">
        <v>453.8</v>
      </c>
      <c r="S213">
        <v>4.4800000000000004</v>
      </c>
      <c r="T213">
        <v>0.89</v>
      </c>
      <c r="U213">
        <v>5.97</v>
      </c>
      <c r="V213">
        <v>9.5</v>
      </c>
      <c r="W213">
        <v>183.6</v>
      </c>
      <c r="X213">
        <v>110.6</v>
      </c>
      <c r="Y213">
        <v>2.42</v>
      </c>
      <c r="Z213">
        <v>5.0999999999999996</v>
      </c>
      <c r="AA213">
        <v>187</v>
      </c>
      <c r="AB213">
        <v>0.52</v>
      </c>
      <c r="AC213">
        <v>11.7</v>
      </c>
      <c r="AD213">
        <v>1.08</v>
      </c>
      <c r="AE213">
        <v>678</v>
      </c>
      <c r="AF213">
        <v>19.75</v>
      </c>
      <c r="AG213">
        <v>9.0999999999999998E-2</v>
      </c>
      <c r="AH213">
        <v>55.3</v>
      </c>
      <c r="AI213">
        <v>7.5999999999999998E-2</v>
      </c>
      <c r="AJ213">
        <v>66.72</v>
      </c>
      <c r="AK213">
        <v>0.19</v>
      </c>
      <c r="AL213">
        <v>4.8</v>
      </c>
      <c r="AM213">
        <v>2.8</v>
      </c>
      <c r="AN213">
        <v>3.5</v>
      </c>
      <c r="AO213">
        <v>66.3</v>
      </c>
      <c r="AP213">
        <v>1.1200000000000001</v>
      </c>
      <c r="AQ213">
        <v>4</v>
      </c>
      <c r="AR213">
        <v>1220</v>
      </c>
      <c r="AS213">
        <v>4.41</v>
      </c>
      <c r="AT213">
        <v>4.7</v>
      </c>
      <c r="AU213">
        <v>82</v>
      </c>
      <c r="AV213">
        <v>3.5</v>
      </c>
      <c r="AW213">
        <v>396.8</v>
      </c>
    </row>
    <row r="214" spans="1:51" hidden="1" x14ac:dyDescent="0.3">
      <c r="A214" t="s">
        <v>856</v>
      </c>
      <c r="B214" t="s">
        <v>856</v>
      </c>
      <c r="C214" t="s">
        <v>857</v>
      </c>
      <c r="D214" s="1" t="str">
        <f t="shared" si="34"/>
        <v>27:0001</v>
      </c>
      <c r="E214" s="1" t="str">
        <f t="shared" si="35"/>
        <v/>
      </c>
      <c r="H214" s="1" t="str">
        <f t="shared" si="36"/>
        <v>165</v>
      </c>
      <c r="K214" t="s">
        <v>95</v>
      </c>
      <c r="L214" t="s">
        <v>96</v>
      </c>
      <c r="M214">
        <v>872</v>
      </c>
      <c r="N214">
        <v>1.05</v>
      </c>
      <c r="O214">
        <v>48.4</v>
      </c>
      <c r="P214">
        <v>85.5</v>
      </c>
      <c r="Q214">
        <v>30</v>
      </c>
      <c r="R214">
        <v>447.5</v>
      </c>
      <c r="S214">
        <v>4.62</v>
      </c>
      <c r="T214">
        <v>0.89</v>
      </c>
      <c r="U214">
        <v>5.93</v>
      </c>
      <c r="V214">
        <v>10.199999999999999</v>
      </c>
      <c r="W214">
        <v>179.1</v>
      </c>
      <c r="X214">
        <v>137.72</v>
      </c>
      <c r="Y214">
        <v>2.44</v>
      </c>
      <c r="Z214">
        <v>5</v>
      </c>
      <c r="AA214">
        <v>200</v>
      </c>
      <c r="AB214">
        <v>0.5</v>
      </c>
      <c r="AC214">
        <v>12.2</v>
      </c>
      <c r="AD214">
        <v>1.05</v>
      </c>
      <c r="AE214">
        <v>648</v>
      </c>
      <c r="AF214">
        <v>20.46</v>
      </c>
      <c r="AG214">
        <v>8.4000000000000005E-2</v>
      </c>
      <c r="AH214">
        <v>53.3</v>
      </c>
      <c r="AI214">
        <v>7.5999999999999998E-2</v>
      </c>
      <c r="AJ214">
        <v>66.069999999999993</v>
      </c>
      <c r="AK214">
        <v>0.18</v>
      </c>
      <c r="AL214">
        <v>5.03</v>
      </c>
      <c r="AM214">
        <v>2.8</v>
      </c>
      <c r="AN214">
        <v>3.2</v>
      </c>
      <c r="AO214">
        <v>66.900000000000006</v>
      </c>
      <c r="AP214">
        <v>1.1299999999999999</v>
      </c>
      <c r="AQ214">
        <v>4.2</v>
      </c>
      <c r="AR214">
        <v>1330</v>
      </c>
      <c r="AS214">
        <v>4.0999999999999996</v>
      </c>
      <c r="AT214">
        <v>4.8</v>
      </c>
      <c r="AU214">
        <v>87</v>
      </c>
      <c r="AV214">
        <v>3.4</v>
      </c>
      <c r="AW214">
        <v>385.4</v>
      </c>
    </row>
    <row r="215" spans="1:51" hidden="1" x14ac:dyDescent="0.3">
      <c r="A215" t="s">
        <v>858</v>
      </c>
      <c r="B215" t="s">
        <v>858</v>
      </c>
      <c r="C215" t="s">
        <v>859</v>
      </c>
      <c r="D215" s="1" t="str">
        <f t="shared" si="34"/>
        <v>27:0001</v>
      </c>
      <c r="E215" s="1" t="str">
        <f t="shared" si="35"/>
        <v/>
      </c>
      <c r="H215" s="1" t="str">
        <f t="shared" si="36"/>
        <v>165</v>
      </c>
      <c r="K215" t="s">
        <v>95</v>
      </c>
      <c r="L215" t="s">
        <v>96</v>
      </c>
      <c r="M215">
        <v>791</v>
      </c>
      <c r="N215">
        <v>1.04</v>
      </c>
      <c r="O215">
        <v>51.1</v>
      </c>
      <c r="P215">
        <v>52.7</v>
      </c>
      <c r="Q215">
        <v>31</v>
      </c>
      <c r="R215">
        <v>436</v>
      </c>
      <c r="S215">
        <v>4.78</v>
      </c>
      <c r="T215">
        <v>0.93</v>
      </c>
      <c r="U215">
        <v>6.49</v>
      </c>
      <c r="V215">
        <v>9.8000000000000007</v>
      </c>
      <c r="W215">
        <v>185.6</v>
      </c>
      <c r="X215">
        <v>116.44</v>
      </c>
      <c r="Y215">
        <v>2.5299999999999998</v>
      </c>
      <c r="Z215">
        <v>5.3</v>
      </c>
      <c r="AA215">
        <v>178</v>
      </c>
      <c r="AB215">
        <v>0.48</v>
      </c>
      <c r="AC215">
        <v>12</v>
      </c>
      <c r="AD215">
        <v>1.1200000000000001</v>
      </c>
      <c r="AE215">
        <v>682</v>
      </c>
      <c r="AF215">
        <v>20.54</v>
      </c>
      <c r="AG215">
        <v>8.8999999999999996E-2</v>
      </c>
      <c r="AH215">
        <v>56.1</v>
      </c>
      <c r="AI215">
        <v>0.08</v>
      </c>
      <c r="AJ215">
        <v>67.8</v>
      </c>
      <c r="AK215">
        <v>0.19</v>
      </c>
      <c r="AL215">
        <v>4.91</v>
      </c>
      <c r="AM215">
        <v>2.7</v>
      </c>
      <c r="AN215">
        <v>3.5</v>
      </c>
      <c r="AO215">
        <v>72.2</v>
      </c>
      <c r="AP215">
        <v>1.1100000000000001</v>
      </c>
      <c r="AQ215">
        <v>4.2</v>
      </c>
      <c r="AR215">
        <v>1330</v>
      </c>
      <c r="AS215">
        <v>4.16</v>
      </c>
      <c r="AT215">
        <v>4.7</v>
      </c>
      <c r="AU215">
        <v>87</v>
      </c>
      <c r="AV215">
        <v>3.3</v>
      </c>
      <c r="AW215">
        <v>404.2</v>
      </c>
    </row>
    <row r="216" spans="1:51" hidden="1" x14ac:dyDescent="0.3">
      <c r="A216" t="s">
        <v>860</v>
      </c>
      <c r="B216" t="s">
        <v>860</v>
      </c>
      <c r="C216" t="s">
        <v>861</v>
      </c>
      <c r="D216" s="1" t="str">
        <f t="shared" si="34"/>
        <v>27:0001</v>
      </c>
      <c r="E216" s="1" t="str">
        <f t="shared" si="35"/>
        <v/>
      </c>
      <c r="H216" s="1" t="str">
        <f t="shared" si="36"/>
        <v>165</v>
      </c>
      <c r="K216" t="s">
        <v>95</v>
      </c>
      <c r="L216" t="s">
        <v>96</v>
      </c>
      <c r="M216">
        <v>823</v>
      </c>
      <c r="N216">
        <v>1.05</v>
      </c>
      <c r="O216">
        <v>45.1</v>
      </c>
      <c r="P216">
        <v>50.6</v>
      </c>
      <c r="Q216">
        <v>34</v>
      </c>
      <c r="R216">
        <v>432.5</v>
      </c>
      <c r="S216">
        <v>4.62</v>
      </c>
      <c r="T216">
        <v>0.88</v>
      </c>
      <c r="U216">
        <v>6.7</v>
      </c>
      <c r="V216">
        <v>9.3000000000000007</v>
      </c>
      <c r="W216">
        <v>174.9</v>
      </c>
      <c r="X216">
        <v>120.57</v>
      </c>
      <c r="Y216">
        <v>2.4</v>
      </c>
      <c r="Z216">
        <v>5.3</v>
      </c>
      <c r="AA216">
        <v>189</v>
      </c>
      <c r="AB216">
        <v>0.48</v>
      </c>
      <c r="AC216">
        <v>12</v>
      </c>
      <c r="AD216">
        <v>1.08</v>
      </c>
      <c r="AE216">
        <v>684</v>
      </c>
      <c r="AF216">
        <v>19.32</v>
      </c>
      <c r="AG216">
        <v>9.1999999999999998E-2</v>
      </c>
      <c r="AH216">
        <v>55.7</v>
      </c>
      <c r="AI216">
        <v>7.0000000000000007E-2</v>
      </c>
      <c r="AJ216">
        <v>69.27</v>
      </c>
      <c r="AK216">
        <v>0.18</v>
      </c>
      <c r="AL216">
        <v>5.4</v>
      </c>
      <c r="AM216">
        <v>2.6</v>
      </c>
      <c r="AN216">
        <v>3.9</v>
      </c>
      <c r="AO216">
        <v>71.900000000000006</v>
      </c>
      <c r="AP216">
        <v>1.23</v>
      </c>
      <c r="AQ216">
        <v>4.3</v>
      </c>
      <c r="AR216">
        <v>1350</v>
      </c>
      <c r="AS216">
        <v>4.0599999999999996</v>
      </c>
      <c r="AT216">
        <v>4.9000000000000004</v>
      </c>
      <c r="AU216">
        <v>86</v>
      </c>
      <c r="AV216">
        <v>3.3</v>
      </c>
      <c r="AW216">
        <v>378.3</v>
      </c>
    </row>
    <row r="217" spans="1:51" hidden="1" x14ac:dyDescent="0.3">
      <c r="A217" t="s">
        <v>862</v>
      </c>
      <c r="B217" t="s">
        <v>862</v>
      </c>
      <c r="C217" t="s">
        <v>863</v>
      </c>
      <c r="D217" s="1" t="str">
        <f t="shared" si="34"/>
        <v>27:0001</v>
      </c>
      <c r="E217" s="1" t="str">
        <f t="shared" si="35"/>
        <v/>
      </c>
      <c r="H217" s="1" t="str">
        <f t="shared" si="36"/>
        <v>165</v>
      </c>
      <c r="K217" t="s">
        <v>95</v>
      </c>
      <c r="L217" t="s">
        <v>96</v>
      </c>
      <c r="M217">
        <v>704</v>
      </c>
      <c r="N217">
        <v>1</v>
      </c>
      <c r="O217">
        <v>51.1</v>
      </c>
      <c r="P217">
        <v>50.4</v>
      </c>
      <c r="Q217">
        <v>31</v>
      </c>
      <c r="R217">
        <v>442.1</v>
      </c>
      <c r="S217">
        <v>4.42</v>
      </c>
      <c r="T217">
        <v>0.9</v>
      </c>
      <c r="U217">
        <v>6.37</v>
      </c>
      <c r="V217">
        <v>9.1</v>
      </c>
      <c r="W217">
        <v>173.8</v>
      </c>
      <c r="X217">
        <v>120.56</v>
      </c>
      <c r="Y217">
        <v>2.35</v>
      </c>
      <c r="Z217">
        <v>5.6</v>
      </c>
      <c r="AA217">
        <v>179</v>
      </c>
      <c r="AB217">
        <v>0.51</v>
      </c>
      <c r="AC217">
        <v>12.1</v>
      </c>
      <c r="AD217">
        <v>1.08</v>
      </c>
      <c r="AE217">
        <v>666</v>
      </c>
      <c r="AF217">
        <v>20.059999999999999</v>
      </c>
      <c r="AG217">
        <v>8.5999999999999993E-2</v>
      </c>
      <c r="AH217">
        <v>58.2</v>
      </c>
      <c r="AI217">
        <v>7.2999999999999995E-2</v>
      </c>
      <c r="AJ217">
        <v>67.19</v>
      </c>
      <c r="AK217">
        <v>0.18</v>
      </c>
      <c r="AL217">
        <v>5.39</v>
      </c>
      <c r="AM217">
        <v>2.6</v>
      </c>
      <c r="AN217">
        <v>3.6</v>
      </c>
      <c r="AO217">
        <v>72.2</v>
      </c>
      <c r="AP217">
        <v>1.1200000000000001</v>
      </c>
      <c r="AQ217">
        <v>4.3</v>
      </c>
      <c r="AR217">
        <v>1340</v>
      </c>
      <c r="AS217">
        <v>3.88</v>
      </c>
      <c r="AT217">
        <v>4.5999999999999996</v>
      </c>
      <c r="AU217">
        <v>83</v>
      </c>
      <c r="AV217">
        <v>3.3</v>
      </c>
      <c r="AW217">
        <v>398.1</v>
      </c>
    </row>
    <row r="218" spans="1:51" hidden="1" x14ac:dyDescent="0.3">
      <c r="A218" t="s">
        <v>864</v>
      </c>
      <c r="B218" t="s">
        <v>864</v>
      </c>
      <c r="C218" t="s">
        <v>865</v>
      </c>
      <c r="D218" s="1" t="str">
        <f t="shared" si="34"/>
        <v>27:0001</v>
      </c>
      <c r="E218" s="1" t="str">
        <f t="shared" si="35"/>
        <v/>
      </c>
      <c r="H218" s="1" t="str">
        <f t="shared" si="36"/>
        <v>165</v>
      </c>
      <c r="K218" t="s">
        <v>95</v>
      </c>
      <c r="L218" t="s">
        <v>96</v>
      </c>
      <c r="M218">
        <v>778</v>
      </c>
      <c r="N218">
        <v>1.0900000000000001</v>
      </c>
      <c r="O218">
        <v>52.9</v>
      </c>
      <c r="P218">
        <v>50.8</v>
      </c>
      <c r="Q218">
        <v>38</v>
      </c>
      <c r="R218">
        <v>446.2</v>
      </c>
      <c r="S218">
        <v>4.51</v>
      </c>
      <c r="T218">
        <v>0.91</v>
      </c>
      <c r="U218">
        <v>6.71</v>
      </c>
      <c r="V218">
        <v>10.3</v>
      </c>
      <c r="W218">
        <v>188.3</v>
      </c>
      <c r="X218">
        <v>120.43</v>
      </c>
      <c r="Y218">
        <v>2.5299999999999998</v>
      </c>
      <c r="Z218">
        <v>5</v>
      </c>
      <c r="AA218">
        <v>198</v>
      </c>
      <c r="AB218">
        <v>0.55000000000000004</v>
      </c>
      <c r="AC218">
        <v>12.4</v>
      </c>
      <c r="AD218">
        <v>1.1299999999999999</v>
      </c>
      <c r="AE218">
        <v>689</v>
      </c>
      <c r="AF218">
        <v>19.75</v>
      </c>
      <c r="AG218">
        <v>9.2999999999999999E-2</v>
      </c>
      <c r="AH218">
        <v>61.3</v>
      </c>
      <c r="AI218">
        <v>7.9000000000000001E-2</v>
      </c>
      <c r="AJ218">
        <v>71.209999999999994</v>
      </c>
      <c r="AK218">
        <v>0.19</v>
      </c>
      <c r="AL218">
        <v>5.67</v>
      </c>
      <c r="AM218">
        <v>2.7</v>
      </c>
      <c r="AN218">
        <v>3.4</v>
      </c>
      <c r="AO218">
        <v>68.5</v>
      </c>
      <c r="AP218">
        <v>1.1399999999999999</v>
      </c>
      <c r="AQ218">
        <v>4.0999999999999996</v>
      </c>
      <c r="AR218">
        <v>1390</v>
      </c>
      <c r="AS218">
        <v>4.07</v>
      </c>
      <c r="AT218">
        <v>5</v>
      </c>
      <c r="AU218">
        <v>82</v>
      </c>
      <c r="AV218">
        <v>3.3</v>
      </c>
      <c r="AW218">
        <v>387</v>
      </c>
    </row>
    <row r="219" spans="1:51" hidden="1" x14ac:dyDescent="0.3">
      <c r="A219" t="s">
        <v>866</v>
      </c>
      <c r="B219" t="s">
        <v>866</v>
      </c>
      <c r="C219" t="s">
        <v>867</v>
      </c>
      <c r="D219" s="1" t="str">
        <f t="shared" si="34"/>
        <v>27:0001</v>
      </c>
      <c r="E219" s="1" t="str">
        <f t="shared" si="35"/>
        <v/>
      </c>
      <c r="H219" s="1" t="str">
        <f t="shared" si="36"/>
        <v>165</v>
      </c>
      <c r="K219" t="s">
        <v>95</v>
      </c>
      <c r="L219" t="s">
        <v>96</v>
      </c>
      <c r="M219">
        <v>814</v>
      </c>
      <c r="N219">
        <v>1.22</v>
      </c>
      <c r="O219">
        <v>57</v>
      </c>
      <c r="P219">
        <v>55.1</v>
      </c>
      <c r="Q219">
        <v>40</v>
      </c>
      <c r="R219">
        <v>504.6</v>
      </c>
      <c r="S219">
        <v>4.8</v>
      </c>
      <c r="T219">
        <v>0.96</v>
      </c>
      <c r="U219">
        <v>7.11</v>
      </c>
      <c r="V219">
        <v>11.5</v>
      </c>
      <c r="W219">
        <v>199</v>
      </c>
      <c r="X219">
        <v>128.44</v>
      </c>
      <c r="Y219">
        <v>2.64</v>
      </c>
      <c r="Z219">
        <v>5.2</v>
      </c>
      <c r="AA219">
        <v>205</v>
      </c>
      <c r="AB219">
        <v>0.56999999999999995</v>
      </c>
      <c r="AC219">
        <v>13.2</v>
      </c>
      <c r="AD219">
        <v>1.17</v>
      </c>
      <c r="AE219">
        <v>687</v>
      </c>
      <c r="AF219">
        <v>21.7</v>
      </c>
      <c r="AG219">
        <v>0.10199999999999999</v>
      </c>
      <c r="AH219">
        <v>64</v>
      </c>
      <c r="AI219">
        <v>8.5000000000000006E-2</v>
      </c>
      <c r="AJ219">
        <v>73.19</v>
      </c>
      <c r="AK219">
        <v>0.2</v>
      </c>
      <c r="AL219">
        <v>5.56</v>
      </c>
      <c r="AM219">
        <v>2.9</v>
      </c>
      <c r="AN219">
        <v>3.6</v>
      </c>
      <c r="AO219">
        <v>68.099999999999994</v>
      </c>
      <c r="AP219">
        <v>1.24</v>
      </c>
      <c r="AQ219">
        <v>4.3</v>
      </c>
      <c r="AR219">
        <v>1400</v>
      </c>
      <c r="AS219">
        <v>4.32</v>
      </c>
      <c r="AT219">
        <v>5.0999999999999996</v>
      </c>
      <c r="AU219">
        <v>88</v>
      </c>
      <c r="AV219">
        <v>3.4</v>
      </c>
      <c r="AW219">
        <v>411.8</v>
      </c>
    </row>
    <row r="220" spans="1:51" hidden="1" x14ac:dyDescent="0.3">
      <c r="A220" t="s">
        <v>868</v>
      </c>
      <c r="B220" t="s">
        <v>868</v>
      </c>
      <c r="C220" t="s">
        <v>869</v>
      </c>
      <c r="D220" s="1" t="str">
        <f t="shared" si="34"/>
        <v>27:0001</v>
      </c>
      <c r="E220" s="1" t="str">
        <f t="shared" si="35"/>
        <v/>
      </c>
      <c r="H220" s="1" t="str">
        <f t="shared" si="36"/>
        <v>165</v>
      </c>
      <c r="K220" t="s">
        <v>95</v>
      </c>
      <c r="L220" t="s">
        <v>96</v>
      </c>
      <c r="M220">
        <v>919</v>
      </c>
      <c r="N220">
        <v>1.1000000000000001</v>
      </c>
      <c r="O220">
        <v>49.6</v>
      </c>
      <c r="P220">
        <v>53.8</v>
      </c>
      <c r="Q220">
        <v>37</v>
      </c>
      <c r="R220">
        <v>450.7</v>
      </c>
      <c r="S220">
        <v>4.3600000000000003</v>
      </c>
      <c r="T220">
        <v>0.94</v>
      </c>
      <c r="U220">
        <v>6.04</v>
      </c>
      <c r="V220">
        <v>9.5</v>
      </c>
      <c r="W220">
        <v>186.8</v>
      </c>
      <c r="X220">
        <v>130.44999999999999</v>
      </c>
      <c r="Y220">
        <v>2.5499999999999998</v>
      </c>
      <c r="Z220">
        <v>5.3</v>
      </c>
      <c r="AA220">
        <v>183</v>
      </c>
      <c r="AB220">
        <v>0.5</v>
      </c>
      <c r="AC220">
        <v>12.3</v>
      </c>
      <c r="AD220">
        <v>1.08</v>
      </c>
      <c r="AE220">
        <v>659</v>
      </c>
      <c r="AF220">
        <v>19.32</v>
      </c>
      <c r="AG220">
        <v>9.6000000000000002E-2</v>
      </c>
      <c r="AH220">
        <v>56.5</v>
      </c>
      <c r="AI220">
        <v>7.5999999999999998E-2</v>
      </c>
      <c r="AJ220">
        <v>64.84</v>
      </c>
      <c r="AK220">
        <v>0.19</v>
      </c>
      <c r="AL220">
        <v>4.8099999999999996</v>
      </c>
      <c r="AM220">
        <v>3</v>
      </c>
      <c r="AN220">
        <v>3.3</v>
      </c>
      <c r="AO220">
        <v>71.400000000000006</v>
      </c>
      <c r="AP220">
        <v>1.19</v>
      </c>
      <c r="AQ220">
        <v>3.8</v>
      </c>
      <c r="AR220">
        <v>1300</v>
      </c>
      <c r="AS220">
        <v>4.0999999999999996</v>
      </c>
      <c r="AT220">
        <v>4.5</v>
      </c>
      <c r="AU220">
        <v>85</v>
      </c>
      <c r="AV220">
        <v>3.4</v>
      </c>
      <c r="AW220">
        <v>411.4</v>
      </c>
    </row>
    <row r="221" spans="1:51" hidden="1" x14ac:dyDescent="0.3">
      <c r="A221" t="s">
        <v>870</v>
      </c>
      <c r="B221" t="s">
        <v>870</v>
      </c>
      <c r="C221" t="s">
        <v>871</v>
      </c>
      <c r="D221" s="1" t="str">
        <f t="shared" si="34"/>
        <v>27:0001</v>
      </c>
      <c r="E221" s="1" t="str">
        <f t="shared" si="35"/>
        <v/>
      </c>
      <c r="H221" s="1" t="str">
        <f t="shared" si="36"/>
        <v>165</v>
      </c>
      <c r="K221" t="s">
        <v>95</v>
      </c>
      <c r="L221" t="s">
        <v>96</v>
      </c>
      <c r="M221">
        <v>837</v>
      </c>
      <c r="N221">
        <v>1.1000000000000001</v>
      </c>
      <c r="O221">
        <v>54.1</v>
      </c>
      <c r="P221">
        <v>60.6</v>
      </c>
      <c r="Q221">
        <v>35</v>
      </c>
      <c r="R221">
        <v>473.9</v>
      </c>
      <c r="S221">
        <v>4.45</v>
      </c>
      <c r="T221">
        <v>0.94</v>
      </c>
      <c r="U221">
        <v>6</v>
      </c>
      <c r="V221">
        <v>9.6999999999999993</v>
      </c>
      <c r="W221">
        <v>199.2</v>
      </c>
      <c r="X221">
        <v>114.25</v>
      </c>
      <c r="Y221">
        <v>2.52</v>
      </c>
      <c r="Z221">
        <v>5.0999999999999996</v>
      </c>
      <c r="AA221">
        <v>203</v>
      </c>
      <c r="AB221">
        <v>0.52</v>
      </c>
      <c r="AC221">
        <v>12.8</v>
      </c>
      <c r="AD221">
        <v>1.1000000000000001</v>
      </c>
      <c r="AE221">
        <v>663</v>
      </c>
      <c r="AF221">
        <v>20.350000000000001</v>
      </c>
      <c r="AG221">
        <v>9.6000000000000002E-2</v>
      </c>
      <c r="AH221">
        <v>55.3</v>
      </c>
      <c r="AI221">
        <v>0.08</v>
      </c>
      <c r="AJ221">
        <v>69.27</v>
      </c>
      <c r="AK221">
        <v>0.19</v>
      </c>
      <c r="AL221">
        <v>4.9800000000000004</v>
      </c>
      <c r="AM221">
        <v>3</v>
      </c>
      <c r="AN221">
        <v>3.5</v>
      </c>
      <c r="AO221">
        <v>71.5</v>
      </c>
      <c r="AP221">
        <v>1.22</v>
      </c>
      <c r="AQ221">
        <v>4</v>
      </c>
      <c r="AR221">
        <v>1340</v>
      </c>
      <c r="AS221">
        <v>4.25</v>
      </c>
      <c r="AT221">
        <v>4.7</v>
      </c>
      <c r="AU221">
        <v>90</v>
      </c>
      <c r="AV221">
        <v>3.3</v>
      </c>
      <c r="AW221">
        <v>399.7</v>
      </c>
    </row>
    <row r="222" spans="1:51" hidden="1" x14ac:dyDescent="0.3">
      <c r="A222" t="s">
        <v>872</v>
      </c>
      <c r="B222" t="s">
        <v>872</v>
      </c>
      <c r="C222" t="s">
        <v>873</v>
      </c>
      <c r="D222" s="1" t="str">
        <f t="shared" si="34"/>
        <v>27:0001</v>
      </c>
      <c r="E222" s="1" t="str">
        <f t="shared" si="35"/>
        <v/>
      </c>
      <c r="H222" s="1" t="str">
        <f t="shared" ref="H222:H233" si="37">HYPERLINK("http://geochem.nrcan.gc.ca/cdogs/content/cr_/cr_00246_e.htm", "246")</f>
        <v>246</v>
      </c>
      <c r="K222" t="s">
        <v>95</v>
      </c>
      <c r="L222" t="s">
        <v>96</v>
      </c>
      <c r="AY222">
        <v>16</v>
      </c>
    </row>
    <row r="223" spans="1:51" hidden="1" x14ac:dyDescent="0.3">
      <c r="A223" t="s">
        <v>874</v>
      </c>
      <c r="B223" t="s">
        <v>874</v>
      </c>
      <c r="C223" t="s">
        <v>875</v>
      </c>
      <c r="D223" s="1" t="str">
        <f t="shared" si="34"/>
        <v>27:0001</v>
      </c>
      <c r="E223" s="1" t="str">
        <f t="shared" si="35"/>
        <v/>
      </c>
      <c r="H223" s="1" t="str">
        <f t="shared" si="37"/>
        <v>246</v>
      </c>
      <c r="K223" t="s">
        <v>95</v>
      </c>
      <c r="L223" t="s">
        <v>96</v>
      </c>
      <c r="AY223">
        <v>16</v>
      </c>
    </row>
    <row r="224" spans="1:51" hidden="1" x14ac:dyDescent="0.3">
      <c r="A224" t="s">
        <v>876</v>
      </c>
      <c r="B224" t="s">
        <v>876</v>
      </c>
      <c r="C224" t="s">
        <v>877</v>
      </c>
      <c r="D224" s="1" t="str">
        <f t="shared" si="34"/>
        <v>27:0001</v>
      </c>
      <c r="E224" s="1" t="str">
        <f t="shared" si="35"/>
        <v/>
      </c>
      <c r="H224" s="1" t="str">
        <f t="shared" si="37"/>
        <v>246</v>
      </c>
      <c r="K224" t="s">
        <v>95</v>
      </c>
      <c r="L224" t="s">
        <v>96</v>
      </c>
      <c r="AY224">
        <v>15</v>
      </c>
    </row>
    <row r="225" spans="1:51" hidden="1" x14ac:dyDescent="0.3">
      <c r="A225" t="s">
        <v>878</v>
      </c>
      <c r="B225" t="s">
        <v>878</v>
      </c>
      <c r="C225" t="s">
        <v>879</v>
      </c>
      <c r="D225" s="1" t="str">
        <f t="shared" si="34"/>
        <v>27:0001</v>
      </c>
      <c r="E225" s="1" t="str">
        <f t="shared" si="35"/>
        <v/>
      </c>
      <c r="H225" s="1" t="str">
        <f t="shared" si="37"/>
        <v>246</v>
      </c>
      <c r="K225" t="s">
        <v>95</v>
      </c>
      <c r="L225" t="s">
        <v>96</v>
      </c>
      <c r="AY225">
        <v>15</v>
      </c>
    </row>
    <row r="226" spans="1:51" hidden="1" x14ac:dyDescent="0.3">
      <c r="A226" t="s">
        <v>880</v>
      </c>
      <c r="B226" t="s">
        <v>880</v>
      </c>
      <c r="C226" t="s">
        <v>881</v>
      </c>
      <c r="D226" s="1" t="str">
        <f t="shared" si="34"/>
        <v>27:0001</v>
      </c>
      <c r="E226" s="1" t="str">
        <f t="shared" si="35"/>
        <v/>
      </c>
      <c r="H226" s="1" t="str">
        <f t="shared" si="37"/>
        <v>246</v>
      </c>
      <c r="K226" t="s">
        <v>95</v>
      </c>
      <c r="L226" t="s">
        <v>96</v>
      </c>
      <c r="AY226">
        <v>15</v>
      </c>
    </row>
    <row r="227" spans="1:51" hidden="1" x14ac:dyDescent="0.3">
      <c r="A227" t="s">
        <v>882</v>
      </c>
      <c r="B227" t="s">
        <v>882</v>
      </c>
      <c r="C227" t="s">
        <v>883</v>
      </c>
      <c r="D227" s="1" t="str">
        <f t="shared" si="34"/>
        <v>27:0001</v>
      </c>
      <c r="E227" s="1" t="str">
        <f t="shared" si="35"/>
        <v/>
      </c>
      <c r="H227" s="1" t="str">
        <f t="shared" si="37"/>
        <v>246</v>
      </c>
      <c r="K227" t="s">
        <v>95</v>
      </c>
      <c r="L227" t="s">
        <v>96</v>
      </c>
      <c r="AY227">
        <v>15</v>
      </c>
    </row>
    <row r="228" spans="1:51" hidden="1" x14ac:dyDescent="0.3">
      <c r="A228" t="s">
        <v>884</v>
      </c>
      <c r="B228" t="s">
        <v>884</v>
      </c>
      <c r="C228" t="s">
        <v>885</v>
      </c>
      <c r="D228" s="1" t="str">
        <f t="shared" si="34"/>
        <v>27:0001</v>
      </c>
      <c r="E228" s="1" t="str">
        <f t="shared" si="35"/>
        <v/>
      </c>
      <c r="H228" s="1" t="str">
        <f t="shared" si="37"/>
        <v>246</v>
      </c>
      <c r="K228" t="s">
        <v>95</v>
      </c>
      <c r="L228" t="s">
        <v>96</v>
      </c>
      <c r="AY228">
        <v>15</v>
      </c>
    </row>
    <row r="229" spans="1:51" hidden="1" x14ac:dyDescent="0.3">
      <c r="A229" t="s">
        <v>886</v>
      </c>
      <c r="B229" t="s">
        <v>886</v>
      </c>
      <c r="C229" t="s">
        <v>887</v>
      </c>
      <c r="D229" s="1" t="str">
        <f t="shared" si="34"/>
        <v>27:0001</v>
      </c>
      <c r="E229" s="1" t="str">
        <f t="shared" si="35"/>
        <v/>
      </c>
      <c r="H229" s="1" t="str">
        <f t="shared" si="37"/>
        <v>246</v>
      </c>
      <c r="K229" t="s">
        <v>95</v>
      </c>
      <c r="L229" t="s">
        <v>96</v>
      </c>
      <c r="AY229">
        <v>15</v>
      </c>
    </row>
    <row r="230" spans="1:51" hidden="1" x14ac:dyDescent="0.3">
      <c r="A230" t="s">
        <v>888</v>
      </c>
      <c r="B230" t="s">
        <v>888</v>
      </c>
      <c r="C230" t="s">
        <v>889</v>
      </c>
      <c r="D230" s="1" t="str">
        <f t="shared" si="34"/>
        <v>27:0001</v>
      </c>
      <c r="E230" s="1" t="str">
        <f t="shared" si="35"/>
        <v/>
      </c>
      <c r="H230" s="1" t="str">
        <f t="shared" si="37"/>
        <v>246</v>
      </c>
      <c r="K230" t="s">
        <v>95</v>
      </c>
      <c r="L230" t="s">
        <v>96</v>
      </c>
      <c r="AY230">
        <v>15</v>
      </c>
    </row>
    <row r="231" spans="1:51" hidden="1" x14ac:dyDescent="0.3">
      <c r="A231" t="s">
        <v>890</v>
      </c>
      <c r="B231" t="s">
        <v>890</v>
      </c>
      <c r="C231" t="s">
        <v>891</v>
      </c>
      <c r="D231" s="1" t="str">
        <f t="shared" si="34"/>
        <v>27:0001</v>
      </c>
      <c r="E231" s="1" t="str">
        <f t="shared" si="35"/>
        <v/>
      </c>
      <c r="H231" s="1" t="str">
        <f t="shared" si="37"/>
        <v>246</v>
      </c>
      <c r="K231" t="s">
        <v>95</v>
      </c>
      <c r="L231" t="s">
        <v>96</v>
      </c>
      <c r="AY231">
        <v>15</v>
      </c>
    </row>
    <row r="232" spans="1:51" hidden="1" x14ac:dyDescent="0.3">
      <c r="A232" t="s">
        <v>892</v>
      </c>
      <c r="B232" t="s">
        <v>892</v>
      </c>
      <c r="C232" t="s">
        <v>893</v>
      </c>
      <c r="D232" s="1" t="str">
        <f t="shared" si="34"/>
        <v>27:0001</v>
      </c>
      <c r="E232" s="1" t="str">
        <f t="shared" si="35"/>
        <v/>
      </c>
      <c r="H232" s="1" t="str">
        <f t="shared" si="37"/>
        <v>246</v>
      </c>
      <c r="K232" t="s">
        <v>95</v>
      </c>
      <c r="L232" t="s">
        <v>96</v>
      </c>
      <c r="AY232">
        <v>15</v>
      </c>
    </row>
    <row r="233" spans="1:51" hidden="1" x14ac:dyDescent="0.3">
      <c r="A233" t="s">
        <v>894</v>
      </c>
      <c r="B233" t="s">
        <v>894</v>
      </c>
      <c r="C233" t="s">
        <v>895</v>
      </c>
      <c r="D233" s="1" t="str">
        <f t="shared" si="34"/>
        <v>27:0001</v>
      </c>
      <c r="E233" s="1" t="str">
        <f t="shared" si="35"/>
        <v/>
      </c>
      <c r="H233" s="1" t="str">
        <f t="shared" si="37"/>
        <v>246</v>
      </c>
      <c r="K233" t="s">
        <v>95</v>
      </c>
      <c r="L233" t="s">
        <v>96</v>
      </c>
      <c r="AY233">
        <v>15</v>
      </c>
    </row>
    <row r="234" spans="1:51" hidden="1" x14ac:dyDescent="0.3">
      <c r="A234" t="s">
        <v>896</v>
      </c>
      <c r="B234" t="s">
        <v>896</v>
      </c>
      <c r="C234" t="s">
        <v>897</v>
      </c>
      <c r="D234" s="1" t="str">
        <f t="shared" si="34"/>
        <v>27:0001</v>
      </c>
      <c r="E234" s="1" t="str">
        <f t="shared" si="35"/>
        <v/>
      </c>
      <c r="H234" s="1" t="str">
        <f t="shared" ref="H234:H245" si="38">HYPERLINK("http://geochem.nrcan.gc.ca/cdogs/content/cr_/cr_00166_e.htm", "166")</f>
        <v>166</v>
      </c>
      <c r="K234" t="s">
        <v>95</v>
      </c>
      <c r="L234" t="s">
        <v>96</v>
      </c>
      <c r="M234">
        <v>-2</v>
      </c>
      <c r="N234">
        <v>-0.01</v>
      </c>
      <c r="O234">
        <v>-0.1</v>
      </c>
      <c r="P234">
        <v>-0.2</v>
      </c>
      <c r="Q234">
        <v>-20</v>
      </c>
      <c r="R234">
        <v>-0.5</v>
      </c>
      <c r="S234">
        <v>-0.02</v>
      </c>
      <c r="T234">
        <v>-0.01</v>
      </c>
      <c r="U234">
        <v>-0.01</v>
      </c>
      <c r="V234">
        <v>-0.1</v>
      </c>
      <c r="W234">
        <v>-0.5</v>
      </c>
      <c r="X234">
        <v>-0.01</v>
      </c>
      <c r="Y234">
        <v>-0.01</v>
      </c>
      <c r="Z234">
        <v>-0.1</v>
      </c>
      <c r="AA234">
        <v>-5</v>
      </c>
      <c r="AB234">
        <v>-0.01</v>
      </c>
      <c r="AC234">
        <v>-0.5</v>
      </c>
      <c r="AD234">
        <v>-0.01</v>
      </c>
      <c r="AE234">
        <v>-1</v>
      </c>
      <c r="AF234">
        <v>-0.01</v>
      </c>
      <c r="AG234">
        <v>-1E-3</v>
      </c>
      <c r="AH234">
        <v>-0.1</v>
      </c>
      <c r="AI234">
        <v>-1E-3</v>
      </c>
      <c r="AJ234">
        <v>-0.01</v>
      </c>
      <c r="AK234">
        <v>-0.02</v>
      </c>
      <c r="AL234">
        <v>-0.02</v>
      </c>
      <c r="AM234">
        <v>-0.1</v>
      </c>
      <c r="AN234">
        <v>-0.1</v>
      </c>
      <c r="AO234">
        <v>-0.5</v>
      </c>
      <c r="AP234">
        <v>-0.02</v>
      </c>
      <c r="AQ234">
        <v>-0.1</v>
      </c>
      <c r="AR234">
        <v>-10</v>
      </c>
      <c r="AS234">
        <v>-0.02</v>
      </c>
      <c r="AT234">
        <v>-0.1</v>
      </c>
      <c r="AU234">
        <v>-2</v>
      </c>
      <c r="AV234">
        <v>-0.1</v>
      </c>
      <c r="AW234">
        <v>-0.1</v>
      </c>
    </row>
    <row r="235" spans="1:51" hidden="1" x14ac:dyDescent="0.3">
      <c r="A235" t="s">
        <v>898</v>
      </c>
      <c r="B235" t="s">
        <v>898</v>
      </c>
      <c r="C235" t="s">
        <v>899</v>
      </c>
      <c r="D235" s="1" t="str">
        <f t="shared" si="34"/>
        <v>27:0001</v>
      </c>
      <c r="E235" s="1" t="str">
        <f t="shared" si="35"/>
        <v/>
      </c>
      <c r="H235" s="1" t="str">
        <f t="shared" si="38"/>
        <v>166</v>
      </c>
      <c r="K235" t="s">
        <v>95</v>
      </c>
      <c r="L235" t="s">
        <v>96</v>
      </c>
      <c r="M235">
        <v>-2</v>
      </c>
      <c r="N235">
        <v>-0.01</v>
      </c>
      <c r="O235">
        <v>-0.1</v>
      </c>
      <c r="P235">
        <v>-0.2</v>
      </c>
      <c r="Q235">
        <v>-20</v>
      </c>
      <c r="R235">
        <v>-0.5</v>
      </c>
      <c r="S235">
        <v>-0.02</v>
      </c>
      <c r="T235">
        <v>-0.01</v>
      </c>
      <c r="U235">
        <v>-0.01</v>
      </c>
      <c r="V235">
        <v>-0.1</v>
      </c>
      <c r="W235">
        <v>-0.5</v>
      </c>
      <c r="X235">
        <v>-0.01</v>
      </c>
      <c r="Y235">
        <v>-0.01</v>
      </c>
      <c r="Z235">
        <v>-0.1</v>
      </c>
      <c r="AA235">
        <v>-5</v>
      </c>
      <c r="AB235">
        <v>-0.01</v>
      </c>
      <c r="AC235">
        <v>-0.5</v>
      </c>
      <c r="AD235">
        <v>-0.01</v>
      </c>
      <c r="AE235">
        <v>-1</v>
      </c>
      <c r="AF235">
        <v>-0.01</v>
      </c>
      <c r="AG235">
        <v>-1E-3</v>
      </c>
      <c r="AH235">
        <v>-0.1</v>
      </c>
      <c r="AI235">
        <v>-1E-3</v>
      </c>
      <c r="AJ235">
        <v>-0.01</v>
      </c>
      <c r="AK235">
        <v>-0.02</v>
      </c>
      <c r="AL235">
        <v>-0.02</v>
      </c>
      <c r="AM235">
        <v>-0.1</v>
      </c>
      <c r="AN235">
        <v>-0.1</v>
      </c>
      <c r="AO235">
        <v>-0.5</v>
      </c>
      <c r="AP235">
        <v>-0.02</v>
      </c>
      <c r="AQ235">
        <v>-0.1</v>
      </c>
      <c r="AR235">
        <v>-10</v>
      </c>
      <c r="AS235">
        <v>-0.02</v>
      </c>
      <c r="AT235">
        <v>-0.1</v>
      </c>
      <c r="AU235">
        <v>-2</v>
      </c>
      <c r="AV235">
        <v>-0.1</v>
      </c>
      <c r="AW235">
        <v>-0.1</v>
      </c>
    </row>
    <row r="236" spans="1:51" hidden="1" x14ac:dyDescent="0.3">
      <c r="A236" t="s">
        <v>900</v>
      </c>
      <c r="B236" t="s">
        <v>900</v>
      </c>
      <c r="C236" t="s">
        <v>901</v>
      </c>
      <c r="D236" s="1" t="str">
        <f t="shared" si="34"/>
        <v>27:0001</v>
      </c>
      <c r="E236" s="1" t="str">
        <f t="shared" si="35"/>
        <v/>
      </c>
      <c r="H236" s="1" t="str">
        <f t="shared" si="38"/>
        <v>166</v>
      </c>
      <c r="K236" t="s">
        <v>95</v>
      </c>
      <c r="L236" t="s">
        <v>96</v>
      </c>
      <c r="M236">
        <v>-2</v>
      </c>
      <c r="N236">
        <v>-0.01</v>
      </c>
      <c r="O236">
        <v>-0.1</v>
      </c>
      <c r="P236">
        <v>-0.2</v>
      </c>
      <c r="Q236">
        <v>-20</v>
      </c>
      <c r="R236">
        <v>-0.5</v>
      </c>
      <c r="S236">
        <v>-0.02</v>
      </c>
      <c r="T236">
        <v>-0.01</v>
      </c>
      <c r="U236">
        <v>-0.01</v>
      </c>
      <c r="V236">
        <v>-0.1</v>
      </c>
      <c r="W236">
        <v>-0.5</v>
      </c>
      <c r="X236">
        <v>-0.01</v>
      </c>
      <c r="Y236">
        <v>-0.01</v>
      </c>
      <c r="Z236">
        <v>-0.1</v>
      </c>
      <c r="AA236">
        <v>-5</v>
      </c>
      <c r="AB236">
        <v>-0.01</v>
      </c>
      <c r="AC236">
        <v>-0.5</v>
      </c>
      <c r="AD236">
        <v>-0.01</v>
      </c>
      <c r="AE236">
        <v>-1</v>
      </c>
      <c r="AF236">
        <v>-0.01</v>
      </c>
      <c r="AG236">
        <v>-1E-3</v>
      </c>
      <c r="AH236">
        <v>-0.1</v>
      </c>
      <c r="AI236">
        <v>-1E-3</v>
      </c>
      <c r="AJ236">
        <v>-0.01</v>
      </c>
      <c r="AK236">
        <v>-0.02</v>
      </c>
      <c r="AL236">
        <v>-0.02</v>
      </c>
      <c r="AM236">
        <v>-0.1</v>
      </c>
      <c r="AN236">
        <v>-0.1</v>
      </c>
      <c r="AO236">
        <v>-0.5</v>
      </c>
      <c r="AP236">
        <v>-0.02</v>
      </c>
      <c r="AQ236">
        <v>-0.1</v>
      </c>
      <c r="AR236">
        <v>-10</v>
      </c>
      <c r="AS236">
        <v>-0.02</v>
      </c>
      <c r="AT236">
        <v>-0.1</v>
      </c>
      <c r="AU236">
        <v>-2</v>
      </c>
      <c r="AV236">
        <v>-0.1</v>
      </c>
      <c r="AW236">
        <v>-0.1</v>
      </c>
    </row>
    <row r="237" spans="1:51" hidden="1" x14ac:dyDescent="0.3">
      <c r="A237" t="s">
        <v>902</v>
      </c>
      <c r="B237" t="s">
        <v>902</v>
      </c>
      <c r="C237" t="s">
        <v>903</v>
      </c>
      <c r="D237" s="1" t="str">
        <f t="shared" si="34"/>
        <v>27:0001</v>
      </c>
      <c r="E237" s="1" t="str">
        <f t="shared" si="35"/>
        <v/>
      </c>
      <c r="H237" s="1" t="str">
        <f t="shared" si="38"/>
        <v>166</v>
      </c>
      <c r="K237" t="s">
        <v>95</v>
      </c>
      <c r="L237" t="s">
        <v>96</v>
      </c>
      <c r="M237">
        <v>-2</v>
      </c>
      <c r="N237">
        <v>-0.01</v>
      </c>
      <c r="O237">
        <v>-0.1</v>
      </c>
      <c r="P237">
        <v>-0.2</v>
      </c>
      <c r="Q237">
        <v>-20</v>
      </c>
      <c r="R237">
        <v>-0.5</v>
      </c>
      <c r="S237">
        <v>-0.02</v>
      </c>
      <c r="T237">
        <v>-0.01</v>
      </c>
      <c r="U237">
        <v>-0.01</v>
      </c>
      <c r="V237">
        <v>-0.1</v>
      </c>
      <c r="W237">
        <v>-0.5</v>
      </c>
      <c r="X237">
        <v>-0.01</v>
      </c>
      <c r="Y237">
        <v>-0.01</v>
      </c>
      <c r="Z237">
        <v>-0.1</v>
      </c>
      <c r="AA237">
        <v>-5</v>
      </c>
      <c r="AB237">
        <v>-0.01</v>
      </c>
      <c r="AC237">
        <v>-0.5</v>
      </c>
      <c r="AD237">
        <v>-0.01</v>
      </c>
      <c r="AE237">
        <v>-1</v>
      </c>
      <c r="AF237">
        <v>-0.01</v>
      </c>
      <c r="AG237">
        <v>-1E-3</v>
      </c>
      <c r="AH237">
        <v>-0.1</v>
      </c>
      <c r="AI237">
        <v>-1E-3</v>
      </c>
      <c r="AJ237">
        <v>-0.01</v>
      </c>
      <c r="AK237">
        <v>-0.02</v>
      </c>
      <c r="AL237">
        <v>-0.02</v>
      </c>
      <c r="AM237">
        <v>-0.1</v>
      </c>
      <c r="AN237">
        <v>-0.1</v>
      </c>
      <c r="AO237">
        <v>-0.5</v>
      </c>
      <c r="AP237">
        <v>-0.02</v>
      </c>
      <c r="AQ237">
        <v>-0.1</v>
      </c>
      <c r="AR237">
        <v>-10</v>
      </c>
      <c r="AS237">
        <v>-0.02</v>
      </c>
      <c r="AT237">
        <v>-0.1</v>
      </c>
      <c r="AU237">
        <v>-2</v>
      </c>
      <c r="AV237">
        <v>-0.1</v>
      </c>
      <c r="AW237">
        <v>-0.1</v>
      </c>
    </row>
    <row r="238" spans="1:51" hidden="1" x14ac:dyDescent="0.3">
      <c r="A238" t="s">
        <v>904</v>
      </c>
      <c r="B238" t="s">
        <v>904</v>
      </c>
      <c r="C238" t="s">
        <v>905</v>
      </c>
      <c r="D238" s="1" t="str">
        <f t="shared" si="34"/>
        <v>27:0001</v>
      </c>
      <c r="E238" s="1" t="str">
        <f t="shared" si="35"/>
        <v/>
      </c>
      <c r="H238" s="1" t="str">
        <f t="shared" si="38"/>
        <v>166</v>
      </c>
      <c r="K238" t="s">
        <v>95</v>
      </c>
      <c r="L238" t="s">
        <v>96</v>
      </c>
      <c r="M238">
        <v>-2</v>
      </c>
      <c r="N238">
        <v>-0.01</v>
      </c>
      <c r="O238">
        <v>-0.1</v>
      </c>
      <c r="P238">
        <v>-0.2</v>
      </c>
      <c r="Q238">
        <v>-20</v>
      </c>
      <c r="R238">
        <v>-0.5</v>
      </c>
      <c r="S238">
        <v>-0.02</v>
      </c>
      <c r="T238">
        <v>-0.01</v>
      </c>
      <c r="U238">
        <v>-0.01</v>
      </c>
      <c r="V238">
        <v>-0.1</v>
      </c>
      <c r="W238">
        <v>-0.5</v>
      </c>
      <c r="X238">
        <v>-0.01</v>
      </c>
      <c r="Y238">
        <v>-0.01</v>
      </c>
      <c r="Z238">
        <v>-0.1</v>
      </c>
      <c r="AA238">
        <v>-5</v>
      </c>
      <c r="AB238">
        <v>-0.01</v>
      </c>
      <c r="AC238">
        <v>-0.5</v>
      </c>
      <c r="AD238">
        <v>-0.01</v>
      </c>
      <c r="AE238">
        <v>-1</v>
      </c>
      <c r="AF238">
        <v>-0.01</v>
      </c>
      <c r="AG238">
        <v>-1E-3</v>
      </c>
      <c r="AH238">
        <v>-0.1</v>
      </c>
      <c r="AI238">
        <v>-1E-3</v>
      </c>
      <c r="AJ238">
        <v>-0.01</v>
      </c>
      <c r="AK238">
        <v>-0.02</v>
      </c>
      <c r="AL238">
        <v>-0.02</v>
      </c>
      <c r="AM238">
        <v>-0.1</v>
      </c>
      <c r="AN238">
        <v>-0.1</v>
      </c>
      <c r="AO238">
        <v>-0.5</v>
      </c>
      <c r="AP238">
        <v>-0.02</v>
      </c>
      <c r="AQ238">
        <v>-0.1</v>
      </c>
      <c r="AR238">
        <v>-10</v>
      </c>
      <c r="AS238">
        <v>-0.02</v>
      </c>
      <c r="AT238">
        <v>-0.1</v>
      </c>
      <c r="AU238">
        <v>-2</v>
      </c>
      <c r="AV238">
        <v>-0.1</v>
      </c>
      <c r="AW238">
        <v>-0.1</v>
      </c>
    </row>
    <row r="239" spans="1:51" hidden="1" x14ac:dyDescent="0.3">
      <c r="A239" t="s">
        <v>906</v>
      </c>
      <c r="B239" t="s">
        <v>906</v>
      </c>
      <c r="C239" t="s">
        <v>907</v>
      </c>
      <c r="D239" s="1" t="str">
        <f t="shared" si="34"/>
        <v>27:0001</v>
      </c>
      <c r="E239" s="1" t="str">
        <f t="shared" si="35"/>
        <v/>
      </c>
      <c r="H239" s="1" t="str">
        <f t="shared" si="38"/>
        <v>166</v>
      </c>
      <c r="K239" t="s">
        <v>95</v>
      </c>
      <c r="L239" t="s">
        <v>96</v>
      </c>
      <c r="M239">
        <v>-2</v>
      </c>
      <c r="N239">
        <v>-0.01</v>
      </c>
      <c r="O239">
        <v>-0.1</v>
      </c>
      <c r="P239">
        <v>-0.2</v>
      </c>
      <c r="Q239">
        <v>-20</v>
      </c>
      <c r="R239">
        <v>-0.5</v>
      </c>
      <c r="S239">
        <v>-0.02</v>
      </c>
      <c r="T239">
        <v>-0.01</v>
      </c>
      <c r="U239">
        <v>-0.01</v>
      </c>
      <c r="V239">
        <v>-0.1</v>
      </c>
      <c r="W239">
        <v>-0.5</v>
      </c>
      <c r="X239">
        <v>-0.01</v>
      </c>
      <c r="Y239">
        <v>-0.01</v>
      </c>
      <c r="Z239">
        <v>-0.1</v>
      </c>
      <c r="AA239">
        <v>-5</v>
      </c>
      <c r="AB239">
        <v>-0.01</v>
      </c>
      <c r="AC239">
        <v>-0.5</v>
      </c>
      <c r="AD239">
        <v>-0.01</v>
      </c>
      <c r="AE239">
        <v>-1</v>
      </c>
      <c r="AF239">
        <v>-0.01</v>
      </c>
      <c r="AG239">
        <v>-1E-3</v>
      </c>
      <c r="AH239">
        <v>-0.1</v>
      </c>
      <c r="AI239">
        <v>-1E-3</v>
      </c>
      <c r="AJ239">
        <v>-0.01</v>
      </c>
      <c r="AK239">
        <v>-0.02</v>
      </c>
      <c r="AL239">
        <v>-0.02</v>
      </c>
      <c r="AM239">
        <v>-0.1</v>
      </c>
      <c r="AN239">
        <v>-0.1</v>
      </c>
      <c r="AO239">
        <v>-0.5</v>
      </c>
      <c r="AP239">
        <v>-0.02</v>
      </c>
      <c r="AQ239">
        <v>-0.1</v>
      </c>
      <c r="AR239">
        <v>-10</v>
      </c>
      <c r="AS239">
        <v>-0.02</v>
      </c>
      <c r="AT239">
        <v>-0.1</v>
      </c>
      <c r="AU239">
        <v>-2</v>
      </c>
      <c r="AV239">
        <v>-0.1</v>
      </c>
      <c r="AW239">
        <v>-0.1</v>
      </c>
    </row>
    <row r="240" spans="1:51" hidden="1" x14ac:dyDescent="0.3">
      <c r="A240" t="s">
        <v>908</v>
      </c>
      <c r="B240" t="s">
        <v>908</v>
      </c>
      <c r="C240" t="s">
        <v>909</v>
      </c>
      <c r="D240" s="1" t="str">
        <f t="shared" si="34"/>
        <v>27:0001</v>
      </c>
      <c r="E240" s="1" t="str">
        <f t="shared" si="35"/>
        <v/>
      </c>
      <c r="H240" s="1" t="str">
        <f t="shared" si="38"/>
        <v>166</v>
      </c>
      <c r="K240" t="s">
        <v>95</v>
      </c>
      <c r="L240" t="s">
        <v>96</v>
      </c>
      <c r="AY240">
        <v>-1</v>
      </c>
    </row>
    <row r="241" spans="1:51" hidden="1" x14ac:dyDescent="0.3">
      <c r="A241" t="s">
        <v>910</v>
      </c>
      <c r="B241" t="s">
        <v>910</v>
      </c>
      <c r="C241" t="s">
        <v>911</v>
      </c>
      <c r="D241" s="1" t="str">
        <f t="shared" si="34"/>
        <v>27:0001</v>
      </c>
      <c r="E241" s="1" t="str">
        <f t="shared" si="35"/>
        <v/>
      </c>
      <c r="H241" s="1" t="str">
        <f t="shared" si="38"/>
        <v>166</v>
      </c>
      <c r="K241" t="s">
        <v>95</v>
      </c>
      <c r="L241" t="s">
        <v>96</v>
      </c>
      <c r="AY241">
        <v>-1</v>
      </c>
    </row>
    <row r="242" spans="1:51" hidden="1" x14ac:dyDescent="0.3">
      <c r="A242" t="s">
        <v>912</v>
      </c>
      <c r="B242" t="s">
        <v>912</v>
      </c>
      <c r="C242" t="s">
        <v>913</v>
      </c>
      <c r="D242" s="1" t="str">
        <f t="shared" si="34"/>
        <v>27:0001</v>
      </c>
      <c r="E242" s="1" t="str">
        <f t="shared" si="35"/>
        <v/>
      </c>
      <c r="H242" s="1" t="str">
        <f t="shared" si="38"/>
        <v>166</v>
      </c>
      <c r="K242" t="s">
        <v>95</v>
      </c>
      <c r="L242" t="s">
        <v>96</v>
      </c>
      <c r="AY242">
        <v>-1</v>
      </c>
    </row>
    <row r="243" spans="1:51" hidden="1" x14ac:dyDescent="0.3">
      <c r="A243" t="s">
        <v>914</v>
      </c>
      <c r="B243" t="s">
        <v>914</v>
      </c>
      <c r="C243" t="s">
        <v>915</v>
      </c>
      <c r="D243" s="1" t="str">
        <f t="shared" si="34"/>
        <v>27:0001</v>
      </c>
      <c r="E243" s="1" t="str">
        <f t="shared" si="35"/>
        <v/>
      </c>
      <c r="H243" s="1" t="str">
        <f t="shared" si="38"/>
        <v>166</v>
      </c>
      <c r="K243" t="s">
        <v>95</v>
      </c>
      <c r="L243" t="s">
        <v>96</v>
      </c>
      <c r="AY243">
        <v>-1</v>
      </c>
    </row>
    <row r="244" spans="1:51" hidden="1" x14ac:dyDescent="0.3">
      <c r="A244" t="s">
        <v>916</v>
      </c>
      <c r="B244" t="s">
        <v>916</v>
      </c>
      <c r="C244" t="s">
        <v>917</v>
      </c>
      <c r="D244" s="1" t="str">
        <f t="shared" si="34"/>
        <v>27:0001</v>
      </c>
      <c r="E244" s="1" t="str">
        <f t="shared" si="35"/>
        <v/>
      </c>
      <c r="H244" s="1" t="str">
        <f t="shared" si="38"/>
        <v>166</v>
      </c>
      <c r="K244" t="s">
        <v>95</v>
      </c>
      <c r="L244" t="s">
        <v>96</v>
      </c>
      <c r="AY244">
        <v>-1</v>
      </c>
    </row>
    <row r="245" spans="1:51" hidden="1" x14ac:dyDescent="0.3">
      <c r="A245" t="s">
        <v>918</v>
      </c>
      <c r="B245" t="s">
        <v>918</v>
      </c>
      <c r="C245" t="s">
        <v>919</v>
      </c>
      <c r="D245" s="1" t="str">
        <f t="shared" si="34"/>
        <v>27:0001</v>
      </c>
      <c r="E245" s="1" t="str">
        <f t="shared" si="35"/>
        <v/>
      </c>
      <c r="H245" s="1" t="str">
        <f t="shared" si="38"/>
        <v>166</v>
      </c>
      <c r="K245" t="s">
        <v>95</v>
      </c>
      <c r="L245" t="s">
        <v>96</v>
      </c>
      <c r="AY245">
        <v>-1</v>
      </c>
    </row>
  </sheetData>
  <autoFilter ref="A1:L245">
    <filterColumn colId="0" hiddenButton="1"/>
    <filterColumn colId="1" hiddenButton="1"/>
    <filterColumn colId="2" hiddenButton="1"/>
    <filterColumn colId="4">
      <filters>
        <filter val="27:0003"/>
      </filters>
    </filterColumn>
    <filterColumn colId="5" hiddenButton="1"/>
    <filterColumn colId="6" hiddenButton="1"/>
    <filterColumn colId="8" hiddenButton="1"/>
    <filterColumn colId="9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svy270003_pkg_0354a.xlsx</vt:lpstr>
      <vt:lpstr>pkg_0354a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2024-11-22T08:16:50Z</dcterms:created>
  <dcterms:modified xsi:type="dcterms:W3CDTF">2024-11-22T23:57:06Z</dcterms:modified>
</cp:coreProperties>
</file>