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3_pkg_0306c.xlsx" sheetId="1" r:id="rId1"/>
  </sheets>
  <definedNames>
    <definedName name="_xlnm._FilterDatabase" localSheetId="0" hidden="1">svy270003_pkg_0306c.xlsx!$A$1:$K$839</definedName>
    <definedName name="pkg_0306c">svy270003_pkg_0306c.xlsx!$A$1:$AF$839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09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5" i="1"/>
  <c r="K276" i="1"/>
  <c r="K277" i="1"/>
  <c r="K278" i="1"/>
  <c r="K279" i="1"/>
  <c r="K280" i="1"/>
  <c r="K281" i="1"/>
  <c r="K282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5" i="1"/>
  <c r="J276" i="1"/>
  <c r="J277" i="1"/>
  <c r="J278" i="1"/>
  <c r="J279" i="1"/>
  <c r="J280" i="1"/>
  <c r="J281" i="1"/>
  <c r="J282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G15" i="1"/>
  <c r="G24" i="1"/>
  <c r="G61" i="1"/>
  <c r="G64" i="1"/>
  <c r="G135" i="1"/>
  <c r="G198" i="1"/>
  <c r="G203" i="1"/>
  <c r="G204" i="1"/>
  <c r="G205" i="1"/>
  <c r="G206" i="1"/>
  <c r="G207" i="1"/>
  <c r="G208" i="1"/>
  <c r="G212" i="1"/>
  <c r="G274" i="1"/>
  <c r="G283" i="1"/>
  <c r="G301" i="1"/>
  <c r="G302" i="1"/>
  <c r="G30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</calcChain>
</file>

<file path=xl/sharedStrings.xml><?xml version="1.0" encoding="utf-8"?>
<sst xmlns="http://schemas.openxmlformats.org/spreadsheetml/2006/main" count="20957" uniqueCount="3364">
  <si>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</si>
  <si>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</si>
  <si>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</si>
  <si>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</si>
  <si>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</si>
  <si>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</si>
  <si>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</si>
  <si>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</si>
  <si>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</si>
  <si>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</si>
  <si>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</si>
  <si>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KIM_GP_1</t>
  </si>
  <si>
    <t>KIM_GO_1</t>
  </si>
  <si>
    <t>KIM_DC_1</t>
  </si>
  <si>
    <t>KIM_IM_1</t>
  </si>
  <si>
    <t>KIM_CR_1</t>
  </si>
  <si>
    <t>KIM_FO_1</t>
  </si>
  <si>
    <t>KIM_LCD_1</t>
  </si>
  <si>
    <t>KIM_GP_2</t>
  </si>
  <si>
    <t>KIM_GO_2</t>
  </si>
  <si>
    <t>KIM_DC_2</t>
  </si>
  <si>
    <t>KIM_IM_2</t>
  </si>
  <si>
    <t>KIM_CR_2</t>
  </si>
  <si>
    <t>KIM_FO_2</t>
  </si>
  <si>
    <t>KIM_LCD_2</t>
  </si>
  <si>
    <t>KIM_GP_3</t>
  </si>
  <si>
    <t>KIM_GO_3</t>
  </si>
  <si>
    <t>KIM_DC_3</t>
  </si>
  <si>
    <t>KIM_IM_3</t>
  </si>
  <si>
    <t>KIM_CR_3</t>
  </si>
  <si>
    <t>KIM_FO_3</t>
  </si>
  <si>
    <t>KIM_LCD_3</t>
  </si>
  <si>
    <t>14-PTA-B001(HMC)</t>
  </si>
  <si>
    <t>21:1116:000001</t>
  </si>
  <si>
    <t>21:0421:000001</t>
  </si>
  <si>
    <t>21:0421:000001:0003:0002:00</t>
  </si>
  <si>
    <t>0</t>
  </si>
  <si>
    <t>3</t>
  </si>
  <si>
    <t>14-PTA-B002(HMC)</t>
  </si>
  <si>
    <t>21:1116:000002</t>
  </si>
  <si>
    <t>21:0421:000002</t>
  </si>
  <si>
    <t>21:0421:000002:0003:0002:00</t>
  </si>
  <si>
    <t>5</t>
  </si>
  <si>
    <t>14-PTA-B004(HMC)</t>
  </si>
  <si>
    <t>21:1116:000003</t>
  </si>
  <si>
    <t>21:0421:000003</t>
  </si>
  <si>
    <t>21:0421:000003:0003:0002:00</t>
  </si>
  <si>
    <t>14-PTA-B005(HMC)</t>
  </si>
  <si>
    <t>21:1116:000004</t>
  </si>
  <si>
    <t>21:0421:000004</t>
  </si>
  <si>
    <t>21:0421:000004:0003:0002:00</t>
  </si>
  <si>
    <t>14-PTA-B006(HMC)</t>
  </si>
  <si>
    <t>21:1116:000005</t>
  </si>
  <si>
    <t>21:0421:000005</t>
  </si>
  <si>
    <t>21:0421:000005:0003:0002:00</t>
  </si>
  <si>
    <t>1</t>
  </si>
  <si>
    <t>14-PTA-B012(HMC)</t>
  </si>
  <si>
    <t>21:1116:000006</t>
  </si>
  <si>
    <t>21:0421:000006</t>
  </si>
  <si>
    <t>21:0421:000006:0003:0002:00</t>
  </si>
  <si>
    <t>14-PTA-B020(HMC)</t>
  </si>
  <si>
    <t>21:1116:000007</t>
  </si>
  <si>
    <t>21:0421:000007</t>
  </si>
  <si>
    <t>21:0421:000007:0003:0002:00</t>
  </si>
  <si>
    <t>14-PTA-B021(HMC)</t>
  </si>
  <si>
    <t>21:1116:000008</t>
  </si>
  <si>
    <t>21:0421:000008</t>
  </si>
  <si>
    <t>21:0421:000008:0003:0002:00</t>
  </si>
  <si>
    <t>2</t>
  </si>
  <si>
    <t>14-PTA-B024(HMC)</t>
  </si>
  <si>
    <t>21:1116:000009</t>
  </si>
  <si>
    <t>21:0421:000009</t>
  </si>
  <si>
    <t>21:0421:000009:0003:0002:00</t>
  </si>
  <si>
    <t>14-PTA-B026(HMC)</t>
  </si>
  <si>
    <t>21:1116:000010</t>
  </si>
  <si>
    <t>21:0421:000010</t>
  </si>
  <si>
    <t>21:0421:000010:0003:0002:00</t>
  </si>
  <si>
    <t>14-PTA-B030(HMC)</t>
  </si>
  <si>
    <t>21:1116:000011</t>
  </si>
  <si>
    <t>21:0421:000011</t>
  </si>
  <si>
    <t>21:0421:000011:0003:0002:00</t>
  </si>
  <si>
    <t>14-PTA-B031(HMC)</t>
  </si>
  <si>
    <t>21:1116:000012</t>
  </si>
  <si>
    <t>21:0421:000012</t>
  </si>
  <si>
    <t>21:0421:000012:0003:0002:00</t>
  </si>
  <si>
    <t>14-PTA-B032(HMC)</t>
  </si>
  <si>
    <t>21:1116:000013</t>
  </si>
  <si>
    <t>21:0421:000013</t>
  </si>
  <si>
    <t>21:0421:000013:0003:0002:00</t>
  </si>
  <si>
    <t>14-PTA-R001</t>
  </si>
  <si>
    <t>21:1116:000014</t>
  </si>
  <si>
    <t>Control Reference</t>
  </si>
  <si>
    <t>Unspecified</t>
  </si>
  <si>
    <t>14-PTA-R002(HMC)</t>
  </si>
  <si>
    <t>21:1116:000015</t>
  </si>
  <si>
    <t>21:0421:000014</t>
  </si>
  <si>
    <t>21:0421:000014:0003:0002:00</t>
  </si>
  <si>
    <t>8</t>
  </si>
  <si>
    <t>14-PTA-R003(HMC)</t>
  </si>
  <si>
    <t>21:1116:000016</t>
  </si>
  <si>
    <t>21:0421:000015</t>
  </si>
  <si>
    <t>21:0421:000015:0003:0002:00</t>
  </si>
  <si>
    <t>21</t>
  </si>
  <si>
    <t>14-PTA-R004(HMC)</t>
  </si>
  <si>
    <t>21:1116:000017</t>
  </si>
  <si>
    <t>21:0421:000016</t>
  </si>
  <si>
    <t>21:0421:000016:0003:0002:00</t>
  </si>
  <si>
    <t>4</t>
  </si>
  <si>
    <t>10</t>
  </si>
  <si>
    <t>14-PTA-R005(HMC)</t>
  </si>
  <si>
    <t>21:1116:000018</t>
  </si>
  <si>
    <t>21:0421:000017</t>
  </si>
  <si>
    <t>21:0421:000017:0003:0002:00</t>
  </si>
  <si>
    <t>14-PTA-R006(HMC)</t>
  </si>
  <si>
    <t>21:1116:000019</t>
  </si>
  <si>
    <t>21:0421:000018</t>
  </si>
  <si>
    <t>21:0421:000018:0003:0002:00</t>
  </si>
  <si>
    <t>14-PTA-R008(HMC)</t>
  </si>
  <si>
    <t>21:1116:000020</t>
  </si>
  <si>
    <t>21:0421:000019</t>
  </si>
  <si>
    <t>21:0421:000019:0003:0002:00</t>
  </si>
  <si>
    <t>14-PTA-R010(HMC)</t>
  </si>
  <si>
    <t>21:1116:000021</t>
  </si>
  <si>
    <t>21:0421:000020</t>
  </si>
  <si>
    <t>21:0421:000020:0003:0002:00</t>
  </si>
  <si>
    <t>6</t>
  </si>
  <si>
    <t>14-PTA-R011(HMC)</t>
  </si>
  <si>
    <t>21:1116:000022</t>
  </si>
  <si>
    <t>21:0421:000021</t>
  </si>
  <si>
    <t>21:0421:000021:0003:0002:00</t>
  </si>
  <si>
    <t>14-PTA-R012</t>
  </si>
  <si>
    <t>21:1116:000023</t>
  </si>
  <si>
    <t>14-PTA-R014(HMC)</t>
  </si>
  <si>
    <t>21:1116:000024</t>
  </si>
  <si>
    <t>21:0421:000022</t>
  </si>
  <si>
    <t>21:0421:000022:0003:0002:00</t>
  </si>
  <si>
    <t>9</t>
  </si>
  <si>
    <t>14-PTA-R015(HMC)</t>
  </si>
  <si>
    <t>21:1116:000025</t>
  </si>
  <si>
    <t>21:0421:000023</t>
  </si>
  <si>
    <t>21:0421:000023:0003:0002:00</t>
  </si>
  <si>
    <t>14-PTA-R018(HMC)</t>
  </si>
  <si>
    <t>21:1116:000026</t>
  </si>
  <si>
    <t>21:0421:000024</t>
  </si>
  <si>
    <t>21:0421:000024:0003:0002:00</t>
  </si>
  <si>
    <t>14-PTA-R020(HMC)</t>
  </si>
  <si>
    <t>21:1116:000027</t>
  </si>
  <si>
    <t>21:0421:000025</t>
  </si>
  <si>
    <t>21:0421:000025:0003:0002:00</t>
  </si>
  <si>
    <t>14-PTA-R023(HMC)</t>
  </si>
  <si>
    <t>21:1116:000028</t>
  </si>
  <si>
    <t>21:0421:000026</t>
  </si>
  <si>
    <t>21:0421:000026:0003:0002:00</t>
  </si>
  <si>
    <t>14-PTA-R024(HMC)</t>
  </si>
  <si>
    <t>21:1116:000029</t>
  </si>
  <si>
    <t>21:0421:000027</t>
  </si>
  <si>
    <t>21:0421:000027:0003:0002:00</t>
  </si>
  <si>
    <t>14-PTA-R029(HMC)</t>
  </si>
  <si>
    <t>21:1116:000030</t>
  </si>
  <si>
    <t>21:0421:000028</t>
  </si>
  <si>
    <t>21:0421:000028:0003:0002:00</t>
  </si>
  <si>
    <t>14-PTA-R031(HMC)</t>
  </si>
  <si>
    <t>21:1116:000031</t>
  </si>
  <si>
    <t>21:0421:000029</t>
  </si>
  <si>
    <t>21:0421:000029:0003:0002:00</t>
  </si>
  <si>
    <t>14-PTA-R033(HMC)</t>
  </si>
  <si>
    <t>21:1116:000032</t>
  </si>
  <si>
    <t>21:0421:000030</t>
  </si>
  <si>
    <t>21:0421:000030:0003:0002:00</t>
  </si>
  <si>
    <t>14-PTA-R036(HMC)</t>
  </si>
  <si>
    <t>21:1116:000033</t>
  </si>
  <si>
    <t>21:0421:000031</t>
  </si>
  <si>
    <t>21:0421:000031:0003:0002:00</t>
  </si>
  <si>
    <t>14-PTA-R037(HMC)</t>
  </si>
  <si>
    <t>21:1116:000034</t>
  </si>
  <si>
    <t>21:0421:000032</t>
  </si>
  <si>
    <t>21:0421:000032:0003:0002:00</t>
  </si>
  <si>
    <t>14-PTA-R039(HMC)</t>
  </si>
  <si>
    <t>21:1116:000035</t>
  </si>
  <si>
    <t>21:0421:000033</t>
  </si>
  <si>
    <t>21:0421:000033:0003:0002:00</t>
  </si>
  <si>
    <t>14-PTA-R040(HMC)</t>
  </si>
  <si>
    <t>21:1116:000036</t>
  </si>
  <si>
    <t>21:0421:000034</t>
  </si>
  <si>
    <t>21:0421:000034:0003:0002:00</t>
  </si>
  <si>
    <t>14-PTA-R043(HMC)</t>
  </si>
  <si>
    <t>21:1116:000037</t>
  </si>
  <si>
    <t>21:0421:000035</t>
  </si>
  <si>
    <t>21:0421:000035:0003:0002:00</t>
  </si>
  <si>
    <t>14-PTA-R046(HMC)</t>
  </si>
  <si>
    <t>21:1116:000038</t>
  </si>
  <si>
    <t>21:0421:000036</t>
  </si>
  <si>
    <t>21:0421:000036:0003:0002:00</t>
  </si>
  <si>
    <t>14-PTA-R055(HMC)</t>
  </si>
  <si>
    <t>21:1116:000039</t>
  </si>
  <si>
    <t>21:0421:000037</t>
  </si>
  <si>
    <t>21:0421:000037:0003:0002:00</t>
  </si>
  <si>
    <t>14-MPB-003(HMC)</t>
  </si>
  <si>
    <t>21:1117:000001</t>
  </si>
  <si>
    <t>22:0012:000001</t>
  </si>
  <si>
    <t>22:0012:000001:0003:0002:00</t>
  </si>
  <si>
    <t>14-MPB-004(HMC)</t>
  </si>
  <si>
    <t>21:1117:000002</t>
  </si>
  <si>
    <t>22:0012:000002</t>
  </si>
  <si>
    <t>22:0012:000002:0003:0002:00</t>
  </si>
  <si>
    <t>14-MPB-007(HMC)</t>
  </si>
  <si>
    <t>21:1117:000003</t>
  </si>
  <si>
    <t>22:0012:000003</t>
  </si>
  <si>
    <t>22:0012:000003:0003:0002:00</t>
  </si>
  <si>
    <t>14-MPB-008(HMC)</t>
  </si>
  <si>
    <t>21:1117:000004</t>
  </si>
  <si>
    <t>22:0012:000004</t>
  </si>
  <si>
    <t>22:0012:000004:0003:0002:00</t>
  </si>
  <si>
    <t>E30</t>
  </si>
  <si>
    <t>17</t>
  </si>
  <si>
    <t>12</t>
  </si>
  <si>
    <t>14-MPB-010(HMC)</t>
  </si>
  <si>
    <t>21:1117:000005</t>
  </si>
  <si>
    <t>22:0012:000005</t>
  </si>
  <si>
    <t>22:0012:000005:0003:0002:00</t>
  </si>
  <si>
    <t>14-MPB-012(HMC)</t>
  </si>
  <si>
    <t>21:1117:000006</t>
  </si>
  <si>
    <t>22:0012:000006</t>
  </si>
  <si>
    <t>22:0012:000006:0003:0002:00</t>
  </si>
  <si>
    <t>14-MPB-013(HMC)</t>
  </si>
  <si>
    <t>21:1117:000007</t>
  </si>
  <si>
    <t>22:0012:000007</t>
  </si>
  <si>
    <t>22:0012:000007:0003:0002:00</t>
  </si>
  <si>
    <t>E40</t>
  </si>
  <si>
    <t>19</t>
  </si>
  <si>
    <t>14-MPB-014(HMC)</t>
  </si>
  <si>
    <t>21:1117:000008</t>
  </si>
  <si>
    <t>22:0012:000008</t>
  </si>
  <si>
    <t>22:0012:000008:0003:0002:00</t>
  </si>
  <si>
    <t>13</t>
  </si>
  <si>
    <t>16</t>
  </si>
  <si>
    <t>14-MPB-015(HMC)</t>
  </si>
  <si>
    <t>21:1117:000009</t>
  </si>
  <si>
    <t>22:0012:000009</t>
  </si>
  <si>
    <t>22:0012:000009:0003:0002:00</t>
  </si>
  <si>
    <t>14</t>
  </si>
  <si>
    <t>14-MPB-016(HMC)</t>
  </si>
  <si>
    <t>21:1117:000010</t>
  </si>
  <si>
    <t>22:0012:000010</t>
  </si>
  <si>
    <t>22:0012:000010:0003:0002:00</t>
  </si>
  <si>
    <t>E50</t>
  </si>
  <si>
    <t>18</t>
  </si>
  <si>
    <t>14-MPB-017(HMC)</t>
  </si>
  <si>
    <t>21:1117:000011</t>
  </si>
  <si>
    <t>22:0012:000011</t>
  </si>
  <si>
    <t>22:0012:000011:0003:0002:00</t>
  </si>
  <si>
    <t>E80</t>
  </si>
  <si>
    <t>14-MPB-018(HMC)</t>
  </si>
  <si>
    <t>21:1117:000012</t>
  </si>
  <si>
    <t>22:0012:000012</t>
  </si>
  <si>
    <t>22:0012:000012:0003:0002:00</t>
  </si>
  <si>
    <t>11</t>
  </si>
  <si>
    <t>14-MPB-019</t>
  </si>
  <si>
    <t>21:1117:000013</t>
  </si>
  <si>
    <t>22:0012:000013</t>
  </si>
  <si>
    <t>22:0012:000013:0003:0002:00</t>
  </si>
  <si>
    <t>missing</t>
  </si>
  <si>
    <t>14-MPB-019**</t>
  </si>
  <si>
    <t>21:1117:000014</t>
  </si>
  <si>
    <t>14-MPB-020(HMC)</t>
  </si>
  <si>
    <t>21:1117:000015</t>
  </si>
  <si>
    <t>22:0012:000014</t>
  </si>
  <si>
    <t>22:0012:000014:0003:0002:00</t>
  </si>
  <si>
    <t>14-MPB-021(HMC)</t>
  </si>
  <si>
    <t>21:1117:000016</t>
  </si>
  <si>
    <t>22:0012:000015</t>
  </si>
  <si>
    <t>22:0012:000015:0003:0002:00</t>
  </si>
  <si>
    <t>14-MPB-022(HMC)</t>
  </si>
  <si>
    <t>21:1117:000017</t>
  </si>
  <si>
    <t>22:0012:000016</t>
  </si>
  <si>
    <t>22:0012:000016:0003:0002:00</t>
  </si>
  <si>
    <t>14-MPB-022+019</t>
  </si>
  <si>
    <t>21:1117:000018</t>
  </si>
  <si>
    <t>14-MPB-024(HMC)</t>
  </si>
  <si>
    <t>21:1117:000019</t>
  </si>
  <si>
    <t>22:0012:000017</t>
  </si>
  <si>
    <t>22:0012:000017:0003:0002:00</t>
  </si>
  <si>
    <t>14-MPB-027(HMC)</t>
  </si>
  <si>
    <t>21:1117:000020</t>
  </si>
  <si>
    <t>22:0012:000018</t>
  </si>
  <si>
    <t>22:0012:000018:0003:0002:00</t>
  </si>
  <si>
    <t>14-PTA-B043</t>
  </si>
  <si>
    <t>21:1117:000021</t>
  </si>
  <si>
    <t>15Ni-449-1</t>
  </si>
  <si>
    <t>21:1143:000001</t>
  </si>
  <si>
    <t>15Ni-451-1</t>
  </si>
  <si>
    <t>21:1143:000002</t>
  </si>
  <si>
    <t>15-PTA-001</t>
  </si>
  <si>
    <t>21:1143:000003</t>
  </si>
  <si>
    <t>2015-PTA-002(HMC)</t>
  </si>
  <si>
    <t>21:1143:000004</t>
  </si>
  <si>
    <t>21:0421:000044</t>
  </si>
  <si>
    <t>21:0421:000044:0003:0002:00</t>
  </si>
  <si>
    <t>2015-PTA-003(HMC)</t>
  </si>
  <si>
    <t>21:1143:000005</t>
  </si>
  <si>
    <t>21:0421:000045</t>
  </si>
  <si>
    <t>21:0421:000045:0003:0002:00</t>
  </si>
  <si>
    <t>2015-PTA-004(HMC)</t>
  </si>
  <si>
    <t>21:1143:000006</t>
  </si>
  <si>
    <t>21:0421:000046</t>
  </si>
  <si>
    <t>21:0421:000046:0003:0002:00</t>
  </si>
  <si>
    <t>2015-PTA-005(HMC)</t>
  </si>
  <si>
    <t>21:1143:000007</t>
  </si>
  <si>
    <t>21:0421:000047</t>
  </si>
  <si>
    <t>21:0421:000047:0003:0002:00</t>
  </si>
  <si>
    <t>2015-PTA-007(HMC)</t>
  </si>
  <si>
    <t>21:1143:000008</t>
  </si>
  <si>
    <t>21:0421:000048</t>
  </si>
  <si>
    <t>21:0421:000048:0003:0002:00</t>
  </si>
  <si>
    <t>7</t>
  </si>
  <si>
    <t>2015-PTA-008(HMC)</t>
  </si>
  <si>
    <t>21:1143:000009</t>
  </si>
  <si>
    <t>21:0421:000049</t>
  </si>
  <si>
    <t>21:0421:000049:0003:0002:00</t>
  </si>
  <si>
    <t>2015-PTA-010(HMC)</t>
  </si>
  <si>
    <t>21:1143:000010</t>
  </si>
  <si>
    <t>21:0421:000050</t>
  </si>
  <si>
    <t>21:0421:000050:0003:0002:00</t>
  </si>
  <si>
    <t>2015-PTA-011(HMC)</t>
  </si>
  <si>
    <t>21:1143:000011</t>
  </si>
  <si>
    <t>21:0421:000051</t>
  </si>
  <si>
    <t>21:0421:000051:0003:0002:00</t>
  </si>
  <si>
    <t>2015-PTA-012(HMC)</t>
  </si>
  <si>
    <t>21:1143:000012</t>
  </si>
  <si>
    <t>21:0421:000052</t>
  </si>
  <si>
    <t>21:0421:000052:0003:0002:00</t>
  </si>
  <si>
    <t>2015-PTA-013(HMC)</t>
  </si>
  <si>
    <t>21:1143:000013</t>
  </si>
  <si>
    <t>21:0421:000053</t>
  </si>
  <si>
    <t>21:0421:000053:0003:0002:00</t>
  </si>
  <si>
    <t>2015-PTA-014(HMC)</t>
  </si>
  <si>
    <t>21:1143:000014</t>
  </si>
  <si>
    <t>21:0421:000054</t>
  </si>
  <si>
    <t>21:0421:000054:0003:0002:00</t>
  </si>
  <si>
    <t>2015-PTA-015(HMC)</t>
  </si>
  <si>
    <t>21:1143:000015</t>
  </si>
  <si>
    <t>21:0421:000055</t>
  </si>
  <si>
    <t>21:0421:000055:0003:0002:00</t>
  </si>
  <si>
    <t>2015-PTA-016(HMC)</t>
  </si>
  <si>
    <t>21:1143:000016</t>
  </si>
  <si>
    <t>21:0421:000056</t>
  </si>
  <si>
    <t>21:0421:000056:0003:0002:00</t>
  </si>
  <si>
    <t>2015-PTA-017(HMC)</t>
  </si>
  <si>
    <t>21:1143:000017</t>
  </si>
  <si>
    <t>21:0421:000057</t>
  </si>
  <si>
    <t>21:0421:000057:0003:0002:00</t>
  </si>
  <si>
    <t>2015-PTA-018(HMC)</t>
  </si>
  <si>
    <t>21:1143:000018</t>
  </si>
  <si>
    <t>21:0421:000058</t>
  </si>
  <si>
    <t>21:0421:000058:0003:0002:00</t>
  </si>
  <si>
    <t>2015-PTA-019(HMC)</t>
  </si>
  <si>
    <t>21:1143:000019</t>
  </si>
  <si>
    <t>21:0421:000059</t>
  </si>
  <si>
    <t>21:0421:000059:0003:0002:00</t>
  </si>
  <si>
    <t>2015-PTA-020(HMC)</t>
  </si>
  <si>
    <t>21:1143:000020</t>
  </si>
  <si>
    <t>21:0421:000060</t>
  </si>
  <si>
    <t>21:0421:000060:0003:0002:00</t>
  </si>
  <si>
    <t>2015-PTA-022(HMC)</t>
  </si>
  <si>
    <t>21:1143:000021</t>
  </si>
  <si>
    <t>21:0421:000061</t>
  </si>
  <si>
    <t>21:0421:000061:0003:0002:00</t>
  </si>
  <si>
    <t>2015-PTA-024(HMC)</t>
  </si>
  <si>
    <t>21:1143:000022</t>
  </si>
  <si>
    <t>21:0421:000062</t>
  </si>
  <si>
    <t>21:0421:000062:0003:0002:00</t>
  </si>
  <si>
    <t>2015-PTA-025(HMC)</t>
  </si>
  <si>
    <t>21:1143:000023</t>
  </si>
  <si>
    <t>21:0421:000063</t>
  </si>
  <si>
    <t>21:0421:000063:0003:0002:00</t>
  </si>
  <si>
    <t>2015-PTA-027(HMC)</t>
  </si>
  <si>
    <t>21:1143:000024</t>
  </si>
  <si>
    <t>21:0421:000064</t>
  </si>
  <si>
    <t>21:0421:000064:0003:0002:00</t>
  </si>
  <si>
    <t>2015-PTA-028(HMC)</t>
  </si>
  <si>
    <t>21:1143:000025</t>
  </si>
  <si>
    <t>21:0421:000065</t>
  </si>
  <si>
    <t>21:0421:000065:0003:0002:00</t>
  </si>
  <si>
    <t>2015-PTA-029(HMC)</t>
  </si>
  <si>
    <t>21:1143:000026</t>
  </si>
  <si>
    <t>21:0421:000066</t>
  </si>
  <si>
    <t>21:0421:000066:0003:0002:00</t>
  </si>
  <si>
    <t>2015-PTA-034(HMC)</t>
  </si>
  <si>
    <t>21:1143:000027</t>
  </si>
  <si>
    <t>21:0421:000067</t>
  </si>
  <si>
    <t>21:0421:000067:0003:0002:00</t>
  </si>
  <si>
    <t>2015-PTA-036(HMC)</t>
  </si>
  <si>
    <t>21:1143:000028</t>
  </si>
  <si>
    <t>21:0421:000068</t>
  </si>
  <si>
    <t>21:0421:000068:0003:0002:00</t>
  </si>
  <si>
    <t>2015-PTA-037(HMC)</t>
  </si>
  <si>
    <t>21:1143:000029</t>
  </si>
  <si>
    <t>21:0421:000069</t>
  </si>
  <si>
    <t>21:0421:000069:0003:0002:00</t>
  </si>
  <si>
    <t>2015-PTA-039(HMC)</t>
  </si>
  <si>
    <t>21:1143:000030</t>
  </si>
  <si>
    <t>21:0421:000070</t>
  </si>
  <si>
    <t>21:0421:000070:0003:0002:00</t>
  </si>
  <si>
    <t>2015-PTA-042(HMC)</t>
  </si>
  <si>
    <t>21:1143:000031</t>
  </si>
  <si>
    <t>21:0421:000071</t>
  </si>
  <si>
    <t>21:0421:000071:0003:0002:00</t>
  </si>
  <si>
    <t>2015-PTA-043(HMC)</t>
  </si>
  <si>
    <t>21:1143:000032</t>
  </si>
  <si>
    <t>21:0421:000072</t>
  </si>
  <si>
    <t>21:0421:000072:0003:0002:00</t>
  </si>
  <si>
    <t>2015-PTA-044(HMC)</t>
  </si>
  <si>
    <t>21:1143:000033</t>
  </si>
  <si>
    <t>21:0421:000073</t>
  </si>
  <si>
    <t>21:0421:000073:0003:0002:00</t>
  </si>
  <si>
    <t>2015-PTA-045(HMC)</t>
  </si>
  <si>
    <t>21:1143:000034</t>
  </si>
  <si>
    <t>21:0421:000074</t>
  </si>
  <si>
    <t>21:0421:000074:0003:0002:00</t>
  </si>
  <si>
    <t>2015-PTA-046(HMC)</t>
  </si>
  <si>
    <t>21:1143:000035</t>
  </si>
  <si>
    <t>21:0421:000075</t>
  </si>
  <si>
    <t>21:0421:000075:0003:0002:00</t>
  </si>
  <si>
    <t>2015-PTA-047(HMC)</t>
  </si>
  <si>
    <t>21:1143:000036</t>
  </si>
  <si>
    <t>21:0421:000076</t>
  </si>
  <si>
    <t>21:0421:000076:0003:0002:00</t>
  </si>
  <si>
    <t>2015-PTA-048(HMC)</t>
  </si>
  <si>
    <t>21:1143:000037</t>
  </si>
  <si>
    <t>21:0421:000077</t>
  </si>
  <si>
    <t>21:0421:000077:0003:0002:00</t>
  </si>
  <si>
    <t>2015-PTA-049(HMC)</t>
  </si>
  <si>
    <t>21:1143:000038</t>
  </si>
  <si>
    <t>21:0421:000078</t>
  </si>
  <si>
    <t>21:0421:000078:0003:0002:00</t>
  </si>
  <si>
    <t>2015-PTA-050(HMC)</t>
  </si>
  <si>
    <t>21:1143:000039</t>
  </si>
  <si>
    <t>21:0421:000079</t>
  </si>
  <si>
    <t>21:0421:000079:0003:0002:00</t>
  </si>
  <si>
    <t>2015-PTA-051(HMC)</t>
  </si>
  <si>
    <t>21:1143:000040</t>
  </si>
  <si>
    <t>21:0421:000080</t>
  </si>
  <si>
    <t>21:0421:000080:0003:0002:00</t>
  </si>
  <si>
    <t>2015-PTA-052(HMC)</t>
  </si>
  <si>
    <t>21:1143:000041</t>
  </si>
  <si>
    <t>21:0421:000081</t>
  </si>
  <si>
    <t>21:0421:000081:0003:0002:00</t>
  </si>
  <si>
    <t>2015-PTA-053(HMC)</t>
  </si>
  <si>
    <t>21:1143:000042</t>
  </si>
  <si>
    <t>21:0421:000082</t>
  </si>
  <si>
    <t>21:0421:000082:0003:0002:00</t>
  </si>
  <si>
    <t>2015-PTA-054(HMC)</t>
  </si>
  <si>
    <t>21:1143:000043</t>
  </si>
  <si>
    <t>21:0421:000083</t>
  </si>
  <si>
    <t>21:0421:000083:0003:0002:00</t>
  </si>
  <si>
    <t>2015-PTA-055(HMC)</t>
  </si>
  <si>
    <t>21:1143:000044</t>
  </si>
  <si>
    <t>21:0421:000084</t>
  </si>
  <si>
    <t>21:0421:000084:0003:0002:00</t>
  </si>
  <si>
    <t>2015-PTA-056(HMC)</t>
  </si>
  <si>
    <t>21:1143:000045</t>
  </si>
  <si>
    <t>21:0421:000085</t>
  </si>
  <si>
    <t>21:0421:000085:0003:0002:00</t>
  </si>
  <si>
    <t>2015-PTA-057(HMC)</t>
  </si>
  <si>
    <t>21:1143:000046</t>
  </si>
  <si>
    <t>21:0421:000086</t>
  </si>
  <si>
    <t>21:0421:000086:0003:0002:00</t>
  </si>
  <si>
    <t>2015-PTA-061(HMC)</t>
  </si>
  <si>
    <t>21:1143:000047</t>
  </si>
  <si>
    <t>21:0421:000087</t>
  </si>
  <si>
    <t>21:0421:000087:0003:0002:00</t>
  </si>
  <si>
    <t>2015-PTA-062(HMC)</t>
  </si>
  <si>
    <t>21:1143:000048</t>
  </si>
  <si>
    <t>21:0421:000088</t>
  </si>
  <si>
    <t>21:0421:000088:0003:0002:00</t>
  </si>
  <si>
    <t>2015-PTA-063(HMC)</t>
  </si>
  <si>
    <t>21:1143:000049</t>
  </si>
  <si>
    <t>21:0421:000089</t>
  </si>
  <si>
    <t>21:0421:000089:0003:0002:00</t>
  </si>
  <si>
    <t>2015-PTA-064(HMC)</t>
  </si>
  <si>
    <t>21:1143:000050</t>
  </si>
  <si>
    <t>21:0421:000090</t>
  </si>
  <si>
    <t>21:0421:000090:0003:0002:00</t>
  </si>
  <si>
    <t>2015-PTA-066(HMC)</t>
  </si>
  <si>
    <t>21:1143:000051</t>
  </si>
  <si>
    <t>21:0421:000091</t>
  </si>
  <si>
    <t>21:0421:000091:0003:0002:00</t>
  </si>
  <si>
    <t>2015-PTA-067(HMC)</t>
  </si>
  <si>
    <t>21:1143:000052</t>
  </si>
  <si>
    <t>21:0421:000092</t>
  </si>
  <si>
    <t>21:0421:000092:0003:0002:00</t>
  </si>
  <si>
    <t>2015-PTA-069(HMC)</t>
  </si>
  <si>
    <t>21:1143:000053</t>
  </si>
  <si>
    <t>21:0421:000093</t>
  </si>
  <si>
    <t>21:0421:000093:0003:0002:00</t>
  </si>
  <si>
    <t>2015-PTA-070(HMC)</t>
  </si>
  <si>
    <t>21:1143:000054</t>
  </si>
  <si>
    <t>21:0421:000094</t>
  </si>
  <si>
    <t>21:0421:000094:0003:0002:00</t>
  </si>
  <si>
    <t>2015-PTA-071(HMC)</t>
  </si>
  <si>
    <t>21:1143:000055</t>
  </si>
  <si>
    <t>21:0421:000095</t>
  </si>
  <si>
    <t>21:0421:000095:0003:0002:00</t>
  </si>
  <si>
    <t>2015-PTA-072(HMC)</t>
  </si>
  <si>
    <t>21:1143:000056</t>
  </si>
  <si>
    <t>21:0421:000096</t>
  </si>
  <si>
    <t>21:0421:000096:0003:0002:00</t>
  </si>
  <si>
    <t>2015-PTA-073(HMC)</t>
  </si>
  <si>
    <t>21:1143:000057</t>
  </si>
  <si>
    <t>21:0421:000097</t>
  </si>
  <si>
    <t>21:0421:000097:0003:0002:00</t>
  </si>
  <si>
    <t>2015-PTA-076(HMC)</t>
  </si>
  <si>
    <t>21:1143:000058</t>
  </si>
  <si>
    <t>21:0421:000098</t>
  </si>
  <si>
    <t>21:0421:000098:0003:0002:00</t>
  </si>
  <si>
    <t>2015-PTA-079(HMC)</t>
  </si>
  <si>
    <t>21:1143:000059</t>
  </si>
  <si>
    <t>21:0421:000099</t>
  </si>
  <si>
    <t>21:0421:000099:0003:0002:00</t>
  </si>
  <si>
    <t>2015-PTA-080(HMC)</t>
  </si>
  <si>
    <t>21:1143:000060</t>
  </si>
  <si>
    <t>21:0421:000100</t>
  </si>
  <si>
    <t>21:0421:000100:0003:0002:00</t>
  </si>
  <si>
    <t>2015-PTA-081(HMC)</t>
  </si>
  <si>
    <t>21:1143:000061</t>
  </si>
  <si>
    <t>21:0421:000101</t>
  </si>
  <si>
    <t>21:0421:000101:0003:0002:00</t>
  </si>
  <si>
    <t>2015-PTA-084(HMC)</t>
  </si>
  <si>
    <t>21:1143:000062</t>
  </si>
  <si>
    <t>21:0421:000103</t>
  </si>
  <si>
    <t>21:0421:000103:0003:0002:00</t>
  </si>
  <si>
    <t>100</t>
  </si>
  <si>
    <t>2015-PTA-085(HMC)</t>
  </si>
  <si>
    <t>21:1143:000063</t>
  </si>
  <si>
    <t>21:0421:000104</t>
  </si>
  <si>
    <t>21:0421:000104:0003:0002:00</t>
  </si>
  <si>
    <t>2015-PTA-086(HMC)</t>
  </si>
  <si>
    <t>21:1143:000064</t>
  </si>
  <si>
    <t>21:0421:000105</t>
  </si>
  <si>
    <t>21:0421:000105:0003:0002:00</t>
  </si>
  <si>
    <t>2015-PTA-087(HMC)</t>
  </si>
  <si>
    <t>21:1143:000065</t>
  </si>
  <si>
    <t>21:0421:000106</t>
  </si>
  <si>
    <t>21:0421:000106:0003:0002:00</t>
  </si>
  <si>
    <t>2015-PTA-088(HMC)</t>
  </si>
  <si>
    <t>21:1143:000066</t>
  </si>
  <si>
    <t>21:0421:000107</t>
  </si>
  <si>
    <t>21:0421:000107:0003:0002:00</t>
  </si>
  <si>
    <t>2015-PTA-089(HMC)</t>
  </si>
  <si>
    <t>21:1143:000067</t>
  </si>
  <si>
    <t>21:0421:000108</t>
  </si>
  <si>
    <t>21:0421:000108:0003:0002:00</t>
  </si>
  <si>
    <t>2015-PTA-094(HMC)</t>
  </si>
  <si>
    <t>21:1143:000068</t>
  </si>
  <si>
    <t>21:0421:000112</t>
  </si>
  <si>
    <t>21:0421:000112:0003:0002:00</t>
  </si>
  <si>
    <t>2015-PTA-095(HMC)</t>
  </si>
  <si>
    <t>21:1143:000069</t>
  </si>
  <si>
    <t>21:0421:000113</t>
  </si>
  <si>
    <t>21:0421:000113:0003:0002:00</t>
  </si>
  <si>
    <t>2015-PTA-096(HMC)</t>
  </si>
  <si>
    <t>21:1143:000070</t>
  </si>
  <si>
    <t>21:0421:000114</t>
  </si>
  <si>
    <t>21:0421:000114:0003:0002:00</t>
  </si>
  <si>
    <t>2015-PTA-097(HMC)</t>
  </si>
  <si>
    <t>21:1143:000071</t>
  </si>
  <si>
    <t>21:0421:000115</t>
  </si>
  <si>
    <t>21:0421:000115:0003:0002:00</t>
  </si>
  <si>
    <t>2015-PTA-098(HMC)</t>
  </si>
  <si>
    <t>21:1143:000072</t>
  </si>
  <si>
    <t>21:0421:000116</t>
  </si>
  <si>
    <t>21:0421:000116:0003:0002:00</t>
  </si>
  <si>
    <t>2015-PTA-099(HMC)</t>
  </si>
  <si>
    <t>21:1143:000073</t>
  </si>
  <si>
    <t>21:0421:000117</t>
  </si>
  <si>
    <t>21:0421:000117:0003:0002:00</t>
  </si>
  <si>
    <t>15-PTA-100</t>
  </si>
  <si>
    <t>21:1143:000074</t>
  </si>
  <si>
    <t>2015-PTA-101(HMC)</t>
  </si>
  <si>
    <t>21:1143:000075</t>
  </si>
  <si>
    <t>21:0421:000118</t>
  </si>
  <si>
    <t>21:0421:000118:0003:0002:00</t>
  </si>
  <si>
    <t>2015-PTA-102(HMC)</t>
  </si>
  <si>
    <t>21:1143:000076</t>
  </si>
  <si>
    <t>21:0421:000119</t>
  </si>
  <si>
    <t>21:0421:000119:0003:0002:00</t>
  </si>
  <si>
    <t>2015-PTA-103(HMC)</t>
  </si>
  <si>
    <t>21:1143:000077</t>
  </si>
  <si>
    <t>21:0421:000120</t>
  </si>
  <si>
    <t>21:0421:000120:0003:0002:00</t>
  </si>
  <si>
    <t>2015-PTA-104(HMC)</t>
  </si>
  <si>
    <t>21:1143:000078</t>
  </si>
  <si>
    <t>21:0421:000121</t>
  </si>
  <si>
    <t>21:0421:000121:0003:0002:00</t>
  </si>
  <si>
    <t>2015-PTA-105(HMC)</t>
  </si>
  <si>
    <t>21:1143:000079</t>
  </si>
  <si>
    <t>21:0421:000122</t>
  </si>
  <si>
    <t>21:0421:000122:0003:0002:00</t>
  </si>
  <si>
    <t>2015-PTA-106(HMC)</t>
  </si>
  <si>
    <t>21:1143:000080</t>
  </si>
  <si>
    <t>21:0421:000123</t>
  </si>
  <si>
    <t>21:0421:000123:0003:0002:00</t>
  </si>
  <si>
    <t>2015-PTA-107(HMC)</t>
  </si>
  <si>
    <t>21:1143:000081</t>
  </si>
  <si>
    <t>21:0421:000124</t>
  </si>
  <si>
    <t>21:0421:000124:0003:0002:00</t>
  </si>
  <si>
    <t>2015-PTA-108(HMC)</t>
  </si>
  <si>
    <t>21:1143:000082</t>
  </si>
  <si>
    <t>21:0421:000125</t>
  </si>
  <si>
    <t>21:0421:000125:0003:0002:00</t>
  </si>
  <si>
    <t>2015-PTA-109(HMC)</t>
  </si>
  <si>
    <t>21:1143:000083</t>
  </si>
  <si>
    <t>21:0421:000126</t>
  </si>
  <si>
    <t>21:0421:000126:0003:0002:00</t>
  </si>
  <si>
    <t>2015-PTA-110(HMC)</t>
  </si>
  <si>
    <t>21:1143:000084</t>
  </si>
  <si>
    <t>21:0421:000127</t>
  </si>
  <si>
    <t>21:0421:000127:0003:0002:00</t>
  </si>
  <si>
    <t>2015-PTA-111(HMC)</t>
  </si>
  <si>
    <t>21:1143:000085</t>
  </si>
  <si>
    <t>21:0421:000128</t>
  </si>
  <si>
    <t>21:0421:000128:0003:0002:00</t>
  </si>
  <si>
    <t>2015-PTA-112(HMC)</t>
  </si>
  <si>
    <t>21:1143:000086</t>
  </si>
  <si>
    <t>21:0421:000129</t>
  </si>
  <si>
    <t>21:0421:000129:0003:0002:00</t>
  </si>
  <si>
    <t>2015-PTA-114(HMC)</t>
  </si>
  <si>
    <t>21:1143:000087</t>
  </si>
  <si>
    <t>21:0421:000131</t>
  </si>
  <si>
    <t>21:0421:000131:0003:0002:00</t>
  </si>
  <si>
    <t>2015-PTA-115(HMC)</t>
  </si>
  <si>
    <t>21:1143:000088</t>
  </si>
  <si>
    <t>21:0421:000132</t>
  </si>
  <si>
    <t>21:0421:000132:0003:0002:00</t>
  </si>
  <si>
    <t>2015-PTA-116(HMC)</t>
  </si>
  <si>
    <t>21:1143:000089</t>
  </si>
  <si>
    <t>21:0421:000133</t>
  </si>
  <si>
    <t>21:0421:000133:0003:0002:00</t>
  </si>
  <si>
    <t>2015-PTA-117(HMC)</t>
  </si>
  <si>
    <t>21:1143:000090</t>
  </si>
  <si>
    <t>21:0421:000134</t>
  </si>
  <si>
    <t>21:0421:000134:0003:0002:00</t>
  </si>
  <si>
    <t>2015-PTA-118(HMC)</t>
  </si>
  <si>
    <t>21:1143:000091</t>
  </si>
  <si>
    <t>21:0421:000135</t>
  </si>
  <si>
    <t>21:0421:000135:0003:0002:00</t>
  </si>
  <si>
    <t>2015-PTA-119(HMC)</t>
  </si>
  <si>
    <t>21:1143:000092</t>
  </si>
  <si>
    <t>21:0421:000136</t>
  </si>
  <si>
    <t>21:0421:000136:0003:0002:00</t>
  </si>
  <si>
    <t>2015-PTA-120(HMC)</t>
  </si>
  <si>
    <t>21:1143:000093</t>
  </si>
  <si>
    <t>21:0421:000137</t>
  </si>
  <si>
    <t>21:0421:000137:0003:0002:00</t>
  </si>
  <si>
    <t>2015-PTA-121(HMC)</t>
  </si>
  <si>
    <t>21:1143:000094</t>
  </si>
  <si>
    <t>21:0421:000138</t>
  </si>
  <si>
    <t>21:0421:000138:0003:0002:00</t>
  </si>
  <si>
    <t>2015-PTA-122(HMC)</t>
  </si>
  <si>
    <t>21:1143:000095</t>
  </si>
  <si>
    <t>21:0421:000139</t>
  </si>
  <si>
    <t>21:0421:000139:0003:0002:00</t>
  </si>
  <si>
    <t>2015-PTA-124(HMC)</t>
  </si>
  <si>
    <t>21:1143:000096</t>
  </si>
  <si>
    <t>21:0421:000141</t>
  </si>
  <si>
    <t>21:0421:000141:0003:0002:00</t>
  </si>
  <si>
    <t>2015-PTA-125(HMC)</t>
  </si>
  <si>
    <t>21:1143:000097</t>
  </si>
  <si>
    <t>21:0421:000142</t>
  </si>
  <si>
    <t>21:0421:000142:0003:0002:00</t>
  </si>
  <si>
    <t>2015-PTA-126(HMC)</t>
  </si>
  <si>
    <t>21:1143:000098</t>
  </si>
  <si>
    <t>21:0421:000143</t>
  </si>
  <si>
    <t>21:0421:000143:0003:0002:00</t>
  </si>
  <si>
    <t>2015-PTA-127(HMC)</t>
  </si>
  <si>
    <t>21:1143:000099</t>
  </si>
  <si>
    <t>21:0421:000144</t>
  </si>
  <si>
    <t>21:0421:000144:0003:0002:00</t>
  </si>
  <si>
    <t>2015-PTA-128(HMC)</t>
  </si>
  <si>
    <t>21:1143:000100</t>
  </si>
  <si>
    <t>21:0421:000145</t>
  </si>
  <si>
    <t>21:0421:000145:0003:0002:00</t>
  </si>
  <si>
    <t>2015-PTA-133(HMC)</t>
  </si>
  <si>
    <t>21:1143:000101</t>
  </si>
  <si>
    <t>21:0421:000149</t>
  </si>
  <si>
    <t>21:0421:000149:0003:0002:00</t>
  </si>
  <si>
    <t>2015-PTA-135(HMC)</t>
  </si>
  <si>
    <t>21:1143:000102</t>
  </si>
  <si>
    <t>21:0421:000151</t>
  </si>
  <si>
    <t>21:0421:000151:0003:0002:00</t>
  </si>
  <si>
    <t>2015-PTA-137(HMC)</t>
  </si>
  <si>
    <t>21:1143:000103</t>
  </si>
  <si>
    <t>21:0421:000152</t>
  </si>
  <si>
    <t>21:0421:000152:0003:0002:00</t>
  </si>
  <si>
    <t>2015-PTA-139/140</t>
  </si>
  <si>
    <t>21:1143:000104</t>
  </si>
  <si>
    <t>2015-PTA-141(HMC)</t>
  </si>
  <si>
    <t>21:1143:000105</t>
  </si>
  <si>
    <t>21:0421:000155</t>
  </si>
  <si>
    <t>21:0421:000155:0003:0002:00</t>
  </si>
  <si>
    <t>2015-PTA-142(HMC)</t>
  </si>
  <si>
    <t>21:1143:000106</t>
  </si>
  <si>
    <t>21:0421:000156</t>
  </si>
  <si>
    <t>21:0421:000156:0003:0002:00</t>
  </si>
  <si>
    <t>2015-PTA-144(HMC)</t>
  </si>
  <si>
    <t>21:1143:000107</t>
  </si>
  <si>
    <t>21:0421:000157</t>
  </si>
  <si>
    <t>21:0421:000157:0003:0002:00</t>
  </si>
  <si>
    <t>2015-PTA-145(HMC)</t>
  </si>
  <si>
    <t>21:1143:000108</t>
  </si>
  <si>
    <t>21:0421:000158</t>
  </si>
  <si>
    <t>21:0421:000158:0003:0002:00</t>
  </si>
  <si>
    <t>2015-PTA-146(HMC)</t>
  </si>
  <si>
    <t>21:1143:000109</t>
  </si>
  <si>
    <t>21:0421:000159</t>
  </si>
  <si>
    <t>21:0421:000159:0003:0002:00</t>
  </si>
  <si>
    <t>2015-PTA-148(HMC)</t>
  </si>
  <si>
    <t>21:1143:000110</t>
  </si>
  <si>
    <t>21:0421:000160</t>
  </si>
  <si>
    <t>21:0421:000160:0003:0002:00</t>
  </si>
  <si>
    <t>2015-PTA-155(HMC)</t>
  </si>
  <si>
    <t>21:1143:000111</t>
  </si>
  <si>
    <t>21:0421:000161</t>
  </si>
  <si>
    <t>21:0421:000161:0003:0002:00</t>
  </si>
  <si>
    <t>2015-PTA-156(HMC)</t>
  </si>
  <si>
    <t>21:1143:000112</t>
  </si>
  <si>
    <t>21:0421:000162</t>
  </si>
  <si>
    <t>21:0421:000162:0003:0002:00</t>
  </si>
  <si>
    <t>2015-PTA-157(HMC)</t>
  </si>
  <si>
    <t>21:1143:000113</t>
  </si>
  <si>
    <t>21:0421:000163</t>
  </si>
  <si>
    <t>21:0421:000163:0003:0002:00</t>
  </si>
  <si>
    <t>2015-PTA-158(HMC)</t>
  </si>
  <si>
    <t>21:1143:000114</t>
  </si>
  <si>
    <t>21:0421:000164</t>
  </si>
  <si>
    <t>21:0421:000164:0003:0002:00</t>
  </si>
  <si>
    <t>2015-PTA-162(HMC)</t>
  </si>
  <si>
    <t>21:1143:000115</t>
  </si>
  <si>
    <t>21:0421:000165</t>
  </si>
  <si>
    <t>21:0421:000165:0003:0002:00</t>
  </si>
  <si>
    <t>2015-PTA-166(HMC)</t>
  </si>
  <si>
    <t>21:1143:000116</t>
  </si>
  <si>
    <t>21:0421:000166</t>
  </si>
  <si>
    <t>21:0421:000166:0003:0002:00</t>
  </si>
  <si>
    <t>2015-PTA-167(HMC)</t>
  </si>
  <si>
    <t>21:1143:000117</t>
  </si>
  <si>
    <t>21:0421:000167</t>
  </si>
  <si>
    <t>21:0421:000167:0003:0002:00</t>
  </si>
  <si>
    <t>2015-PTA-168(HMC)</t>
  </si>
  <si>
    <t>21:1143:000118</t>
  </si>
  <si>
    <t>21:0421:000168</t>
  </si>
  <si>
    <t>21:0421:000168:0003:0002:00</t>
  </si>
  <si>
    <t>2015-PTA-169(HMC)</t>
  </si>
  <si>
    <t>21:1143:000119</t>
  </si>
  <si>
    <t>21:0421:000169</t>
  </si>
  <si>
    <t>21:0421:000169:0003:0002:00</t>
  </si>
  <si>
    <t>2015-PTA-171(HMC)</t>
  </si>
  <si>
    <t>21:1143:000120</t>
  </si>
  <si>
    <t>21:0421:000170</t>
  </si>
  <si>
    <t>21:0421:000170:0003:0002:00</t>
  </si>
  <si>
    <t>2015-PTA-172(HMC)</t>
  </si>
  <si>
    <t>21:1143:000121</t>
  </si>
  <si>
    <t>21:0421:000171</t>
  </si>
  <si>
    <t>21:0421:000171:0003:0002:00</t>
  </si>
  <si>
    <t>2015-PTA-176(HMC)</t>
  </si>
  <si>
    <t>21:1143:000122</t>
  </si>
  <si>
    <t>21:0421:000172</t>
  </si>
  <si>
    <t>21:0421:000172:0003:0002:00</t>
  </si>
  <si>
    <t>2015-PTA-177(HMC)</t>
  </si>
  <si>
    <t>21:1143:000123</t>
  </si>
  <si>
    <t>21:0421:000173</t>
  </si>
  <si>
    <t>21:0421:000173:0003:0002:00</t>
  </si>
  <si>
    <t>2015-PTA-179(HMC)</t>
  </si>
  <si>
    <t>21:1143:000124</t>
  </si>
  <si>
    <t>21:0421:000174</t>
  </si>
  <si>
    <t>21:0421:000174:0003:0002:00</t>
  </si>
  <si>
    <t>2015-PTA-180(HMC)</t>
  </si>
  <si>
    <t>21:1143:000125</t>
  </si>
  <si>
    <t>21:0421:000175</t>
  </si>
  <si>
    <t>21:0421:000175:0003:0002:00</t>
  </si>
  <si>
    <t>2015-PTA-181(HMC)</t>
  </si>
  <si>
    <t>21:1143:000126</t>
  </si>
  <si>
    <t>21:0421:000176</t>
  </si>
  <si>
    <t>21:0421:000176:0003:0002:00</t>
  </si>
  <si>
    <t>2015-PTA-182(HMC)</t>
  </si>
  <si>
    <t>21:1143:000127</t>
  </si>
  <si>
    <t>21:0421:000177</t>
  </si>
  <si>
    <t>21:0421:000177:0003:0002:00</t>
  </si>
  <si>
    <t>2015-PTA-183(HMC)</t>
  </si>
  <si>
    <t>21:1143:000128</t>
  </si>
  <si>
    <t>21:0421:000178</t>
  </si>
  <si>
    <t>21:0421:000178:0003:0002:00</t>
  </si>
  <si>
    <t>2015-PTA-184(HMC)</t>
  </si>
  <si>
    <t>21:1143:000129</t>
  </si>
  <si>
    <t>21:0421:000179</t>
  </si>
  <si>
    <t>21:0421:000179:0003:0002:00</t>
  </si>
  <si>
    <t>2015-PTA-185(HMC)</t>
  </si>
  <si>
    <t>21:1143:000130</t>
  </si>
  <si>
    <t>21:0421:000180</t>
  </si>
  <si>
    <t>21:0421:000180:0003:0002:00</t>
  </si>
  <si>
    <t>2015-PTA-186(HMC)</t>
  </si>
  <si>
    <t>21:1143:000131</t>
  </si>
  <si>
    <t>21:0421:000181</t>
  </si>
  <si>
    <t>21:0421:000181:0003:0002:00</t>
  </si>
  <si>
    <t>2015-PTA-189(HMC)</t>
  </si>
  <si>
    <t>21:1143:000132</t>
  </si>
  <si>
    <t>21:0421:000182</t>
  </si>
  <si>
    <t>21:0421:000182:0003:0002:00</t>
  </si>
  <si>
    <t>2015-PTA-190(HMC)</t>
  </si>
  <si>
    <t>21:1143:000133</t>
  </si>
  <si>
    <t>21:0421:000183</t>
  </si>
  <si>
    <t>21:0421:000183:0003:0002:00</t>
  </si>
  <si>
    <t>2015-PTA-191(HMC)</t>
  </si>
  <si>
    <t>21:1143:000134</t>
  </si>
  <si>
    <t>21:0421:000184</t>
  </si>
  <si>
    <t>21:0421:000184:0003:0002:00</t>
  </si>
  <si>
    <t>2015-PTA-192(HMC)</t>
  </si>
  <si>
    <t>21:1143:000135</t>
  </si>
  <si>
    <t>21:0421:000185</t>
  </si>
  <si>
    <t>21:0421:000185:0003:0002:00</t>
  </si>
  <si>
    <t>2015-PTA-193(HMC)</t>
  </si>
  <si>
    <t>21:1143:000136</t>
  </si>
  <si>
    <t>21:0421:000186</t>
  </si>
  <si>
    <t>21:0421:000186:0003:0002:00</t>
  </si>
  <si>
    <t>15-PTA-200</t>
  </si>
  <si>
    <t>21:1143:000137</t>
  </si>
  <si>
    <t>20</t>
  </si>
  <si>
    <t>2015-PTA-204(HMC)</t>
  </si>
  <si>
    <t>21:1143:000138</t>
  </si>
  <si>
    <t>21:0421:000187</t>
  </si>
  <si>
    <t>21:0421:000187:0003:0002:00</t>
  </si>
  <si>
    <t>2015-PTA-205(HMC)</t>
  </si>
  <si>
    <t>21:1143:000139</t>
  </si>
  <si>
    <t>21:0421:000188</t>
  </si>
  <si>
    <t>21:0421:000188:0003:0002:00</t>
  </si>
  <si>
    <t>2015-PTA-206(HMC)</t>
  </si>
  <si>
    <t>21:1143:000140</t>
  </si>
  <si>
    <t>21:0421:000189</t>
  </si>
  <si>
    <t>21:0421:000189:0003:0002:00</t>
  </si>
  <si>
    <t>2015-PTA-207(HMC)</t>
  </si>
  <si>
    <t>21:1143:000141</t>
  </si>
  <si>
    <t>21:0421:000190</t>
  </si>
  <si>
    <t>21:0421:000190:0003:0002:00</t>
  </si>
  <si>
    <t>15-PTA-208</t>
  </si>
  <si>
    <t>21:1143:000142</t>
  </si>
  <si>
    <t>15-PTA-209</t>
  </si>
  <si>
    <t>21:1143:000143</t>
  </si>
  <si>
    <t>15-PTA-210</t>
  </si>
  <si>
    <t>21:1143:000144</t>
  </si>
  <si>
    <t>15-PTA-211</t>
  </si>
  <si>
    <t>21:1143:000145</t>
  </si>
  <si>
    <t>15-PTA-212</t>
  </si>
  <si>
    <t>21:1143:000146</t>
  </si>
  <si>
    <t>15-PTA-213</t>
  </si>
  <si>
    <t>21:1143:000147</t>
  </si>
  <si>
    <t>2015-PTA-139(HMC)</t>
  </si>
  <si>
    <t>21:1143:000148</t>
  </si>
  <si>
    <t>21:0421:000153</t>
  </si>
  <si>
    <t>21:0421:000153:0003:0002:00</t>
  </si>
  <si>
    <t>2015-PTA-140(HMC)</t>
  </si>
  <si>
    <t>21:1143:000149</t>
  </si>
  <si>
    <t>21:0421:000154</t>
  </si>
  <si>
    <t>21:0421:000154:0003:0002:00</t>
  </si>
  <si>
    <t>21:1143:000150</t>
  </si>
  <si>
    <t>16-PTA-001</t>
  </si>
  <si>
    <t>21:1148:000001</t>
  </si>
  <si>
    <t>16-PTA-002(HMC)</t>
  </si>
  <si>
    <t>21:1148:000002</t>
  </si>
  <si>
    <t>21:0421:000191</t>
  </si>
  <si>
    <t>21:0421:000191:0003:0002:00</t>
  </si>
  <si>
    <t>16-PTA-003(HMC)</t>
  </si>
  <si>
    <t>21:1148:000003</t>
  </si>
  <si>
    <t>21:0421:000192</t>
  </si>
  <si>
    <t>21:0421:000192:0003:0002:00</t>
  </si>
  <si>
    <t>16-PTA-004(HMC)</t>
  </si>
  <si>
    <t>21:1148:000004</t>
  </si>
  <si>
    <t>21:0421:000192:0004:0002:00</t>
  </si>
  <si>
    <t>16-PTA-005(HMC)</t>
  </si>
  <si>
    <t>21:1148:000005</t>
  </si>
  <si>
    <t>21:0421:000193</t>
  </si>
  <si>
    <t>21:0421:000193:0003:0002:00</t>
  </si>
  <si>
    <t>16-PTA-009(HMC)</t>
  </si>
  <si>
    <t>21:1148:000006</t>
  </si>
  <si>
    <t>21:0421:000194</t>
  </si>
  <si>
    <t>21:0421:000194:0003:0002:00</t>
  </si>
  <si>
    <t>16-PTA-010(HMC)</t>
  </si>
  <si>
    <t>21:1148:000007</t>
  </si>
  <si>
    <t>21:0421:000195</t>
  </si>
  <si>
    <t>21:0421:000195:0003:0002:00</t>
  </si>
  <si>
    <t>16-PTA-011(HMC)</t>
  </si>
  <si>
    <t>21:1148:000008</t>
  </si>
  <si>
    <t>21:0421:000196</t>
  </si>
  <si>
    <t>21:0421:000196:0003:0002:00</t>
  </si>
  <si>
    <t>16-PTA-012(HMC)</t>
  </si>
  <si>
    <t>21:1148:000009</t>
  </si>
  <si>
    <t>21:0421:000197</t>
  </si>
  <si>
    <t>21:0421:000197:0003:0002:00</t>
  </si>
  <si>
    <t>16-PTA-013(HMC)</t>
  </si>
  <si>
    <t>21:1148:000010</t>
  </si>
  <si>
    <t>21:0421:000198</t>
  </si>
  <si>
    <t>21:0421:000198:0003:0002:00</t>
  </si>
  <si>
    <t>16-PTA-014(HMC)</t>
  </si>
  <si>
    <t>21:1148:000011</t>
  </si>
  <si>
    <t>21:0421:000199</t>
  </si>
  <si>
    <t>21:0421:000199:0003:0002:00</t>
  </si>
  <si>
    <t>16-PTA-015(HMC)</t>
  </si>
  <si>
    <t>21:1148:000012</t>
  </si>
  <si>
    <t>21:0421:000200</t>
  </si>
  <si>
    <t>21:0421:000200:0003:0002:00</t>
  </si>
  <si>
    <t>16-PTA-016(HMC)</t>
  </si>
  <si>
    <t>21:1148:000013</t>
  </si>
  <si>
    <t>21:0421:000201</t>
  </si>
  <si>
    <t>21:0421:000201:0003:0002:00</t>
  </si>
  <si>
    <t>16-PTA-017(HMC)</t>
  </si>
  <si>
    <t>21:1148:000014</t>
  </si>
  <si>
    <t>21:0421:000202</t>
  </si>
  <si>
    <t>21:0421:000202:0003:0002:00</t>
  </si>
  <si>
    <t>16-PTA-018(HMC)</t>
  </si>
  <si>
    <t>21:1148:000015</t>
  </si>
  <si>
    <t>21:0421:000203</t>
  </si>
  <si>
    <t>21:0421:000203:0003:0002:00</t>
  </si>
  <si>
    <t>16-PTA-019(HMC)</t>
  </si>
  <si>
    <t>21:1148:000016</t>
  </si>
  <si>
    <t>21:0421:000204</t>
  </si>
  <si>
    <t>21:0421:000204:0003:0002:00</t>
  </si>
  <si>
    <t>16-PTA-020(HMC)</t>
  </si>
  <si>
    <t>21:1148:000017</t>
  </si>
  <si>
    <t>21:0421:000205</t>
  </si>
  <si>
    <t>21:0421:000205:0003:0002:00</t>
  </si>
  <si>
    <t>16-PTA-021(HMC)</t>
  </si>
  <si>
    <t>21:1148:000018</t>
  </si>
  <si>
    <t>21:0421:000206</t>
  </si>
  <si>
    <t>21:0421:000206:0003:0002:00</t>
  </si>
  <si>
    <t>16-PTA-022(HMC)</t>
  </si>
  <si>
    <t>21:1148:000019</t>
  </si>
  <si>
    <t>21:0421:000207</t>
  </si>
  <si>
    <t>21:0421:000207:0003:0002:00</t>
  </si>
  <si>
    <t>16-PTA-023(HMC)</t>
  </si>
  <si>
    <t>21:1148:000020</t>
  </si>
  <si>
    <t>21:0421:000208</t>
  </si>
  <si>
    <t>21:0421:000208:0003:0002:00</t>
  </si>
  <si>
    <t>16-PTA-024(HMC)</t>
  </si>
  <si>
    <t>21:1148:000021</t>
  </si>
  <si>
    <t>21:0421:000209</t>
  </si>
  <si>
    <t>21:0421:000209:0003:0002:00</t>
  </si>
  <si>
    <t>16-PTA-026(HMC)</t>
  </si>
  <si>
    <t>21:1148:000022</t>
  </si>
  <si>
    <t>21:0421:000210</t>
  </si>
  <si>
    <t>21:0421:000210:0003:0002:00</t>
  </si>
  <si>
    <t>16-PTA-027(HMC)</t>
  </si>
  <si>
    <t>21:1148:000023</t>
  </si>
  <si>
    <t>21:0421:000211</t>
  </si>
  <si>
    <t>21:0421:000211:0003:0002:00</t>
  </si>
  <si>
    <t>16-PTA-028(HMC)</t>
  </si>
  <si>
    <t>21:1148:000024</t>
  </si>
  <si>
    <t>21:0421:000212</t>
  </si>
  <si>
    <t>21:0421:000212:0003:0002:00</t>
  </si>
  <si>
    <t>16-PTA-029(HMC)</t>
  </si>
  <si>
    <t>21:1148:000025</t>
  </si>
  <si>
    <t>21:0421:000213</t>
  </si>
  <si>
    <t>21:0421:000213:0003:0002:00</t>
  </si>
  <si>
    <t>16-PTA-030(HMC)</t>
  </si>
  <si>
    <t>21:1148:000026</t>
  </si>
  <si>
    <t>21:0421:000214</t>
  </si>
  <si>
    <t>21:0421:000214:0003:0002:00</t>
  </si>
  <si>
    <t>16-PTA-031(HMC)</t>
  </si>
  <si>
    <t>21:1148:000027</t>
  </si>
  <si>
    <t>21:0421:000215</t>
  </si>
  <si>
    <t>21:0421:000215:0003:0002:00</t>
  </si>
  <si>
    <t>16-PTA-032(HMC)</t>
  </si>
  <si>
    <t>21:1148:000028</t>
  </si>
  <si>
    <t>21:0421:000216</t>
  </si>
  <si>
    <t>21:0421:000216:0003:0002:00</t>
  </si>
  <si>
    <t>16-PTA-033(HMC)</t>
  </si>
  <si>
    <t>21:1148:000029</t>
  </si>
  <si>
    <t>21:0421:000217</t>
  </si>
  <si>
    <t>21:0421:000217:0003:0002:00</t>
  </si>
  <si>
    <t>16-PTA-034(HMC)</t>
  </si>
  <si>
    <t>21:1148:000030</t>
  </si>
  <si>
    <t>21:0421:000218</t>
  </si>
  <si>
    <t>21:0421:000218:0003:0002:00</t>
  </si>
  <si>
    <t>16-PTA-035(HMC)</t>
  </si>
  <si>
    <t>21:1148:000031</t>
  </si>
  <si>
    <t>21:0421:000219</t>
  </si>
  <si>
    <t>21:0421:000219:0003:0002:00</t>
  </si>
  <si>
    <t>16-PTA-036(HMC)</t>
  </si>
  <si>
    <t>21:1148:000032</t>
  </si>
  <si>
    <t>21:0421:000220</t>
  </si>
  <si>
    <t>21:0421:000220:0003:0002:00</t>
  </si>
  <si>
    <t>16-PTA-037(HMC)</t>
  </si>
  <si>
    <t>21:1148:000033</t>
  </si>
  <si>
    <t>21:0421:000221</t>
  </si>
  <si>
    <t>21:0421:000221:0003:0002:00</t>
  </si>
  <si>
    <t>16-PTA-038(HMC)</t>
  </si>
  <si>
    <t>21:1148:000034</t>
  </si>
  <si>
    <t>21:0421:000222</t>
  </si>
  <si>
    <t>21:0421:000222:0003:0002:00</t>
  </si>
  <si>
    <t>16-PTA-039(HMC)</t>
  </si>
  <si>
    <t>21:1148:000035</t>
  </si>
  <si>
    <t>21:0421:000223</t>
  </si>
  <si>
    <t>21:0421:000223:0003:0002:00</t>
  </si>
  <si>
    <t>16-PTA-040(HMC)</t>
  </si>
  <si>
    <t>21:1148:000036</t>
  </si>
  <si>
    <t>21:0421:000224</t>
  </si>
  <si>
    <t>21:0421:000224:0003:0002:00</t>
  </si>
  <si>
    <t>16-PTA-041(HMC)</t>
  </si>
  <si>
    <t>21:1148:000037</t>
  </si>
  <si>
    <t>21:0421:000225</t>
  </si>
  <si>
    <t>21:0421:000225:0003:0002:00</t>
  </si>
  <si>
    <t>16-PTA-042(HMC)</t>
  </si>
  <si>
    <t>21:1148:000038</t>
  </si>
  <si>
    <t>21:0421:000226</t>
  </si>
  <si>
    <t>21:0421:000226:0003:0002:00</t>
  </si>
  <si>
    <t>16-PTA-043(HMC)</t>
  </si>
  <si>
    <t>21:1148:000039</t>
  </si>
  <si>
    <t>21:0421:000227</t>
  </si>
  <si>
    <t>21:0421:000227:0003:0002:00</t>
  </si>
  <si>
    <t>16-PTA-045(HMC)</t>
  </si>
  <si>
    <t>21:1148:000040</t>
  </si>
  <si>
    <t>21:0421:000228</t>
  </si>
  <si>
    <t>21:0421:000228:0003:0002:00</t>
  </si>
  <si>
    <t>16-PTA-046(HMC)</t>
  </si>
  <si>
    <t>21:1148:000041</t>
  </si>
  <si>
    <t>21:0421:000228:0004:0002:00</t>
  </si>
  <si>
    <t>16-PTA-047(HMC)</t>
  </si>
  <si>
    <t>21:1148:000042</t>
  </si>
  <si>
    <t>21:0421:000229</t>
  </si>
  <si>
    <t>21:0421:000229:0003:0002:00</t>
  </si>
  <si>
    <t>16-PTA-048(HMC)</t>
  </si>
  <si>
    <t>21:1148:000043</t>
  </si>
  <si>
    <t>21:0421:000230</t>
  </si>
  <si>
    <t>21:0421:000230:0003:0002:00</t>
  </si>
  <si>
    <t>16-PTA-057(HMC)</t>
  </si>
  <si>
    <t>21:1148:000044</t>
  </si>
  <si>
    <t>21:0421:000232</t>
  </si>
  <si>
    <t>21:0421:000232:0003:0002:00</t>
  </si>
  <si>
    <t>16-PTA-080(HMC)</t>
  </si>
  <si>
    <t>21:1148:000045</t>
  </si>
  <si>
    <t>21:0421:000238</t>
  </si>
  <si>
    <t>21:0421:000238:0003:0002:00</t>
  </si>
  <si>
    <t>16-PTA-081(HMC)</t>
  </si>
  <si>
    <t>21:1148:000046</t>
  </si>
  <si>
    <t>21:0421:000239</t>
  </si>
  <si>
    <t>21:0421:000239:0003:0002:00</t>
  </si>
  <si>
    <t>16-PTA-082(HMC)</t>
  </si>
  <si>
    <t>21:1148:000047</t>
  </si>
  <si>
    <t>21:0421:000240</t>
  </si>
  <si>
    <t>21:0421:000240:0003:0002:00</t>
  </si>
  <si>
    <t>16-PTA-083(HMC)</t>
  </si>
  <si>
    <t>21:1148:000048</t>
  </si>
  <si>
    <t>21:0421:000241</t>
  </si>
  <si>
    <t>21:0421:000241:0003:0002:00</t>
  </si>
  <si>
    <t>16-PTA-084(HMC)</t>
  </si>
  <si>
    <t>21:1148:000049</t>
  </si>
  <si>
    <t>21:0421:000242</t>
  </si>
  <si>
    <t>21:0421:000242:0003:0002:00</t>
  </si>
  <si>
    <t>16-PTA-085(HMC)</t>
  </si>
  <si>
    <t>21:1148:000050</t>
  </si>
  <si>
    <t>21:0421:000243</t>
  </si>
  <si>
    <t>21:0421:000243:0003:0002:00</t>
  </si>
  <si>
    <t>16-PTA-086(HMC)</t>
  </si>
  <si>
    <t>21:1148:000051</t>
  </si>
  <si>
    <t>21:0421:000244</t>
  </si>
  <si>
    <t>21:0421:000244:0003:0002:00</t>
  </si>
  <si>
    <t>16-PTA-087(HMC)</t>
  </si>
  <si>
    <t>21:1148:000052</t>
  </si>
  <si>
    <t>21:0421:000245</t>
  </si>
  <si>
    <t>21:0421:000245:0003:0002:00</t>
  </si>
  <si>
    <t>16-PTA-088(HMC)</t>
  </si>
  <si>
    <t>21:1148:000053</t>
  </si>
  <si>
    <t>21:0421:000246</t>
  </si>
  <si>
    <t>21:0421:000246:0003:0002:00</t>
  </si>
  <si>
    <t>16-PTA-090(HMC)</t>
  </si>
  <si>
    <t>21:1148:000054</t>
  </si>
  <si>
    <t>21:0421:000247</t>
  </si>
  <si>
    <t>21:0421:000247:0003:0002:00</t>
  </si>
  <si>
    <t>16-PTA-091(HMC)</t>
  </si>
  <si>
    <t>21:1148:000055</t>
  </si>
  <si>
    <t>21:0421:000248</t>
  </si>
  <si>
    <t>21:0421:000248:0003:0002:00</t>
  </si>
  <si>
    <t>16-PTA-093(HMC)</t>
  </si>
  <si>
    <t>21:1148:000056</t>
  </si>
  <si>
    <t>21:0421:000249</t>
  </si>
  <si>
    <t>21:0421:000249:0003:0002:00</t>
  </si>
  <si>
    <t>16-PTA-094(HMC)</t>
  </si>
  <si>
    <t>21:1148:000057</t>
  </si>
  <si>
    <t>21:0421:000250</t>
  </si>
  <si>
    <t>21:0421:000250:0003:0002:00</t>
  </si>
  <si>
    <t>16-PTA-095(HMC)</t>
  </si>
  <si>
    <t>21:1148:000058</t>
  </si>
  <si>
    <t>21:0421:000251</t>
  </si>
  <si>
    <t>21:0421:000251:0003:0002:00</t>
  </si>
  <si>
    <t>16-PTA-096(HMC)</t>
  </si>
  <si>
    <t>21:1148:000059</t>
  </si>
  <si>
    <t>21:0421:000252</t>
  </si>
  <si>
    <t>21:0421:000252:0003:0002:00</t>
  </si>
  <si>
    <t>16-PTA-097(HMC)</t>
  </si>
  <si>
    <t>21:1148:000060</t>
  </si>
  <si>
    <t>21:0421:000253</t>
  </si>
  <si>
    <t>21:0421:000253:0003:0002:00</t>
  </si>
  <si>
    <t>16-PTA-098(HMC)</t>
  </si>
  <si>
    <t>21:1148:000061</t>
  </si>
  <si>
    <t>21:0421:000254</t>
  </si>
  <si>
    <t>21:0421:000254:0003:0002:00</t>
  </si>
  <si>
    <t>16-PTA-099(HMC)</t>
  </si>
  <si>
    <t>21:1148:000062</t>
  </si>
  <si>
    <t>21:0421:000255</t>
  </si>
  <si>
    <t>21:0421:000255:0003:0002:00</t>
  </si>
  <si>
    <t>16-PTA-100</t>
  </si>
  <si>
    <t>21:1148:000063</t>
  </si>
  <si>
    <t>16-PTA-101(HMC)</t>
  </si>
  <si>
    <t>21:1148:000064</t>
  </si>
  <si>
    <t>21:0421:000256</t>
  </si>
  <si>
    <t>21:0421:000256:0003:0002:00</t>
  </si>
  <si>
    <t>16-PTA-102(HMC)</t>
  </si>
  <si>
    <t>21:1148:000065</t>
  </si>
  <si>
    <t>21:0421:000256:0004:0002:00</t>
  </si>
  <si>
    <t>16-PTA-104(HMC)</t>
  </si>
  <si>
    <t>21:1148:000066</t>
  </si>
  <si>
    <t>21:0421:000257</t>
  </si>
  <si>
    <t>21:0421:000257:0003:0002:00</t>
  </si>
  <si>
    <t>16-PTA-105(HMC)</t>
  </si>
  <si>
    <t>21:1148:000067</t>
  </si>
  <si>
    <t>21:0421:000258</t>
  </si>
  <si>
    <t>21:0421:000258:0003:0002:00</t>
  </si>
  <si>
    <t>16-PTA-107(HMC)</t>
  </si>
  <si>
    <t>21:1148:000068</t>
  </si>
  <si>
    <t>21:0421:000259</t>
  </si>
  <si>
    <t>21:0421:000259:0003:0002:00</t>
  </si>
  <si>
    <t>16-PTA-108(HMC)</t>
  </si>
  <si>
    <t>21:1148:000069</t>
  </si>
  <si>
    <t>21:0421:000260</t>
  </si>
  <si>
    <t>21:0421:000260:0003:0002:00</t>
  </si>
  <si>
    <t>16-PTA-109(HMC)</t>
  </si>
  <si>
    <t>21:1148:000070</t>
  </si>
  <si>
    <t>21:0421:000261</t>
  </si>
  <si>
    <t>21:0421:000261:0003:0002:00</t>
  </si>
  <si>
    <t>16-PTA-110(HMC)</t>
  </si>
  <si>
    <t>21:1148:000071</t>
  </si>
  <si>
    <t>21:0421:000262</t>
  </si>
  <si>
    <t>21:0421:000262:0003:0002:00</t>
  </si>
  <si>
    <t>16-PTA-111</t>
  </si>
  <si>
    <t>21:1148:000072</t>
  </si>
  <si>
    <t>16-PTA-112(HMC)</t>
  </si>
  <si>
    <t>21:1148:000073</t>
  </si>
  <si>
    <t>21:0421:000263</t>
  </si>
  <si>
    <t>21:0421:000263:0003:0002:00</t>
  </si>
  <si>
    <t>16-PTA-113(HMC)</t>
  </si>
  <si>
    <t>21:1148:000074</t>
  </si>
  <si>
    <t>21:0421:000264</t>
  </si>
  <si>
    <t>21:0421:000264:0003:0002:00</t>
  </si>
  <si>
    <t>16-PTA-114(HMC)</t>
  </si>
  <si>
    <t>21:1148:000075</t>
  </si>
  <si>
    <t>21:0421:000265</t>
  </si>
  <si>
    <t>21:0421:000265:0003:0002:00</t>
  </si>
  <si>
    <t>16-PTA-115(HMC)</t>
  </si>
  <si>
    <t>21:1148:000076</t>
  </si>
  <si>
    <t>21:0421:000266</t>
  </si>
  <si>
    <t>21:0421:000266:0003:0002:00</t>
  </si>
  <si>
    <t>16-PTA-116(HMC)</t>
  </si>
  <si>
    <t>21:1148:000077</t>
  </si>
  <si>
    <t>21:0421:000267</t>
  </si>
  <si>
    <t>21:0421:000267:0003:0002:00</t>
  </si>
  <si>
    <t>16-PTA-117(HMC)</t>
  </si>
  <si>
    <t>21:1148:000078</t>
  </si>
  <si>
    <t>21:0421:000268</t>
  </si>
  <si>
    <t>21:0421:000268:0003:0002:00</t>
  </si>
  <si>
    <t>16-PTA-120(HMC)</t>
  </si>
  <si>
    <t>21:1148:000079</t>
  </si>
  <si>
    <t>21:0421:000269</t>
  </si>
  <si>
    <t>21:0421:000269:0003:0002:00</t>
  </si>
  <si>
    <t>16-PTA-121(HMC)</t>
  </si>
  <si>
    <t>21:1148:000080</t>
  </si>
  <si>
    <t>21:0421:000270</t>
  </si>
  <si>
    <t>21:0421:000270:0003:0002:00</t>
  </si>
  <si>
    <t>16-PTA-122(HMC)</t>
  </si>
  <si>
    <t>21:1148:000081</t>
  </si>
  <si>
    <t>21:0421:000271</t>
  </si>
  <si>
    <t>21:0421:000271:0003:0002:00</t>
  </si>
  <si>
    <t>16-PTA-123(HMC)</t>
  </si>
  <si>
    <t>21:1148:000082</t>
  </si>
  <si>
    <t>21:0421:000272</t>
  </si>
  <si>
    <t>21:0421:000272:0003:0002:00</t>
  </si>
  <si>
    <t>16-PTA-125(HMC)</t>
  </si>
  <si>
    <t>21:1148:000083</t>
  </si>
  <si>
    <t>21:0421:000273</t>
  </si>
  <si>
    <t>21:0421:000273:0003:0002:00</t>
  </si>
  <si>
    <t>16-PTA-126(HMC)</t>
  </si>
  <si>
    <t>21:1148:000084</t>
  </si>
  <si>
    <t>21:0421:000274</t>
  </si>
  <si>
    <t>21:0421:000274:0003:0002:00</t>
  </si>
  <si>
    <t>16-PTA-129(HMC)</t>
  </si>
  <si>
    <t>21:1148:000085</t>
  </si>
  <si>
    <t>21:0421:000275</t>
  </si>
  <si>
    <t>21:0421:000275:0003:0002:00</t>
  </si>
  <si>
    <t>16-PTA-137(HMC)</t>
  </si>
  <si>
    <t>21:1148:000086</t>
  </si>
  <si>
    <t>21:0421:000276</t>
  </si>
  <si>
    <t>21:0421:000276:0003:0002:00</t>
  </si>
  <si>
    <t>16-PTA-142(HMC)</t>
  </si>
  <si>
    <t>21:1148:000087</t>
  </si>
  <si>
    <t>21:0421:000277</t>
  </si>
  <si>
    <t>21:0421:000277:0003:0002:00</t>
  </si>
  <si>
    <t>16-PTA-155(HMC)</t>
  </si>
  <si>
    <t>21:1148:000088</t>
  </si>
  <si>
    <t>21:0421:000278</t>
  </si>
  <si>
    <t>21:0421:000278:0003:0002:00</t>
  </si>
  <si>
    <t>16-PTA-157(HMC)</t>
  </si>
  <si>
    <t>21:1148:000089</t>
  </si>
  <si>
    <t>21:0421:000279</t>
  </si>
  <si>
    <t>21:0421:000279:0003:0002:00</t>
  </si>
  <si>
    <t>16-PTA-172</t>
  </si>
  <si>
    <t>21:1148:000090</t>
  </si>
  <si>
    <t>16-PTA-173</t>
  </si>
  <si>
    <t>21:1148:000091</t>
  </si>
  <si>
    <t>16-PTA-174</t>
  </si>
  <si>
    <t>21:1148:000092</t>
  </si>
  <si>
    <t>TL-08-003:HMC</t>
  </si>
  <si>
    <t>27:0005:000003</t>
  </si>
  <si>
    <t>27:0003:000003</t>
  </si>
  <si>
    <t>27:0003:000003:0003:0001:00</t>
  </si>
  <si>
    <t>TL-08-004:HMC</t>
  </si>
  <si>
    <t>27:0005:000004</t>
  </si>
  <si>
    <t>27:0003:000004</t>
  </si>
  <si>
    <t>27:0003:000004:0003:0001:00</t>
  </si>
  <si>
    <t>TL-08-005:HMC</t>
  </si>
  <si>
    <t>27:0005:000005</t>
  </si>
  <si>
    <t>27:0003:000005</t>
  </si>
  <si>
    <t>27:0003:000005:0003:0001:00</t>
  </si>
  <si>
    <t>TL-08-007:HMC</t>
  </si>
  <si>
    <t>27:0005:000006</t>
  </si>
  <si>
    <t>27:0003:000006</t>
  </si>
  <si>
    <t>27:0003:000006:0003:0001:00</t>
  </si>
  <si>
    <t>TL-08-008:HMC</t>
  </si>
  <si>
    <t>27:0005:000007</t>
  </si>
  <si>
    <t>27:0003:000007</t>
  </si>
  <si>
    <t>27:0003:000007:0003:0001:00</t>
  </si>
  <si>
    <t>TL-08-009:HMC</t>
  </si>
  <si>
    <t>27:0005:000008</t>
  </si>
  <si>
    <t>27:0003:000008</t>
  </si>
  <si>
    <t>27:0003:000008:0003:0001:00</t>
  </si>
  <si>
    <t>TL-08-010:HMC</t>
  </si>
  <si>
    <t>27:0005:000009</t>
  </si>
  <si>
    <t>27:0003:000009</t>
  </si>
  <si>
    <t>27:0003:000009:0003:0001:00</t>
  </si>
  <si>
    <t>TL-08-011:HMC</t>
  </si>
  <si>
    <t>27:0005:000010</t>
  </si>
  <si>
    <t>27:0003:000010</t>
  </si>
  <si>
    <t>27:0003:000010:0003:0001:00</t>
  </si>
  <si>
    <t>TL-08-013:HMC</t>
  </si>
  <si>
    <t>27:0005:000011</t>
  </si>
  <si>
    <t>27:0003:000011</t>
  </si>
  <si>
    <t>27:0003:000011:0003:0001:00</t>
  </si>
  <si>
    <t>TL-08-014:HMC</t>
  </si>
  <si>
    <t>27:0005:000012</t>
  </si>
  <si>
    <t>27:0003:000012</t>
  </si>
  <si>
    <t>27:0003:000012:0003:0001:00</t>
  </si>
  <si>
    <t>TL-08-015:HMC</t>
  </si>
  <si>
    <t>27:0005:000013</t>
  </si>
  <si>
    <t>27:0003:000013</t>
  </si>
  <si>
    <t>27:0003:000013:0003:0001:00</t>
  </si>
  <si>
    <t>TL-08-016:HMC</t>
  </si>
  <si>
    <t>27:0005:000014</t>
  </si>
  <si>
    <t>27:0003:000014</t>
  </si>
  <si>
    <t>27:0003:000014:0003:0001:00</t>
  </si>
  <si>
    <t>TL-08-017:HMC</t>
  </si>
  <si>
    <t>27:0005:000015</t>
  </si>
  <si>
    <t>27:0003:000015</t>
  </si>
  <si>
    <t>27:0003:000015:0003:0001:00</t>
  </si>
  <si>
    <t>TL-08-018:HMC</t>
  </si>
  <si>
    <t>27:0005:000016</t>
  </si>
  <si>
    <t>27:0003:000016</t>
  </si>
  <si>
    <t>27:0003:000016:0003:0001:00</t>
  </si>
  <si>
    <t>TL-08-019:HMC</t>
  </si>
  <si>
    <t>27:0005:000017</t>
  </si>
  <si>
    <t>27:0003:000017</t>
  </si>
  <si>
    <t>27:0003:000017:0003:0001:00</t>
  </si>
  <si>
    <t>TL-08-021:HMC</t>
  </si>
  <si>
    <t>27:0005:000018</t>
  </si>
  <si>
    <t>27:0003:000018</t>
  </si>
  <si>
    <t>27:0003:000018:0003:0001:00</t>
  </si>
  <si>
    <t>TL-08-022:HMC</t>
  </si>
  <si>
    <t>27:0005:000019</t>
  </si>
  <si>
    <t>27:0003:000019</t>
  </si>
  <si>
    <t>27:0003:000019:0003:0001:00</t>
  </si>
  <si>
    <t>TL-08-023:HMC</t>
  </si>
  <si>
    <t>27:0005:000020</t>
  </si>
  <si>
    <t>27:0003:000020</t>
  </si>
  <si>
    <t>27:0003:000020:0003:0001:00</t>
  </si>
  <si>
    <t>TL-08-024:HMC</t>
  </si>
  <si>
    <t>27:0005:000021</t>
  </si>
  <si>
    <t>27:0003:000021</t>
  </si>
  <si>
    <t>27:0003:000021:0003:0001:00</t>
  </si>
  <si>
    <t>TL-08-025:HMC</t>
  </si>
  <si>
    <t>27:0005:000022</t>
  </si>
  <si>
    <t>27:0003:000022</t>
  </si>
  <si>
    <t>27:0003:000022:0003:0001:00</t>
  </si>
  <si>
    <t>TL-08-027:HMC</t>
  </si>
  <si>
    <t>27:0005:000023</t>
  </si>
  <si>
    <t>27:0003:000023</t>
  </si>
  <si>
    <t>27:0003:000023:0003:0001:00</t>
  </si>
  <si>
    <t>TL-08-028:HMC</t>
  </si>
  <si>
    <t>27:0005:000024</t>
  </si>
  <si>
    <t>27:0003:000024</t>
  </si>
  <si>
    <t>27:0003:000024:0003:0001:00</t>
  </si>
  <si>
    <t>TL-08-029:HMC</t>
  </si>
  <si>
    <t>27:0005:000025</t>
  </si>
  <si>
    <t>27:0003:000025</t>
  </si>
  <si>
    <t>27:0003:000025:0003:0001:00</t>
  </si>
  <si>
    <t>TL-08-031:HMC</t>
  </si>
  <si>
    <t>27:0005:000026</t>
  </si>
  <si>
    <t>27:0003:000026</t>
  </si>
  <si>
    <t>27:0003:000026:0003:0001:00</t>
  </si>
  <si>
    <t>TL-08-032:HMC</t>
  </si>
  <si>
    <t>27:0005:000027</t>
  </si>
  <si>
    <t>27:0003:000027</t>
  </si>
  <si>
    <t>27:0003:000027:0003:0001:00</t>
  </si>
  <si>
    <t>TL-08-033:HMC</t>
  </si>
  <si>
    <t>27:0005:000028</t>
  </si>
  <si>
    <t>27:0003:000028</t>
  </si>
  <si>
    <t>27:0003:000028:0003:0001:00</t>
  </si>
  <si>
    <t>TL-08-034:HMC</t>
  </si>
  <si>
    <t>27:0005:000029</t>
  </si>
  <si>
    <t>27:0003:000029</t>
  </si>
  <si>
    <t>27:0003:000029:0003:0001:00</t>
  </si>
  <si>
    <t>TL-08-035:HMC</t>
  </si>
  <si>
    <t>27:0005:000030</t>
  </si>
  <si>
    <t>27:0003:000030</t>
  </si>
  <si>
    <t>27:0003:000030:0003:0001:00</t>
  </si>
  <si>
    <t>TL-08-036:HMC</t>
  </si>
  <si>
    <t>27:0005:000031</t>
  </si>
  <si>
    <t>27:0003:000031</t>
  </si>
  <si>
    <t>27:0003:000031:0003:0001:00</t>
  </si>
  <si>
    <t>TL-08-037:HMC</t>
  </si>
  <si>
    <t>27:0005:000032</t>
  </si>
  <si>
    <t>27:0003:000032</t>
  </si>
  <si>
    <t>27:0003:000032:0003:0001:00</t>
  </si>
  <si>
    <t>TL-08-038:HMC</t>
  </si>
  <si>
    <t>27:0005:000033</t>
  </si>
  <si>
    <t>27:0003:000033</t>
  </si>
  <si>
    <t>27:0003:000033:0003:0001:00</t>
  </si>
  <si>
    <t>TL-08-039:HMC</t>
  </si>
  <si>
    <t>27:0005:000034</t>
  </si>
  <si>
    <t>27:0003:000034</t>
  </si>
  <si>
    <t>27:0003:000034:0003:0001:00</t>
  </si>
  <si>
    <t>TL-08-041:HMC</t>
  </si>
  <si>
    <t>27:0005:000035</t>
  </si>
  <si>
    <t>27:0003:000035</t>
  </si>
  <si>
    <t>27:0003:000035:0003:0001:00</t>
  </si>
  <si>
    <t>TL-08-042:HMC</t>
  </si>
  <si>
    <t>27:0005:000036</t>
  </si>
  <si>
    <t>27:0003:000036</t>
  </si>
  <si>
    <t>27:0003:000036:0003:0001:00</t>
  </si>
  <si>
    <t>TL-08-043:HMC</t>
  </si>
  <si>
    <t>27:0005:000037</t>
  </si>
  <si>
    <t>27:0003:000037</t>
  </si>
  <si>
    <t>27:0003:000037:0003:0001:00</t>
  </si>
  <si>
    <t>TL-08-044:HMC</t>
  </si>
  <si>
    <t>27:0005:000038</t>
  </si>
  <si>
    <t>27:0003:000038</t>
  </si>
  <si>
    <t>27:0003:000038:0003:0001:00</t>
  </si>
  <si>
    <t>TL-08-045:HMC</t>
  </si>
  <si>
    <t>27:0005:000039</t>
  </si>
  <si>
    <t>27:0003:000039</t>
  </si>
  <si>
    <t>27:0003:000039:0003:0001:00</t>
  </si>
  <si>
    <t>TL-08-046:HMC</t>
  </si>
  <si>
    <t>27:0005:000040</t>
  </si>
  <si>
    <t>27:0003:000040</t>
  </si>
  <si>
    <t>27:0003:000040:0003:0001:00</t>
  </si>
  <si>
    <t>TL-08-047:HMC</t>
  </si>
  <si>
    <t>27:0005:000041</t>
  </si>
  <si>
    <t>27:0003:000041</t>
  </si>
  <si>
    <t>27:0003:000041:0003:0001:00</t>
  </si>
  <si>
    <t>TL-08-050:HMC</t>
  </si>
  <si>
    <t>27:0005:000044</t>
  </si>
  <si>
    <t>27:0003:000044</t>
  </si>
  <si>
    <t>27:0003:000044:0003:0001:00</t>
  </si>
  <si>
    <t>TL-08-051:HMC</t>
  </si>
  <si>
    <t>27:0005:000045</t>
  </si>
  <si>
    <t>27:0003:000045</t>
  </si>
  <si>
    <t>27:0003:000045:0003:0001:00</t>
  </si>
  <si>
    <t>TL-08-052:HMC</t>
  </si>
  <si>
    <t>27:0005:000046</t>
  </si>
  <si>
    <t>27:0003:000046</t>
  </si>
  <si>
    <t>27:0003:000046:0003:0001:00</t>
  </si>
  <si>
    <t>TL-08-053:HMC</t>
  </si>
  <si>
    <t>27:0005:000047</t>
  </si>
  <si>
    <t>27:0003:000047</t>
  </si>
  <si>
    <t>27:0003:000047:0003:0001:00</t>
  </si>
  <si>
    <t>TL-08-055:HMC</t>
  </si>
  <si>
    <t>27:0005:000048</t>
  </si>
  <si>
    <t>27:0003:000048</t>
  </si>
  <si>
    <t>27:0003:000048:0003:0001:00</t>
  </si>
  <si>
    <t>TL-08-056:HMC</t>
  </si>
  <si>
    <t>27:0005:000049</t>
  </si>
  <si>
    <t>27:0003:000049</t>
  </si>
  <si>
    <t>27:0003:000049:0003:0001:00</t>
  </si>
  <si>
    <t>TL-08-057:HMC</t>
  </si>
  <si>
    <t>27:0005:000050</t>
  </si>
  <si>
    <t>27:0003:000050</t>
  </si>
  <si>
    <t>27:0003:000050:0003:0001:00</t>
  </si>
  <si>
    <t>TL-08-058:HMC</t>
  </si>
  <si>
    <t>27:0005:000051</t>
  </si>
  <si>
    <t>27:0003:000051</t>
  </si>
  <si>
    <t>27:0003:000051:0003:0001:00</t>
  </si>
  <si>
    <t>TL-08-061:HMC</t>
  </si>
  <si>
    <t>27:0005:000052</t>
  </si>
  <si>
    <t>27:0003:000052</t>
  </si>
  <si>
    <t>27:0003:000052:0003:0001:00</t>
  </si>
  <si>
    <t>TL-08-062:HMC</t>
  </si>
  <si>
    <t>27:0005:000053</t>
  </si>
  <si>
    <t>27:0003:000053</t>
  </si>
  <si>
    <t>27:0003:000053:0003:0001:00</t>
  </si>
  <si>
    <t>TL-08-063:HMC</t>
  </si>
  <si>
    <t>27:0005:000054</t>
  </si>
  <si>
    <t>27:0003:000054</t>
  </si>
  <si>
    <t>27:0003:000054:0003:0001:00</t>
  </si>
  <si>
    <t>TL-08-064:HMC</t>
  </si>
  <si>
    <t>27:0005:000055</t>
  </si>
  <si>
    <t>27:0003:000055</t>
  </si>
  <si>
    <t>27:0003:000055:0003:0001:00</t>
  </si>
  <si>
    <t>TL-08-065:HMC</t>
  </si>
  <si>
    <t>27:0005:000056</t>
  </si>
  <si>
    <t>27:0003:000056</t>
  </si>
  <si>
    <t>27:0003:000056:0003:0001:00</t>
  </si>
  <si>
    <t>TL-08-066:HMC</t>
  </si>
  <si>
    <t>27:0005:000057</t>
  </si>
  <si>
    <t>27:0003:000057</t>
  </si>
  <si>
    <t>27:0003:000057:0003:0001:00</t>
  </si>
  <si>
    <t>TL-08-067:HMC</t>
  </si>
  <si>
    <t>27:0005:000058</t>
  </si>
  <si>
    <t>27:0003:000058</t>
  </si>
  <si>
    <t>27:0003:000058:0003:0001:00</t>
  </si>
  <si>
    <t>TL-08-068:HMC</t>
  </si>
  <si>
    <t>27:0005:000059</t>
  </si>
  <si>
    <t>27:0003:000059</t>
  </si>
  <si>
    <t>27:0003:000059:0003:0001:00</t>
  </si>
  <si>
    <t>TL-08-069:HMC</t>
  </si>
  <si>
    <t>27:0005:000060</t>
  </si>
  <si>
    <t>27:0003:000060</t>
  </si>
  <si>
    <t>27:0003:000060:0003:0001:00</t>
  </si>
  <si>
    <t>TL-08-070:HMC</t>
  </si>
  <si>
    <t>27:0005:000061</t>
  </si>
  <si>
    <t>27:0003:000061</t>
  </si>
  <si>
    <t>27:0003:000061:0003:0001:00</t>
  </si>
  <si>
    <t>TL-08-072:HMC</t>
  </si>
  <si>
    <t>27:0005:000062</t>
  </si>
  <si>
    <t>27:0003:000062</t>
  </si>
  <si>
    <t>27:0003:000062:0003:0001:00</t>
  </si>
  <si>
    <t>TL-08-073:HMC</t>
  </si>
  <si>
    <t>27:0005:000063</t>
  </si>
  <si>
    <t>27:0003:000063</t>
  </si>
  <si>
    <t>27:0003:000063:0003:0001:00</t>
  </si>
  <si>
    <t>TL-08-074:HMC</t>
  </si>
  <si>
    <t>27:0005:000064</t>
  </si>
  <si>
    <t>27:0003:000064</t>
  </si>
  <si>
    <t>27:0003:000064:0003:0001:00</t>
  </si>
  <si>
    <t>TL-08-075:HMC</t>
  </si>
  <si>
    <t>27:0005:000065</t>
  </si>
  <si>
    <t>27:0003:000065</t>
  </si>
  <si>
    <t>27:0003:000065:0003:0001:00</t>
  </si>
  <si>
    <t>TL-08-077:HMC</t>
  </si>
  <si>
    <t>27:0005:000066</t>
  </si>
  <si>
    <t>27:0003:000066</t>
  </si>
  <si>
    <t>27:0003:000066:0003:0001:00</t>
  </si>
  <si>
    <t>TL-08-078:HMC</t>
  </si>
  <si>
    <t>27:0005:000067</t>
  </si>
  <si>
    <t>27:0003:000067</t>
  </si>
  <si>
    <t>27:0003:000067:0003:0001:00</t>
  </si>
  <si>
    <t>TL-08-079:HMC</t>
  </si>
  <si>
    <t>27:0005:000068</t>
  </si>
  <si>
    <t>27:0003:000068</t>
  </si>
  <si>
    <t>27:0003:000068:0003:0001:00</t>
  </si>
  <si>
    <t>TL-08-081:HMC</t>
  </si>
  <si>
    <t>27:0005:000069</t>
  </si>
  <si>
    <t>27:0003:000069</t>
  </si>
  <si>
    <t>27:0003:000069:0003:0001:00</t>
  </si>
  <si>
    <t>TL-08-082:HMC</t>
  </si>
  <si>
    <t>27:0005:000070</t>
  </si>
  <si>
    <t>27:0003:000070</t>
  </si>
  <si>
    <t>27:0003:000070:0003:0001:00</t>
  </si>
  <si>
    <t>TL-08-083:HMC</t>
  </si>
  <si>
    <t>27:0005:000071</t>
  </si>
  <si>
    <t>27:0003:000071</t>
  </si>
  <si>
    <t>27:0003:000071:0003:0001:00</t>
  </si>
  <si>
    <t>TL-08-084:HMC</t>
  </si>
  <si>
    <t>27:0005:000072</t>
  </si>
  <si>
    <t>27:0003:000072</t>
  </si>
  <si>
    <t>27:0003:000072:0003:0001:00</t>
  </si>
  <si>
    <t>TL-08-085:HMC</t>
  </si>
  <si>
    <t>27:0005:000073</t>
  </si>
  <si>
    <t>27:0003:000073</t>
  </si>
  <si>
    <t>27:0003:000073:0003:0001:00</t>
  </si>
  <si>
    <t>TL-08-086:HMC</t>
  </si>
  <si>
    <t>27:0005:000074</t>
  </si>
  <si>
    <t>27:0003:000074</t>
  </si>
  <si>
    <t>27:0003:000074:0003:0001:00</t>
  </si>
  <si>
    <t>TL-08-088:HMC</t>
  </si>
  <si>
    <t>27:0005:000075</t>
  </si>
  <si>
    <t>27:0003:000075</t>
  </si>
  <si>
    <t>27:0003:000075:0003:0001:00</t>
  </si>
  <si>
    <t>TL-08-089:HMC</t>
  </si>
  <si>
    <t>27:0005:000076</t>
  </si>
  <si>
    <t>27:0003:000076</t>
  </si>
  <si>
    <t>27:0003:000076:0003:0001:00</t>
  </si>
  <si>
    <t>TL-08-090:HMC</t>
  </si>
  <si>
    <t>27:0005:000077</t>
  </si>
  <si>
    <t>27:0003:000077</t>
  </si>
  <si>
    <t>27:0003:000077:0003:0001:00</t>
  </si>
  <si>
    <t>TL-08-091:HMC</t>
  </si>
  <si>
    <t>27:0005:000078</t>
  </si>
  <si>
    <t>27:0003:000078</t>
  </si>
  <si>
    <t>27:0003:000078:0003:0001:00</t>
  </si>
  <si>
    <t>TL-08-092:HMC</t>
  </si>
  <si>
    <t>27:0005:000079</t>
  </si>
  <si>
    <t>27:0003:000079</t>
  </si>
  <si>
    <t>27:0003:000079:0003:0001:00</t>
  </si>
  <si>
    <t>TL-08-093:HMC</t>
  </si>
  <si>
    <t>27:0005:000080</t>
  </si>
  <si>
    <t>27:0003:000080</t>
  </si>
  <si>
    <t>27:0003:000080:0003:0001:00</t>
  </si>
  <si>
    <t>TL-08-095:HMC</t>
  </si>
  <si>
    <t>27:0005:000081</t>
  </si>
  <si>
    <t>27:0003:000081</t>
  </si>
  <si>
    <t>27:0003:000081:0003:0001:00</t>
  </si>
  <si>
    <t>TL-08-096:HMC</t>
  </si>
  <si>
    <t>27:0005:000082</t>
  </si>
  <si>
    <t>27:0003:000082</t>
  </si>
  <si>
    <t>27:0003:000082:0003:0001:00</t>
  </si>
  <si>
    <t>TL-08-097:HMC</t>
  </si>
  <si>
    <t>27:0005:000083</t>
  </si>
  <si>
    <t>27:0003:000083</t>
  </si>
  <si>
    <t>27:0003:000083:0003:0001:00</t>
  </si>
  <si>
    <t>TL-08-101:HMC</t>
  </si>
  <si>
    <t>27:0005:000086</t>
  </si>
  <si>
    <t>27:0003:000086</t>
  </si>
  <si>
    <t>27:0003:000086:0003:0001:00</t>
  </si>
  <si>
    <t>TL-08-102:HMC</t>
  </si>
  <si>
    <t>27:0005:000087</t>
  </si>
  <si>
    <t>27:0003:000087</t>
  </si>
  <si>
    <t>27:0003:000087:0003:0001:00</t>
  </si>
  <si>
    <t>TL-08-103:HMC</t>
  </si>
  <si>
    <t>27:0005:000088</t>
  </si>
  <si>
    <t>27:0003:000088</t>
  </si>
  <si>
    <t>27:0003:000088:0003:0001:00</t>
  </si>
  <si>
    <t>TL-08-104:HMC</t>
  </si>
  <si>
    <t>27:0005:000089</t>
  </si>
  <si>
    <t>27:0003:000089</t>
  </si>
  <si>
    <t>27:0003:000089:0003:0001:00</t>
  </si>
  <si>
    <t>TL-08-105:HMC</t>
  </si>
  <si>
    <t>27:0005:000090</t>
  </si>
  <si>
    <t>27:0003:000090</t>
  </si>
  <si>
    <t>27:0003:000090:0003:0001:00</t>
  </si>
  <si>
    <t>TL-08-106:HMC</t>
  </si>
  <si>
    <t>27:0005:000091</t>
  </si>
  <si>
    <t>27:0003:000091</t>
  </si>
  <si>
    <t>27:0003:000091:0003:0001:00</t>
  </si>
  <si>
    <t>TL-08-108:HMC</t>
  </si>
  <si>
    <t>27:0005:000092</t>
  </si>
  <si>
    <t>27:0003:000092</t>
  </si>
  <si>
    <t>27:0003:000092:0003:0001:00</t>
  </si>
  <si>
    <t>TL-08-109:HMC</t>
  </si>
  <si>
    <t>27:0005:000093</t>
  </si>
  <si>
    <t>27:0003:000093</t>
  </si>
  <si>
    <t>27:0003:000093:0003:0001:00</t>
  </si>
  <si>
    <t>TL-08-110:HMC</t>
  </si>
  <si>
    <t>27:0005:000094</t>
  </si>
  <si>
    <t>27:0003:000094</t>
  </si>
  <si>
    <t>27:0003:000094:0003:0001:00</t>
  </si>
  <si>
    <t>TL-08-112:HMC</t>
  </si>
  <si>
    <t>27:0005:000095</t>
  </si>
  <si>
    <t>27:0003:000096</t>
  </si>
  <si>
    <t>27:0003:000096:0003:0001:00</t>
  </si>
  <si>
    <t>TL-08-113:HMC</t>
  </si>
  <si>
    <t>27:0005:000096</t>
  </si>
  <si>
    <t>27:0003:000097</t>
  </si>
  <si>
    <t>27:0003:000097:0003:0001:00</t>
  </si>
  <si>
    <t>TL-08-114:HMC</t>
  </si>
  <si>
    <t>27:0005:000097</t>
  </si>
  <si>
    <t>27:0003:000098</t>
  </si>
  <si>
    <t>27:0003:000098:0003:0001:00</t>
  </si>
  <si>
    <t>TL-08-115:HMC</t>
  </si>
  <si>
    <t>27:0005:000098</t>
  </si>
  <si>
    <t>27:0003:000099</t>
  </si>
  <si>
    <t>27:0003:000099:0003:0001:00</t>
  </si>
  <si>
    <t>TL-08-116:HMC</t>
  </si>
  <si>
    <t>27:0005:000099</t>
  </si>
  <si>
    <t>27:0003:000100</t>
  </si>
  <si>
    <t>27:0003:000100:0003:0001:00</t>
  </si>
  <si>
    <t>TL-08-117:HMC</t>
  </si>
  <si>
    <t>27:0005:000100</t>
  </si>
  <si>
    <t>27:0003:000101</t>
  </si>
  <si>
    <t>27:0003:000101:0003:0001:00</t>
  </si>
  <si>
    <t>TL-08-118:HMC</t>
  </si>
  <si>
    <t>27:0005:000101</t>
  </si>
  <si>
    <t>27:0003:000102</t>
  </si>
  <si>
    <t>27:0003:000102:0003:0001:00</t>
  </si>
  <si>
    <t>TL-08-119:HMC</t>
  </si>
  <si>
    <t>27:0005:000102</t>
  </si>
  <si>
    <t>27:0003:000103</t>
  </si>
  <si>
    <t>27:0003:000103:0003:0001:00</t>
  </si>
  <si>
    <t>TL-08-122:HMC</t>
  </si>
  <si>
    <t>27:0005:000103</t>
  </si>
  <si>
    <t>27:0003:000104</t>
  </si>
  <si>
    <t>27:0003:000104:0003:0001:00</t>
  </si>
  <si>
    <t>TL-08-123:HMC</t>
  </si>
  <si>
    <t>27:0005:000104</t>
  </si>
  <si>
    <t>27:0003:000105</t>
  </si>
  <si>
    <t>27:0003:000105:0003:0001:00</t>
  </si>
  <si>
    <t>TL-08-124:HMC</t>
  </si>
  <si>
    <t>27:0005:000105</t>
  </si>
  <si>
    <t>27:0003:000106</t>
  </si>
  <si>
    <t>27:0003:000106:0003:0001:00</t>
  </si>
  <si>
    <t>TL-08-125:HMC</t>
  </si>
  <si>
    <t>27:0005:000106</t>
  </si>
  <si>
    <t>27:0003:000107</t>
  </si>
  <si>
    <t>27:0003:000107:0003:0001:00</t>
  </si>
  <si>
    <t>TL-08-127:HMC</t>
  </si>
  <si>
    <t>27:0005:000108</t>
  </si>
  <si>
    <t>27:0003:000109</t>
  </si>
  <si>
    <t>27:0003:000109:0003:0001:00</t>
  </si>
  <si>
    <t>TL-08-128:HMC</t>
  </si>
  <si>
    <t>27:0005:000109</t>
  </si>
  <si>
    <t>27:0003:000110</t>
  </si>
  <si>
    <t>27:0003:000110:0003:0001:00</t>
  </si>
  <si>
    <t>TL-08-129:HMC</t>
  </si>
  <si>
    <t>27:0005:000110</t>
  </si>
  <si>
    <t>27:0003:000111</t>
  </si>
  <si>
    <t>27:0003:000111:0003:0001:00</t>
  </si>
  <si>
    <t>TL-08-130:HMC</t>
  </si>
  <si>
    <t>27:0005:000111</t>
  </si>
  <si>
    <t>27:0003:000112</t>
  </si>
  <si>
    <t>27:0003:000112:0003:0001:00</t>
  </si>
  <si>
    <t>TL-08-131:HMC</t>
  </si>
  <si>
    <t>27:0005:000112</t>
  </si>
  <si>
    <t>27:0003:000113</t>
  </si>
  <si>
    <t>27:0003:000113:0003:0001:00</t>
  </si>
  <si>
    <t>TL-08-132:HMC</t>
  </si>
  <si>
    <t>27:0005:000113</t>
  </si>
  <si>
    <t>27:0003:000114</t>
  </si>
  <si>
    <t>27:0003:000114:0003:0001:00</t>
  </si>
  <si>
    <t>TL-08-134:HMC</t>
  </si>
  <si>
    <t>27:0005:000114</t>
  </si>
  <si>
    <t>27:0003:000116</t>
  </si>
  <si>
    <t>27:0003:000116:0003:0001:00</t>
  </si>
  <si>
    <t>TL-08-135:HMC</t>
  </si>
  <si>
    <t>27:0005:000115</t>
  </si>
  <si>
    <t>27:0003:000117</t>
  </si>
  <si>
    <t>27:0003:000117:0003:0001:00</t>
  </si>
  <si>
    <t>TL-08-136:HMC</t>
  </si>
  <si>
    <t>27:0005:000116</t>
  </si>
  <si>
    <t>27:0003:000118</t>
  </si>
  <si>
    <t>27:0003:000118:0003:0001:00</t>
  </si>
  <si>
    <t>TL-08-137:HMC</t>
  </si>
  <si>
    <t>27:0005:000117</t>
  </si>
  <si>
    <t>27:0003:000119</t>
  </si>
  <si>
    <t>27:0003:000119:0003:0001:00</t>
  </si>
  <si>
    <t>TL-08-138:HMC</t>
  </si>
  <si>
    <t>27:0005:000118</t>
  </si>
  <si>
    <t>27:0003:000120</t>
  </si>
  <si>
    <t>27:0003:000120:0003:0001:00</t>
  </si>
  <si>
    <t>TL-08-139:HMC</t>
  </si>
  <si>
    <t>27:0005:000119</t>
  </si>
  <si>
    <t>27:0003:000121</t>
  </si>
  <si>
    <t>27:0003:000121:0003:0001:00</t>
  </si>
  <si>
    <t>TL-08-141:HMC</t>
  </si>
  <si>
    <t>27:0005:000120</t>
  </si>
  <si>
    <t>27:0003:000122</t>
  </si>
  <si>
    <t>27:0003:000122:0003:0001:00</t>
  </si>
  <si>
    <t>TL-08-142:HMC</t>
  </si>
  <si>
    <t>27:0005:000121</t>
  </si>
  <si>
    <t>27:0003:000123</t>
  </si>
  <si>
    <t>27:0003:000123:0003:0001:00</t>
  </si>
  <si>
    <t>TL-08-143:HMC</t>
  </si>
  <si>
    <t>27:0005:000122</t>
  </si>
  <si>
    <t>27:0003:000124</t>
  </si>
  <si>
    <t>27:0003:000124:0003:0001:00</t>
  </si>
  <si>
    <t>TL-08-144:HMC</t>
  </si>
  <si>
    <t>27:0005:000123</t>
  </si>
  <si>
    <t>27:0003:000125</t>
  </si>
  <si>
    <t>27:0003:000125:0003:0001:00</t>
  </si>
  <si>
    <t>TL-08-145:HMC</t>
  </si>
  <si>
    <t>27:0005:000124</t>
  </si>
  <si>
    <t>27:0003:000126</t>
  </si>
  <si>
    <t>27:0003:000126:0003:0001:00</t>
  </si>
  <si>
    <t>TL-08-146:HMC</t>
  </si>
  <si>
    <t>27:0005:000125</t>
  </si>
  <si>
    <t>27:0003:000127</t>
  </si>
  <si>
    <t>27:0003:000127:0003:0001:00</t>
  </si>
  <si>
    <t>TL-08-147:HMC</t>
  </si>
  <si>
    <t>27:0005:000126</t>
  </si>
  <si>
    <t>27:0003:000128</t>
  </si>
  <si>
    <t>27:0003:000128:0003:0001:00</t>
  </si>
  <si>
    <t>TL-08-150:HMC</t>
  </si>
  <si>
    <t>27:0005:000129</t>
  </si>
  <si>
    <t>27:0003:000131</t>
  </si>
  <si>
    <t>27:0003:000131:0003:0001:00</t>
  </si>
  <si>
    <t>TL-08-151:HMC</t>
  </si>
  <si>
    <t>27:0005:000130</t>
  </si>
  <si>
    <t>27:0003:000132</t>
  </si>
  <si>
    <t>27:0003:000132:0003:0001:00</t>
  </si>
  <si>
    <t>TL-08-153:HMC</t>
  </si>
  <si>
    <t>27:0005:000131</t>
  </si>
  <si>
    <t>27:0003:000133</t>
  </si>
  <si>
    <t>27:0003:000133:0003:0001:00</t>
  </si>
  <si>
    <t>TL-08-155:HMC</t>
  </si>
  <si>
    <t>27:0005:000132</t>
  </si>
  <si>
    <t>27:0003:000135</t>
  </si>
  <si>
    <t>27:0003:000135:0003:0001:00</t>
  </si>
  <si>
    <t>TL-08-156:HMC</t>
  </si>
  <si>
    <t>27:0005:000133</t>
  </si>
  <si>
    <t>27:0003:000136</t>
  </si>
  <si>
    <t>27:0003:000136:0003:0001:00</t>
  </si>
  <si>
    <t>TL-08-157:HMC</t>
  </si>
  <si>
    <t>27:0005:000134</t>
  </si>
  <si>
    <t>27:0003:000137</t>
  </si>
  <si>
    <t>27:0003:000137:0003:0001:00</t>
  </si>
  <si>
    <t>TL-08-158:HMC</t>
  </si>
  <si>
    <t>27:0005:000135</t>
  </si>
  <si>
    <t>27:0003:000138</t>
  </si>
  <si>
    <t>27:0003:000138:0003:0001:00</t>
  </si>
  <si>
    <t>TL-08-159:HMC</t>
  </si>
  <si>
    <t>27:0005:000136</t>
  </si>
  <si>
    <t>27:0003:000139</t>
  </si>
  <si>
    <t>27:0003:000139:0003:0001:00</t>
  </si>
  <si>
    <t>TL-08-161:HMC</t>
  </si>
  <si>
    <t>27:0005:000137</t>
  </si>
  <si>
    <t>27:0003:000140</t>
  </si>
  <si>
    <t>27:0003:000140:0003:0001:00</t>
  </si>
  <si>
    <t>TL-08-162:HMC</t>
  </si>
  <si>
    <t>27:0005:000138</t>
  </si>
  <si>
    <t>27:0003:000141</t>
  </si>
  <si>
    <t>27:0003:000141:0003:0001:00</t>
  </si>
  <si>
    <t>TL-08-163:HMC</t>
  </si>
  <si>
    <t>27:0005:000139</t>
  </si>
  <si>
    <t>27:0003:000142</t>
  </si>
  <si>
    <t>27:0003:000142:0003:0001:00</t>
  </si>
  <si>
    <t>TL-08-164:HMC</t>
  </si>
  <si>
    <t>27:0005:000140</t>
  </si>
  <si>
    <t>27:0003:000143</t>
  </si>
  <si>
    <t>27:0003:000143:0003:0001:00</t>
  </si>
  <si>
    <t>TL-08-165:HMC</t>
  </si>
  <si>
    <t>27:0005:000141</t>
  </si>
  <si>
    <t>27:0003:000144</t>
  </si>
  <si>
    <t>27:0003:000144:0003:0001:00</t>
  </si>
  <si>
    <t>TL-08-166:HMC</t>
  </si>
  <si>
    <t>27:0005:000142</t>
  </si>
  <si>
    <t>27:0003:000145</t>
  </si>
  <si>
    <t>27:0003:000145:0003:0001:00</t>
  </si>
  <si>
    <t>TL-08-167:HMC</t>
  </si>
  <si>
    <t>27:0005:000143</t>
  </si>
  <si>
    <t>27:0003:000146</t>
  </si>
  <si>
    <t>27:0003:000146:0003:0001:00</t>
  </si>
  <si>
    <t>TL-08-168:HMC</t>
  </si>
  <si>
    <t>27:0005:000144</t>
  </si>
  <si>
    <t>27:0003:000147</t>
  </si>
  <si>
    <t>27:0003:000147:0003:0001:00</t>
  </si>
  <si>
    <t>TL-08-169:HMC</t>
  </si>
  <si>
    <t>27:0005:000145</t>
  </si>
  <si>
    <t>27:0003:000148</t>
  </si>
  <si>
    <t>27:0003:000148:0003:0001:00</t>
  </si>
  <si>
    <t>TL-08-170:HMC</t>
  </si>
  <si>
    <t>27:0005:000146</t>
  </si>
  <si>
    <t>27:0003:000149</t>
  </si>
  <si>
    <t>27:0003:000149:0003:0001:00</t>
  </si>
  <si>
    <t>TL-08-172:HMC</t>
  </si>
  <si>
    <t>27:0005:000147</t>
  </si>
  <si>
    <t>27:0003:000150</t>
  </si>
  <si>
    <t>27:0003:000150:0003:0001:00</t>
  </si>
  <si>
    <t>TL-08-174:HMC</t>
  </si>
  <si>
    <t>27:0005:000149</t>
  </si>
  <si>
    <t>27:0003:000152</t>
  </si>
  <si>
    <t>27:0003:000152:0003:0001:00</t>
  </si>
  <si>
    <t>TL-08-175:HMC</t>
  </si>
  <si>
    <t>27:0005:000150</t>
  </si>
  <si>
    <t>27:0003:000153</t>
  </si>
  <si>
    <t>27:0003:000153:0003:0001:00</t>
  </si>
  <si>
    <t>TL-08-176:HMC</t>
  </si>
  <si>
    <t>27:0005:000151</t>
  </si>
  <si>
    <t>27:0003:000154</t>
  </si>
  <si>
    <t>27:0003:000154:0003:0001:00</t>
  </si>
  <si>
    <t>TL-08-177:HMC</t>
  </si>
  <si>
    <t>27:0005:000152</t>
  </si>
  <si>
    <t>27:0003:000155</t>
  </si>
  <si>
    <t>27:0003:000155:0003:0001:00</t>
  </si>
  <si>
    <t>TL-08-179:HMC</t>
  </si>
  <si>
    <t>27:0005:000153</t>
  </si>
  <si>
    <t>27:0003:000157</t>
  </si>
  <si>
    <t>27:0003:000157:0003:0001:00</t>
  </si>
  <si>
    <t>TL-08-181:HMC</t>
  </si>
  <si>
    <t>27:0005:000154</t>
  </si>
  <si>
    <t>27:0003:000158</t>
  </si>
  <si>
    <t>27:0003:000158:0003:0001:00</t>
  </si>
  <si>
    <t>TL-08-182:HMC</t>
  </si>
  <si>
    <t>27:0005:000155</t>
  </si>
  <si>
    <t>27:0003:000159</t>
  </si>
  <si>
    <t>27:0003:000159:0003:0001:00</t>
  </si>
  <si>
    <t>TL-08-183:HMC</t>
  </si>
  <si>
    <t>27:0005:000156</t>
  </si>
  <si>
    <t>27:0003:000160</t>
  </si>
  <si>
    <t>27:0003:000160:0003:0001:00</t>
  </si>
  <si>
    <t>TL-08-184:HMC</t>
  </si>
  <si>
    <t>27:0005:000157</t>
  </si>
  <si>
    <t>27:0003:000161</t>
  </si>
  <si>
    <t>27:0003:000161:0003:0001:00</t>
  </si>
  <si>
    <t>TL-08-185:HMC</t>
  </si>
  <si>
    <t>27:0005:000158</t>
  </si>
  <si>
    <t>27:0003:000162</t>
  </si>
  <si>
    <t>27:0003:000162:0003:0001:00</t>
  </si>
  <si>
    <t>TL-08-186:HMC</t>
  </si>
  <si>
    <t>27:0005:000159</t>
  </si>
  <si>
    <t>27:0003:000163</t>
  </si>
  <si>
    <t>27:0003:000163:0003:0001:00</t>
  </si>
  <si>
    <t>TL-08-187:HMC</t>
  </si>
  <si>
    <t>27:0005:000160</t>
  </si>
  <si>
    <t>27:0003:000164</t>
  </si>
  <si>
    <t>27:0003:000164:0003:0001:00</t>
  </si>
  <si>
    <t>TL-08-189:HMC</t>
  </si>
  <si>
    <t>27:0005:000161</t>
  </si>
  <si>
    <t>27:0003:000165</t>
  </si>
  <si>
    <t>27:0003:000165:0003:0001:00</t>
  </si>
  <si>
    <t>TL-08-190:HMC</t>
  </si>
  <si>
    <t>27:0005:000162</t>
  </si>
  <si>
    <t>27:0003:000166</t>
  </si>
  <si>
    <t>27:0003:000166:0003:0001:00</t>
  </si>
  <si>
    <t>TL-08-191:HMC</t>
  </si>
  <si>
    <t>27:0005:000163</t>
  </si>
  <si>
    <t>27:0003:000167</t>
  </si>
  <si>
    <t>27:0003:000167:0003:0001:00</t>
  </si>
  <si>
    <t>TL-08-192:HMC</t>
  </si>
  <si>
    <t>27:0005:000164</t>
  </si>
  <si>
    <t>27:0003:000168</t>
  </si>
  <si>
    <t>27:0003:000168:0003:0001:00</t>
  </si>
  <si>
    <t>TL-08-193:HMC</t>
  </si>
  <si>
    <t>27:0005:000165</t>
  </si>
  <si>
    <t>27:0003:000169</t>
  </si>
  <si>
    <t>27:0003:000169:0003:0001:00</t>
  </si>
  <si>
    <t>TL-08-194:HMC</t>
  </si>
  <si>
    <t>27:0005:000166</t>
  </si>
  <si>
    <t>27:0003:000170</t>
  </si>
  <si>
    <t>27:0003:000170:0003:0001:00</t>
  </si>
  <si>
    <t>TL-08-196:HMC</t>
  </si>
  <si>
    <t>27:0005:000167</t>
  </si>
  <si>
    <t>27:0003:000172</t>
  </si>
  <si>
    <t>27:0003:000172:0003:0001:00</t>
  </si>
  <si>
    <t>TL-08-197:HMC</t>
  </si>
  <si>
    <t>27:0005:000168</t>
  </si>
  <si>
    <t>27:0003:000173</t>
  </si>
  <si>
    <t>27:0003:000173:0003:0001:00</t>
  </si>
  <si>
    <t>TL-08-198:HMC</t>
  </si>
  <si>
    <t>27:0005:000169</t>
  </si>
  <si>
    <t>27:0003:000174</t>
  </si>
  <si>
    <t>27:0003:000174:0003:0001:00</t>
  </si>
  <si>
    <t>TL-08-199:HMC</t>
  </si>
  <si>
    <t>27:0005:000170</t>
  </si>
  <si>
    <t>27:0003:000175</t>
  </si>
  <si>
    <t>27:0003:000175:0003:0001:00</t>
  </si>
  <si>
    <t>TL-08-204:HMC</t>
  </si>
  <si>
    <t>27:0005:000174</t>
  </si>
  <si>
    <t>27:0003:000179</t>
  </si>
  <si>
    <t>27:0003:000179:0003:0001:00</t>
  </si>
  <si>
    <t>TL-08-205:HMC</t>
  </si>
  <si>
    <t>27:0005:000175</t>
  </si>
  <si>
    <t>27:0003:000180</t>
  </si>
  <si>
    <t>27:0003:000180:0003:0001:00</t>
  </si>
  <si>
    <t>TL-08-206:HMC</t>
  </si>
  <si>
    <t>27:0005:000176</t>
  </si>
  <si>
    <t>27:0003:000181</t>
  </si>
  <si>
    <t>27:0003:000181:0003:0001:00</t>
  </si>
  <si>
    <t>KA-09-003:HMC</t>
  </si>
  <si>
    <t>27:0011:000001</t>
  </si>
  <si>
    <t>27:0004:000002</t>
  </si>
  <si>
    <t>27:0004:000002:0003:0001:00</t>
  </si>
  <si>
    <t>KA-09-004:HMC</t>
  </si>
  <si>
    <t>27:0011:000002</t>
  </si>
  <si>
    <t>27:0004:000003</t>
  </si>
  <si>
    <t>27:0004:000003:0003:0001:00</t>
  </si>
  <si>
    <t>KA-09-005:HMC</t>
  </si>
  <si>
    <t>27:0011:000003</t>
  </si>
  <si>
    <t>27:0004:000004</t>
  </si>
  <si>
    <t>27:0004:000004:0003:0001:00</t>
  </si>
  <si>
    <t>KA-09-006:HMC</t>
  </si>
  <si>
    <t>27:0011:000004</t>
  </si>
  <si>
    <t>27:0004:000005</t>
  </si>
  <si>
    <t>27:0004:000005:0003:0001:00</t>
  </si>
  <si>
    <t>KA-09-007:HMC</t>
  </si>
  <si>
    <t>27:0011:000005</t>
  </si>
  <si>
    <t>27:0004:000006</t>
  </si>
  <si>
    <t>27:0004:000006:0003:0001:00</t>
  </si>
  <si>
    <t>KA-09-010:HMC</t>
  </si>
  <si>
    <t>27:0011:000006</t>
  </si>
  <si>
    <t>27:0004:000008</t>
  </si>
  <si>
    <t>27:0004:000008:0003:0001:00</t>
  </si>
  <si>
    <t>KA-09-011:HMC</t>
  </si>
  <si>
    <t>27:0011:000007</t>
  </si>
  <si>
    <t>27:0004:000009</t>
  </si>
  <si>
    <t>27:0004:000009:0003:0001:00</t>
  </si>
  <si>
    <t>KA-09-012:HMC</t>
  </si>
  <si>
    <t>27:0011:000008</t>
  </si>
  <si>
    <t>27:0004:000010</t>
  </si>
  <si>
    <t>27:0004:000010:0003:0001:00</t>
  </si>
  <si>
    <t>KA-09-013:HMC</t>
  </si>
  <si>
    <t>27:0011:000009</t>
  </si>
  <si>
    <t>27:0004:000011</t>
  </si>
  <si>
    <t>27:0004:000011:0003:0001:00</t>
  </si>
  <si>
    <t>KA-09-014:HMC</t>
  </si>
  <si>
    <t>27:0011:000010</t>
  </si>
  <si>
    <t>27:0004:000012</t>
  </si>
  <si>
    <t>27:0004:000012:0003:0001:00</t>
  </si>
  <si>
    <t>KA-09-015:HMC</t>
  </si>
  <si>
    <t>27:0011:000011</t>
  </si>
  <si>
    <t>27:0004:000013</t>
  </si>
  <si>
    <t>27:0004:000013:0003:0001:00</t>
  </si>
  <si>
    <t>KA-09-016:HMC</t>
  </si>
  <si>
    <t>27:0011:000012</t>
  </si>
  <si>
    <t>27:0004:000014</t>
  </si>
  <si>
    <t>27:0004:000014:0003:0001:00</t>
  </si>
  <si>
    <t>KA-09-017:HMC</t>
  </si>
  <si>
    <t>27:0011:000013</t>
  </si>
  <si>
    <t>27:0004:000015</t>
  </si>
  <si>
    <t>27:0004:000015:0003:0001:00</t>
  </si>
  <si>
    <t>KA-09-018:HMC</t>
  </si>
  <si>
    <t>27:0011:000014</t>
  </si>
  <si>
    <t>27:0004:000016</t>
  </si>
  <si>
    <t>27:0004:000016:0003:0001:00</t>
  </si>
  <si>
    <t>KA-09-019:HMC</t>
  </si>
  <si>
    <t>27:0011:000015</t>
  </si>
  <si>
    <t>27:0004:000017</t>
  </si>
  <si>
    <t>27:0004:000017:0003:0001:00</t>
  </si>
  <si>
    <t>KA-09-020:HMC</t>
  </si>
  <si>
    <t>27:0011:000016</t>
  </si>
  <si>
    <t>27:0004:000018</t>
  </si>
  <si>
    <t>27:0004:000018:0003:0001:00</t>
  </si>
  <si>
    <t>KA-09-021:HMC</t>
  </si>
  <si>
    <t>27:0011:000017</t>
  </si>
  <si>
    <t>27:0004:000019</t>
  </si>
  <si>
    <t>27:0004:000019:0003:0001:00</t>
  </si>
  <si>
    <t>KA-09-022:HMC</t>
  </si>
  <si>
    <t>27:0011:000018</t>
  </si>
  <si>
    <t>27:0004:000020</t>
  </si>
  <si>
    <t>27:0004:000020:0003:0001:00</t>
  </si>
  <si>
    <t>KA-09-023:HMC</t>
  </si>
  <si>
    <t>27:0011:000019</t>
  </si>
  <si>
    <t>27:0004:000021</t>
  </si>
  <si>
    <t>27:0004:000021:0003:0001:00</t>
  </si>
  <si>
    <t>KA-09-025:HMC</t>
  </si>
  <si>
    <t>27:0011:000020</t>
  </si>
  <si>
    <t>27:0004:000023</t>
  </si>
  <si>
    <t>27:0004:000023:0003:0001:00</t>
  </si>
  <si>
    <t>KA-09-027:HMC</t>
  </si>
  <si>
    <t>27:0011:000021</t>
  </si>
  <si>
    <t>27:0004:000025</t>
  </si>
  <si>
    <t>27:0004:000025:0003:0001:00</t>
  </si>
  <si>
    <t>KA-09-028:HMC</t>
  </si>
  <si>
    <t>27:0011:000022</t>
  </si>
  <si>
    <t>27:0004:000026</t>
  </si>
  <si>
    <t>27:0004:000026:0003:0001:00</t>
  </si>
  <si>
    <t>KA-09-029:HMC</t>
  </si>
  <si>
    <t>27:0011:000023</t>
  </si>
  <si>
    <t>27:0004:000027</t>
  </si>
  <si>
    <t>27:0004:000027:0003:0001:00</t>
  </si>
  <si>
    <t>KA-09-030:HMC</t>
  </si>
  <si>
    <t>27:0011:000024</t>
  </si>
  <si>
    <t>27:0004:000027:0004:0001:00</t>
  </si>
  <si>
    <t>KA-09-031:HMC</t>
  </si>
  <si>
    <t>27:0011:000025</t>
  </si>
  <si>
    <t>27:0004:000028</t>
  </si>
  <si>
    <t>27:0004:000028:0003:0001:00</t>
  </si>
  <si>
    <t>KA-09-032:HMC</t>
  </si>
  <si>
    <t>27:0011:000026</t>
  </si>
  <si>
    <t>27:0004:000029</t>
  </si>
  <si>
    <t>27:0004:000029:0003:0001:00</t>
  </si>
  <si>
    <t>KA-09-033:HMC</t>
  </si>
  <si>
    <t>27:0011:000027</t>
  </si>
  <si>
    <t>27:0004:000030</t>
  </si>
  <si>
    <t>27:0004:000030:0003:0001:00</t>
  </si>
  <si>
    <t>KA-09-034:HMC</t>
  </si>
  <si>
    <t>27:0011:000028</t>
  </si>
  <si>
    <t>27:0004:000031</t>
  </si>
  <si>
    <t>27:0004:000031:0003:0001:00</t>
  </si>
  <si>
    <t>KA-09-035:HMC</t>
  </si>
  <si>
    <t>27:0011:000029</t>
  </si>
  <si>
    <t>27:0004:000032</t>
  </si>
  <si>
    <t>27:0004:000032:0003:0001:00</t>
  </si>
  <si>
    <t>KA-09-036:HMC</t>
  </si>
  <si>
    <t>27:0011:000030</t>
  </si>
  <si>
    <t>27:0004:000033</t>
  </si>
  <si>
    <t>27:0004:000033:0003:0001:00</t>
  </si>
  <si>
    <t>KA-09-037:HMC</t>
  </si>
  <si>
    <t>27:0011:000031</t>
  </si>
  <si>
    <t>27:0004:000034</t>
  </si>
  <si>
    <t>27:0004:000034:0003:0001:00</t>
  </si>
  <si>
    <t>KA-09-039:HMC</t>
  </si>
  <si>
    <t>27:0011:000032</t>
  </si>
  <si>
    <t>27:0004:000036</t>
  </si>
  <si>
    <t>27:0004:000036:0003:0001:00</t>
  </si>
  <si>
    <t>KA-09-040:HMC</t>
  </si>
  <si>
    <t>27:0011:000033</t>
  </si>
  <si>
    <t>27:0004:000037</t>
  </si>
  <si>
    <t>27:0004:000037:0003:0001:00</t>
  </si>
  <si>
    <t>KA-09-041:HMC</t>
  </si>
  <si>
    <t>27:0011:000034</t>
  </si>
  <si>
    <t>27:0004:000038</t>
  </si>
  <si>
    <t>27:0004:000038:0003:0001:00</t>
  </si>
  <si>
    <t>KA-09-042:HMC</t>
  </si>
  <si>
    <t>27:0011:000035</t>
  </si>
  <si>
    <t>27:0004:000039</t>
  </si>
  <si>
    <t>27:0004:000039:0003:0001:00</t>
  </si>
  <si>
    <t>KA-09-043:HMC</t>
  </si>
  <si>
    <t>27:0011:000036</t>
  </si>
  <si>
    <t>27:0004:000040</t>
  </si>
  <si>
    <t>27:0004:000040:0003:0001:00</t>
  </si>
  <si>
    <t>KA-09-044:HMC</t>
  </si>
  <si>
    <t>27:0011:000037</t>
  </si>
  <si>
    <t>27:0004:000041</t>
  </si>
  <si>
    <t>27:0004:000041:0003:0001:00</t>
  </si>
  <si>
    <t>KA-09-045:HMC</t>
  </si>
  <si>
    <t>27:0011:000038</t>
  </si>
  <si>
    <t>27:0004:000042</t>
  </si>
  <si>
    <t>27:0004:000042:0003:0001:00</t>
  </si>
  <si>
    <t>KA-09-046:HMC</t>
  </si>
  <si>
    <t>27:0011:000039</t>
  </si>
  <si>
    <t>27:0004:000043</t>
  </si>
  <si>
    <t>27:0004:000043:0003:0001:00</t>
  </si>
  <si>
    <t>KA-09-047:HMC</t>
  </si>
  <si>
    <t>27:0011:000040</t>
  </si>
  <si>
    <t>27:0004:000044</t>
  </si>
  <si>
    <t>27:0004:000044:0003:0001:00</t>
  </si>
  <si>
    <t>KA-09-048:HMC</t>
  </si>
  <si>
    <t>27:0011:000041</t>
  </si>
  <si>
    <t>27:0004:000045</t>
  </si>
  <si>
    <t>27:0004:000045:0003:0001:00</t>
  </si>
  <si>
    <t>KA-09-049:HMC</t>
  </si>
  <si>
    <t>27:0011:000042</t>
  </si>
  <si>
    <t>27:0004:000046</t>
  </si>
  <si>
    <t>27:0004:000046:0003:0001:00</t>
  </si>
  <si>
    <t>KA-09-050:HMC</t>
  </si>
  <si>
    <t>27:0011:000043</t>
  </si>
  <si>
    <t>27:0004:000047</t>
  </si>
  <si>
    <t>27:0004:000047:0003:0001:00</t>
  </si>
  <si>
    <t>KA-09-051:HMC</t>
  </si>
  <si>
    <t>27:0011:000044</t>
  </si>
  <si>
    <t>27:0004:000048</t>
  </si>
  <si>
    <t>27:0004:000048:0003:0001:00</t>
  </si>
  <si>
    <t>KA-09-052:HMC</t>
  </si>
  <si>
    <t>27:0011:000045</t>
  </si>
  <si>
    <t>27:0004:000049</t>
  </si>
  <si>
    <t>27:0004:000049:0003:0001:00</t>
  </si>
  <si>
    <t>KA-09-053:HMC</t>
  </si>
  <si>
    <t>27:0011:000046</t>
  </si>
  <si>
    <t>27:0004:000050</t>
  </si>
  <si>
    <t>27:0004:000050:0003:0001:00</t>
  </si>
  <si>
    <t>KA-09-054:HMC</t>
  </si>
  <si>
    <t>27:0011:000047</t>
  </si>
  <si>
    <t>27:0004:000050:0004:0001:00</t>
  </si>
  <si>
    <t>KA-09-055:HMC</t>
  </si>
  <si>
    <t>27:0011:000048</t>
  </si>
  <si>
    <t>27:0004:000051</t>
  </si>
  <si>
    <t>27:0004:000051:0003:0001:00</t>
  </si>
  <si>
    <t>KA-09-056:HMC</t>
  </si>
  <si>
    <t>27:0011:000049</t>
  </si>
  <si>
    <t>27:0004:000052</t>
  </si>
  <si>
    <t>27:0004:000052:0003:0001:00</t>
  </si>
  <si>
    <t>KA-09-057:HMC</t>
  </si>
  <si>
    <t>27:0011:000050</t>
  </si>
  <si>
    <t>27:0004:000053</t>
  </si>
  <si>
    <t>27:0004:000053:0003:0001:00</t>
  </si>
  <si>
    <t>KA-09-058:HMC</t>
  </si>
  <si>
    <t>27:0011:000051</t>
  </si>
  <si>
    <t>27:0004:000054</t>
  </si>
  <si>
    <t>27:0004:000054:0003:0001:00</t>
  </si>
  <si>
    <t>KA-09-059:HMC</t>
  </si>
  <si>
    <t>27:0011:000052</t>
  </si>
  <si>
    <t>27:0004:000055</t>
  </si>
  <si>
    <t>27:0004:000055:0003:0001:00</t>
  </si>
  <si>
    <t>KA-09-060:HMC</t>
  </si>
  <si>
    <t>27:0011:000053</t>
  </si>
  <si>
    <t>27:0004:000056</t>
  </si>
  <si>
    <t>27:0004:000056:0003:0001:00</t>
  </si>
  <si>
    <t>KA-09-061:HMC</t>
  </si>
  <si>
    <t>27:0011:000054</t>
  </si>
  <si>
    <t>27:0004:000057</t>
  </si>
  <si>
    <t>27:0004:000057:0003:0001:00</t>
  </si>
  <si>
    <t>KA-09-062:HMC</t>
  </si>
  <si>
    <t>27:0011:000055</t>
  </si>
  <si>
    <t>27:0004:000058</t>
  </si>
  <si>
    <t>27:0004:000058:0003:0001:00</t>
  </si>
  <si>
    <t>KA-09-063:HMC</t>
  </si>
  <si>
    <t>27:0011:000056</t>
  </si>
  <si>
    <t>27:0004:000059</t>
  </si>
  <si>
    <t>27:0004:000059:0003:0001:00</t>
  </si>
  <si>
    <t>KA-09-064:HMC</t>
  </si>
  <si>
    <t>27:0011:000057</t>
  </si>
  <si>
    <t>27:0004:000060</t>
  </si>
  <si>
    <t>27:0004:000060:0003:0001:00</t>
  </si>
  <si>
    <t>KA-09-065:HMC</t>
  </si>
  <si>
    <t>27:0011:000058</t>
  </si>
  <si>
    <t>27:0004:000061</t>
  </si>
  <si>
    <t>27:0004:000061:0003:0001:00</t>
  </si>
  <si>
    <t>KA-09-066:HMC</t>
  </si>
  <si>
    <t>27:0011:000059</t>
  </si>
  <si>
    <t>27:0004:000062</t>
  </si>
  <si>
    <t>27:0004:000062:0003:0001:00</t>
  </si>
  <si>
    <t>KA-09-067:HMC</t>
  </si>
  <si>
    <t>27:0011:000060</t>
  </si>
  <si>
    <t>27:0004:000063</t>
  </si>
  <si>
    <t>27:0004:000063:0003:0001:00</t>
  </si>
  <si>
    <t>KA-09-068:HMC</t>
  </si>
  <si>
    <t>27:0011:000061</t>
  </si>
  <si>
    <t>27:0004:000064</t>
  </si>
  <si>
    <t>27:0004:000064:0003:0001:00</t>
  </si>
  <si>
    <t>KA-09-069:HMC</t>
  </si>
  <si>
    <t>27:0011:000062</t>
  </si>
  <si>
    <t>27:0004:000065</t>
  </si>
  <si>
    <t>27:0004:000065:0003:0001:00</t>
  </si>
  <si>
    <t>KA-09-070:HMC</t>
  </si>
  <si>
    <t>27:0011:000063</t>
  </si>
  <si>
    <t>27:0004:000066</t>
  </si>
  <si>
    <t>27:0004:000066:0003:0001:00</t>
  </si>
  <si>
    <t>KA-09-071:HMC</t>
  </si>
  <si>
    <t>27:0011:000064</t>
  </si>
  <si>
    <t>27:0004:000067</t>
  </si>
  <si>
    <t>27:0004:000067:0003:0001:00</t>
  </si>
  <si>
    <t>KA-09-072:HMC</t>
  </si>
  <si>
    <t>27:0011:000065</t>
  </si>
  <si>
    <t>27:0004:000068</t>
  </si>
  <si>
    <t>27:0004:000068:0003:0001:00</t>
  </si>
  <si>
    <t>KA-09-073:HMC</t>
  </si>
  <si>
    <t>27:0011:000066</t>
  </si>
  <si>
    <t>27:0004:000069</t>
  </si>
  <si>
    <t>27:0004:000069:0003:0001:00</t>
  </si>
  <si>
    <t>KA-09-074:HMC</t>
  </si>
  <si>
    <t>27:0011:000067</t>
  </si>
  <si>
    <t>27:0004:000070</t>
  </si>
  <si>
    <t>27:0004:000070:0003:0001:00</t>
  </si>
  <si>
    <t>KA-09-075:HMC</t>
  </si>
  <si>
    <t>27:0011:000068</t>
  </si>
  <si>
    <t>27:0004:000057:0004:0001:00</t>
  </si>
  <si>
    <t>KA-09-076:HMC</t>
  </si>
  <si>
    <t>27:0011:000069</t>
  </si>
  <si>
    <t>27:0004:000071</t>
  </si>
  <si>
    <t>27:0004:000071:0003:0001:00</t>
  </si>
  <si>
    <t>KA-09-077:HMC</t>
  </si>
  <si>
    <t>27:0011:000070</t>
  </si>
  <si>
    <t>27:0004:000072</t>
  </si>
  <si>
    <t>27:0004:000072:0003:0001:00</t>
  </si>
  <si>
    <t>KA-09-078:HMC</t>
  </si>
  <si>
    <t>27:0011:000071</t>
  </si>
  <si>
    <t>27:0004:000073</t>
  </si>
  <si>
    <t>27:0004:000073:0003:0001:00</t>
  </si>
  <si>
    <t>KA-09-079:HMC</t>
  </si>
  <si>
    <t>27:0011:000072</t>
  </si>
  <si>
    <t>27:0004:000074</t>
  </si>
  <si>
    <t>27:0004:000074:0003:0001:00</t>
  </si>
  <si>
    <t>KA-09-080:HMC</t>
  </si>
  <si>
    <t>27:0011:000073</t>
  </si>
  <si>
    <t>27:0004:000075</t>
  </si>
  <si>
    <t>27:0004:000075:0003:0001:00</t>
  </si>
  <si>
    <t>KA-09-081:HMC</t>
  </si>
  <si>
    <t>27:0011:000074</t>
  </si>
  <si>
    <t>27:0004:000076</t>
  </si>
  <si>
    <t>27:0004:000076:0003:0001:00</t>
  </si>
  <si>
    <t>KA-09-082:HMC</t>
  </si>
  <si>
    <t>27:0011:000075</t>
  </si>
  <si>
    <t>27:0004:000077</t>
  </si>
  <si>
    <t>27:0004:000077:0003:0001:00</t>
  </si>
  <si>
    <t>KA-09-083:HMC</t>
  </si>
  <si>
    <t>27:0011:000076</t>
  </si>
  <si>
    <t>27:0004:000078</t>
  </si>
  <si>
    <t>27:0004:000078:0003:0001:00</t>
  </si>
  <si>
    <t>KA-09-084:HMC</t>
  </si>
  <si>
    <t>27:0011:000077</t>
  </si>
  <si>
    <t>27:0004:000079</t>
  </si>
  <si>
    <t>27:0004:000079:0003:0001:00</t>
  </si>
  <si>
    <t>KA-09-085:HMC</t>
  </si>
  <si>
    <t>27:0011:000078</t>
  </si>
  <si>
    <t>27:0004:000080</t>
  </si>
  <si>
    <t>27:0004:000080:0003:0001:00</t>
  </si>
  <si>
    <t>KA-09-086:HMC</t>
  </si>
  <si>
    <t>27:0011:000079</t>
  </si>
  <si>
    <t>27:0004:000081</t>
  </si>
  <si>
    <t>27:0004:000081:0003:0001:00</t>
  </si>
  <si>
    <t>KA-09-087:HMC</t>
  </si>
  <si>
    <t>27:0011:000080</t>
  </si>
  <si>
    <t>27:0004:000082</t>
  </si>
  <si>
    <t>27:0004:000082:0003:0001:00</t>
  </si>
  <si>
    <t>KA-09-088:HMC</t>
  </si>
  <si>
    <t>27:0011:000081</t>
  </si>
  <si>
    <t>27:0004:000083</t>
  </si>
  <si>
    <t>27:0004:000083:0003:0001:00</t>
  </si>
  <si>
    <t>KA-09-089:HMC</t>
  </si>
  <si>
    <t>27:0011:000082</t>
  </si>
  <si>
    <t>27:0004:000084</t>
  </si>
  <si>
    <t>27:0004:000084:0003:0001:00</t>
  </si>
  <si>
    <t>KA-09-090:HMC</t>
  </si>
  <si>
    <t>27:0011:000083</t>
  </si>
  <si>
    <t>27:0004:000085</t>
  </si>
  <si>
    <t>27:0004:000085:0003:0001:00</t>
  </si>
  <si>
    <t>KA-09-091:HMC</t>
  </si>
  <si>
    <t>27:0011:000084</t>
  </si>
  <si>
    <t>27:0004:000086</t>
  </si>
  <si>
    <t>27:0004:000086:0003:0001:00</t>
  </si>
  <si>
    <t>KA-09-092:HMC</t>
  </si>
  <si>
    <t>27:0011:000085</t>
  </si>
  <si>
    <t>27:0004:000087</t>
  </si>
  <si>
    <t>27:0004:000087:0003:0001:00</t>
  </si>
  <si>
    <t>KA-09-094:HMC</t>
  </si>
  <si>
    <t>27:0011:000086</t>
  </si>
  <si>
    <t>27:0004:000089</t>
  </si>
  <si>
    <t>27:0004:000089:0003:0001:00</t>
  </si>
  <si>
    <t>KA-09-095:HMC</t>
  </si>
  <si>
    <t>27:0011:000087</t>
  </si>
  <si>
    <t>27:0004:000090</t>
  </si>
  <si>
    <t>27:0004:000090:0003:0001:00</t>
  </si>
  <si>
    <t>KA-09-096:HMC</t>
  </si>
  <si>
    <t>27:0011:000088</t>
  </si>
  <si>
    <t>27:0004:000091</t>
  </si>
  <si>
    <t>27:0004:000091:0003:0001:00</t>
  </si>
  <si>
    <t>KA-09-097:HMC</t>
  </si>
  <si>
    <t>27:0011:000089</t>
  </si>
  <si>
    <t>27:0004:000092</t>
  </si>
  <si>
    <t>27:0004:000092:0003:0001:00</t>
  </si>
  <si>
    <t>KA-09-098:HMC</t>
  </si>
  <si>
    <t>27:0011:000090</t>
  </si>
  <si>
    <t>27:0004:000093</t>
  </si>
  <si>
    <t>27:0004:000093:0003:0001:00</t>
  </si>
  <si>
    <t>KA-09-099:HMC</t>
  </si>
  <si>
    <t>27:0011:000091</t>
  </si>
  <si>
    <t>27:0004:000094</t>
  </si>
  <si>
    <t>27:0004:000094:0003:0001:00</t>
  </si>
  <si>
    <t>KA-09-100:HMC</t>
  </si>
  <si>
    <t>27:0011:000092</t>
  </si>
  <si>
    <t>27:0004:000095</t>
  </si>
  <si>
    <t>27:0004:000095:0003:0001:00</t>
  </si>
  <si>
    <t>JMR02:HMC</t>
  </si>
  <si>
    <t>27:0016:000001</t>
  </si>
  <si>
    <t>27:0009:000002</t>
  </si>
  <si>
    <t>27:0009:000002:0003:0001:00</t>
  </si>
  <si>
    <t>JMR03:HMC</t>
  </si>
  <si>
    <t>27:0016:000002</t>
  </si>
  <si>
    <t>27:0009:000003</t>
  </si>
  <si>
    <t>27:0009:000003:0003:0001:00</t>
  </si>
  <si>
    <t>JMR04:HMC</t>
  </si>
  <si>
    <t>27:0016:000003</t>
  </si>
  <si>
    <t>27:0009:000004</t>
  </si>
  <si>
    <t>27:0009:000004:0003:0001:00</t>
  </si>
  <si>
    <t>JMR05:HMC</t>
  </si>
  <si>
    <t>27:0016:000004</t>
  </si>
  <si>
    <t>27:0009:000005</t>
  </si>
  <si>
    <t>27:0009:000005:0003:0001:00</t>
  </si>
  <si>
    <t>JMR06:HMC</t>
  </si>
  <si>
    <t>27:0016:000005</t>
  </si>
  <si>
    <t>27:0009:000006</t>
  </si>
  <si>
    <t>27:0009:000006:0003:0001:00</t>
  </si>
  <si>
    <t>JMR07:HMC</t>
  </si>
  <si>
    <t>27:0016:000006</t>
  </si>
  <si>
    <t>27:0009:000007</t>
  </si>
  <si>
    <t>27:0009:000007:0003:0001:00</t>
  </si>
  <si>
    <t>JMR08:HMC</t>
  </si>
  <si>
    <t>27:0016:000007</t>
  </si>
  <si>
    <t>27:0009:000008</t>
  </si>
  <si>
    <t>27:0009:000008:0003:0001:00</t>
  </si>
  <si>
    <t>JMR09:HMC</t>
  </si>
  <si>
    <t>27:0016:000008</t>
  </si>
  <si>
    <t>27:0009:000009</t>
  </si>
  <si>
    <t>27:0009:000009:0003:0001:00</t>
  </si>
  <si>
    <t>JMR10:HMC</t>
  </si>
  <si>
    <t>27:0016:000009</t>
  </si>
  <si>
    <t>27:0009:000010</t>
  </si>
  <si>
    <t>27:0009:000010:0003:0001:00</t>
  </si>
  <si>
    <t>JMR11:HMC</t>
  </si>
  <si>
    <t>27:0016:000010</t>
  </si>
  <si>
    <t>27:0009:000011</t>
  </si>
  <si>
    <t>27:0009:000011:0003:0001:00</t>
  </si>
  <si>
    <t>JMR12:HMC</t>
  </si>
  <si>
    <t>27:0016:000011</t>
  </si>
  <si>
    <t>27:0009:000012</t>
  </si>
  <si>
    <t>27:0009:000012:0003:0001:00</t>
  </si>
  <si>
    <t>JMR13:HMC</t>
  </si>
  <si>
    <t>27:0016:000012</t>
  </si>
  <si>
    <t>27:0009:000013</t>
  </si>
  <si>
    <t>27:0009:000013:0003:0001:00</t>
  </si>
  <si>
    <t>21854 HMC</t>
  </si>
  <si>
    <t>31:0013:000001</t>
  </si>
  <si>
    <t>31:0003:000001</t>
  </si>
  <si>
    <t>31:0003:000001:0003:0002:00</t>
  </si>
  <si>
    <t>21962 HMC</t>
  </si>
  <si>
    <t>31:0013:000002</t>
  </si>
  <si>
    <t>31:0003:000002</t>
  </si>
  <si>
    <t>31:0003:000002:0003:0002:00</t>
  </si>
  <si>
    <t>21963 HMC</t>
  </si>
  <si>
    <t>31:0013:000003</t>
  </si>
  <si>
    <t>31:0003:000003</t>
  </si>
  <si>
    <t>31:0003:000003:0003:0002:00</t>
  </si>
  <si>
    <t>21964 HMC</t>
  </si>
  <si>
    <t>31:0013:000004</t>
  </si>
  <si>
    <t>31:0003:000004</t>
  </si>
  <si>
    <t>31:0003:000004:0003:0002:00</t>
  </si>
  <si>
    <t>21965 HMC</t>
  </si>
  <si>
    <t>31:0013:000005</t>
  </si>
  <si>
    <t>31:0003:000005</t>
  </si>
  <si>
    <t>31:0003:000005:0003:0002:00</t>
  </si>
  <si>
    <t>21966 HMC</t>
  </si>
  <si>
    <t>31:0013:000006</t>
  </si>
  <si>
    <t>31:0003:000006</t>
  </si>
  <si>
    <t>31:0003:000006:0003:0002:00</t>
  </si>
  <si>
    <t>21967 HMC</t>
  </si>
  <si>
    <t>31:0013:000007</t>
  </si>
  <si>
    <t>31:0003:000007</t>
  </si>
  <si>
    <t>31:0003:000007:0003:0002:00</t>
  </si>
  <si>
    <t>21968 HMC</t>
  </si>
  <si>
    <t>31:0013:000008</t>
  </si>
  <si>
    <t>31:0003:000008</t>
  </si>
  <si>
    <t>31:0003:000008:0003:0002:00</t>
  </si>
  <si>
    <t>21969 HMC</t>
  </si>
  <si>
    <t>31:0013:000009</t>
  </si>
  <si>
    <t>31:0003:000009</t>
  </si>
  <si>
    <t>31:0003:000009:0003:0002:00</t>
  </si>
  <si>
    <t>21970 HMC</t>
  </si>
  <si>
    <t>31:0013:000010</t>
  </si>
  <si>
    <t>31:0003:000010</t>
  </si>
  <si>
    <t>31:0003:000010:0003:0002:00</t>
  </si>
  <si>
    <t>21971 HMC</t>
  </si>
  <si>
    <t>31:0013:000011</t>
  </si>
  <si>
    <t>31:0003:000011</t>
  </si>
  <si>
    <t>31:0003:000011:0003:0002:00</t>
  </si>
  <si>
    <t>21972 HMC</t>
  </si>
  <si>
    <t>31:0013:000012</t>
  </si>
  <si>
    <t>31:0003:000012</t>
  </si>
  <si>
    <t>31:0003:000012:0003:0002:00</t>
  </si>
  <si>
    <t>21973 HMC</t>
  </si>
  <si>
    <t>31:0013:000013</t>
  </si>
  <si>
    <t>31:0003:000013</t>
  </si>
  <si>
    <t>31:0003:000013:0003:0002:00</t>
  </si>
  <si>
    <t>21974 HMC</t>
  </si>
  <si>
    <t>31:0013:000014</t>
  </si>
  <si>
    <t>31:0003:000014</t>
  </si>
  <si>
    <t>31:0003:000014:0003:0002:00</t>
  </si>
  <si>
    <t>21975 HMC</t>
  </si>
  <si>
    <t>31:0013:000015</t>
  </si>
  <si>
    <t>31:0003:000015</t>
  </si>
  <si>
    <t>31:0003:000015:0003:0002:00</t>
  </si>
  <si>
    <t>21857 HMC</t>
  </si>
  <si>
    <t>31:0013:000016</t>
  </si>
  <si>
    <t>31:0003:000016</t>
  </si>
  <si>
    <t>31:0003:000016:0003:0002:00</t>
  </si>
  <si>
    <t>21858 HMC</t>
  </si>
  <si>
    <t>31:0013:000017</t>
  </si>
  <si>
    <t>31:0003:000017</t>
  </si>
  <si>
    <t>31:0003:000017:0003:0002:00</t>
  </si>
  <si>
    <t>21859 HMC</t>
  </si>
  <si>
    <t>31:0013:000018</t>
  </si>
  <si>
    <t>31:0003:000018</t>
  </si>
  <si>
    <t>31:0003:000018:0003:0002:00</t>
  </si>
  <si>
    <t>21860 HMC</t>
  </si>
  <si>
    <t>31:0013:000019</t>
  </si>
  <si>
    <t>31:0003:000019</t>
  </si>
  <si>
    <t>31:0003:000019:0003:0002:00</t>
  </si>
  <si>
    <t>21862 HMC</t>
  </si>
  <si>
    <t>31:0013:000020</t>
  </si>
  <si>
    <t>31:0003:000020</t>
  </si>
  <si>
    <t>31:0003:000020:0003:0002:00</t>
  </si>
  <si>
    <t>21872 HMC</t>
  </si>
  <si>
    <t>31:0013:000021</t>
  </si>
  <si>
    <t>31:0003:000021</t>
  </si>
  <si>
    <t>31:0003:000021:0003:0002:00</t>
  </si>
  <si>
    <t>21863 HMC</t>
  </si>
  <si>
    <t>31:0013:000022</t>
  </si>
  <si>
    <t>31:0003:000022</t>
  </si>
  <si>
    <t>31:0003:000022:0003:0002:00</t>
  </si>
  <si>
    <t>21864 HMC</t>
  </si>
  <si>
    <t>31:0013:000023</t>
  </si>
  <si>
    <t>31:0003:000023</t>
  </si>
  <si>
    <t>31:0003:000023:0003:0002:00</t>
  </si>
  <si>
    <t>21865 HMC</t>
  </si>
  <si>
    <t>31:0013:000024</t>
  </si>
  <si>
    <t>31:0003:000024</t>
  </si>
  <si>
    <t>31:0003:000024:0003:0002:00</t>
  </si>
  <si>
    <t>21866 HMC</t>
  </si>
  <si>
    <t>31:0013:000025</t>
  </si>
  <si>
    <t>31:0003:000025</t>
  </si>
  <si>
    <t>31:0003:000025:0003:0002:00</t>
  </si>
  <si>
    <t>21867 HMC</t>
  </si>
  <si>
    <t>31:0013:000026</t>
  </si>
  <si>
    <t>31:0003:000026</t>
  </si>
  <si>
    <t>31:0003:000026:0003:0002:00</t>
  </si>
  <si>
    <t>21868 HMC</t>
  </si>
  <si>
    <t>31:0013:000027</t>
  </si>
  <si>
    <t>31:0003:000027</t>
  </si>
  <si>
    <t>31:0003:000027:0003:0002:00</t>
  </si>
  <si>
    <t>21869 HMC</t>
  </si>
  <si>
    <t>31:0013:000028</t>
  </si>
  <si>
    <t>31:0003:000028</t>
  </si>
  <si>
    <t>31:0003:000028:0003:0002:00</t>
  </si>
  <si>
    <t>21870 HMC</t>
  </si>
  <si>
    <t>31:0013:000029</t>
  </si>
  <si>
    <t>31:0003:000029</t>
  </si>
  <si>
    <t>31:0003:000029:0003:0002:00</t>
  </si>
  <si>
    <t>21871 HMC</t>
  </si>
  <si>
    <t>31:0013:000030</t>
  </si>
  <si>
    <t>31:0003:000030</t>
  </si>
  <si>
    <t>31:0003:000030:0003:0002:00</t>
  </si>
  <si>
    <t>21873 HMC</t>
  </si>
  <si>
    <t>31:0013:000031</t>
  </si>
  <si>
    <t>31:0003:000031</t>
  </si>
  <si>
    <t>31:0003:000031:0003:0002:00</t>
  </si>
  <si>
    <t>21874 HMC</t>
  </si>
  <si>
    <t>31:0013:000032</t>
  </si>
  <si>
    <t>31:0003:000032</t>
  </si>
  <si>
    <t>31:0003:000032:0003:0002:00</t>
  </si>
  <si>
    <t>21694 HMC</t>
  </si>
  <si>
    <t>31:0013:000033</t>
  </si>
  <si>
    <t>31:0003:000033</t>
  </si>
  <si>
    <t>31:0003:000033:0003:0002:00</t>
  </si>
  <si>
    <t>21695 HMC</t>
  </si>
  <si>
    <t>31:0013:000034</t>
  </si>
  <si>
    <t>31:0003:000034</t>
  </si>
  <si>
    <t>31:0003:000034:0003:0002:00</t>
  </si>
  <si>
    <t>21696 HMC</t>
  </si>
  <si>
    <t>31:0013:000035</t>
  </si>
  <si>
    <t>31:0003:000035</t>
  </si>
  <si>
    <t>31:0003:000035:0003:0002:00</t>
  </si>
  <si>
    <t>21697 HMC</t>
  </si>
  <si>
    <t>31:0013:000036</t>
  </si>
  <si>
    <t>31:0003:000036</t>
  </si>
  <si>
    <t>31:0003:000036:0003:0002:00</t>
  </si>
  <si>
    <t>21698 HMC</t>
  </si>
  <si>
    <t>31:0013:000037</t>
  </si>
  <si>
    <t>31:0003:000037</t>
  </si>
  <si>
    <t>31:0003:000037:0003:0002:00</t>
  </si>
  <si>
    <t>21699 HMC</t>
  </si>
  <si>
    <t>31:0013:000038</t>
  </si>
  <si>
    <t>31:0003:000038</t>
  </si>
  <si>
    <t>31:0003:000038:0003:0002:00</t>
  </si>
  <si>
    <t>21700 HMC</t>
  </si>
  <si>
    <t>31:0013:000039</t>
  </si>
  <si>
    <t>31:0003:000039</t>
  </si>
  <si>
    <t>31:0003:000039:0003:0002:00</t>
  </si>
  <si>
    <t>21602 HMC</t>
  </si>
  <si>
    <t>31:0013:000040</t>
  </si>
  <si>
    <t>31:0003:000040</t>
  </si>
  <si>
    <t>31:0003:000040:0003:0002:00</t>
  </si>
  <si>
    <t>21603 HMC</t>
  </si>
  <si>
    <t>31:0013:000041</t>
  </si>
  <si>
    <t>31:0003:000041</t>
  </si>
  <si>
    <t>31:0003:000041:0003:0002:00</t>
  </si>
  <si>
    <t>21801 HMC</t>
  </si>
  <si>
    <t>31:0013:000042</t>
  </si>
  <si>
    <t>31:0003:000042</t>
  </si>
  <si>
    <t>31:0003:000042:0003:0002:00</t>
  </si>
  <si>
    <t>21802 HMC</t>
  </si>
  <si>
    <t>31:0013:000043</t>
  </si>
  <si>
    <t>31:0003:000043</t>
  </si>
  <si>
    <t>31:0003:000043:0003:0002:00</t>
  </si>
  <si>
    <t>21803 HMC</t>
  </si>
  <si>
    <t>31:0013:000044</t>
  </si>
  <si>
    <t>31:0003:000044</t>
  </si>
  <si>
    <t>31:0003:000044:0003:0002:00</t>
  </si>
  <si>
    <t>21804 HMC</t>
  </si>
  <si>
    <t>31:0013:000045</t>
  </si>
  <si>
    <t>31:0003:000045</t>
  </si>
  <si>
    <t>31:0003:000045:0003:0002:00</t>
  </si>
  <si>
    <t>21805 HMC</t>
  </si>
  <si>
    <t>31:0013:000046</t>
  </si>
  <si>
    <t>31:0003:000046</t>
  </si>
  <si>
    <t>31:0003:000046:0003:0002:00</t>
  </si>
  <si>
    <t>21806 HMC</t>
  </si>
  <si>
    <t>31:0013:000047</t>
  </si>
  <si>
    <t>31:0003:000047</t>
  </si>
  <si>
    <t>31:0003:000047:0003:0002:00</t>
  </si>
  <si>
    <t>21807 HMC</t>
  </si>
  <si>
    <t>31:0013:000048</t>
  </si>
  <si>
    <t>31:0003:000048</t>
  </si>
  <si>
    <t>31:0003:000048:0003:0002:00</t>
  </si>
  <si>
    <t>21808 HMC</t>
  </si>
  <si>
    <t>31:0013:000049</t>
  </si>
  <si>
    <t>31:0003:000049</t>
  </si>
  <si>
    <t>31:0003:000049:0003:0002:00</t>
  </si>
  <si>
    <t>21809 HMC</t>
  </si>
  <si>
    <t>31:0013:000050</t>
  </si>
  <si>
    <t>31:0003:000050</t>
  </si>
  <si>
    <t>31:0003:000050:0003:0002:00</t>
  </si>
  <si>
    <t>21811 HMC</t>
  </si>
  <si>
    <t>31:0013:000051</t>
  </si>
  <si>
    <t>31:0003:000051</t>
  </si>
  <si>
    <t>31:0003:000051:0003:0002:00</t>
  </si>
  <si>
    <t>21812 HMC</t>
  </si>
  <si>
    <t>31:0013:000052</t>
  </si>
  <si>
    <t>31:0003:000052</t>
  </si>
  <si>
    <t>31:0003:000052:0003:0002:00</t>
  </si>
  <si>
    <t>21813 HMC</t>
  </si>
  <si>
    <t>31:0013:000053</t>
  </si>
  <si>
    <t>31:0003:000053</t>
  </si>
  <si>
    <t>31:0003:000053:0003:0002:00</t>
  </si>
  <si>
    <t>21814 HMC</t>
  </si>
  <si>
    <t>31:0013:000054</t>
  </si>
  <si>
    <t>31:0003:000054</t>
  </si>
  <si>
    <t>31:0003:000054:0003:0002:00</t>
  </si>
  <si>
    <t>21815 HMC</t>
  </si>
  <si>
    <t>31:0013:000055</t>
  </si>
  <si>
    <t>31:0003:000055</t>
  </si>
  <si>
    <t>31:0003:000055:0003:0002:00</t>
  </si>
  <si>
    <t>21816 HMC</t>
  </si>
  <si>
    <t>31:0013:000056</t>
  </si>
  <si>
    <t>31:0003:000056</t>
  </si>
  <si>
    <t>31:0003:000056:0003:0002:00</t>
  </si>
  <si>
    <t>21817 HMC</t>
  </si>
  <si>
    <t>31:0013:000057</t>
  </si>
  <si>
    <t>31:0003:000057</t>
  </si>
  <si>
    <t>31:0003:000057:0003:0002:00</t>
  </si>
  <si>
    <t>21818 HMC</t>
  </si>
  <si>
    <t>31:0013:000058</t>
  </si>
  <si>
    <t>31:0003:000058</t>
  </si>
  <si>
    <t>31:0003:000058:0003:0002:00</t>
  </si>
  <si>
    <t>21819 HMC</t>
  </si>
  <si>
    <t>31:0013:000059</t>
  </si>
  <si>
    <t>31:0003:000059</t>
  </si>
  <si>
    <t>31:0003:000059:0003:0002:00</t>
  </si>
  <si>
    <t>21820 HMC</t>
  </si>
  <si>
    <t>31:0013:000060</t>
  </si>
  <si>
    <t>31:0003:000060</t>
  </si>
  <si>
    <t>31:0003:000060:0003:0002:00</t>
  </si>
  <si>
    <t>21821 HMC</t>
  </si>
  <si>
    <t>31:0013:000061</t>
  </si>
  <si>
    <t>31:0003:000061</t>
  </si>
  <si>
    <t>31:0003:000061:0003:0002:00</t>
  </si>
  <si>
    <t>21822 HMC</t>
  </si>
  <si>
    <t>31:0013:000062</t>
  </si>
  <si>
    <t>31:0003:000062</t>
  </si>
  <si>
    <t>31:0003:000062:0003:0002:00</t>
  </si>
  <si>
    <t>21823 HMC</t>
  </si>
  <si>
    <t>31:0013:000063</t>
  </si>
  <si>
    <t>31:0003:000063</t>
  </si>
  <si>
    <t>31:0003:000063:0003:0002:00</t>
  </si>
  <si>
    <t>21824 HMC</t>
  </si>
  <si>
    <t>31:0013:000064</t>
  </si>
  <si>
    <t>31:0003:000064</t>
  </si>
  <si>
    <t>31:0003:000064:0003:0002:00</t>
  </si>
  <si>
    <t>21951 HMC</t>
  </si>
  <si>
    <t>31:0013:000065</t>
  </si>
  <si>
    <t>31:0003:000065</t>
  </si>
  <si>
    <t>31:0003:000065:0003:0002:00</t>
  </si>
  <si>
    <t>21952 HMC</t>
  </si>
  <si>
    <t>31:0013:000066</t>
  </si>
  <si>
    <t>31:0003:000066</t>
  </si>
  <si>
    <t>31:0003:000066:0003:0002:00</t>
  </si>
  <si>
    <t>21953 HMC</t>
  </si>
  <si>
    <t>31:0013:000067</t>
  </si>
  <si>
    <t>31:0003:000067</t>
  </si>
  <si>
    <t>31:0003:000067:0003:0002:00</t>
  </si>
  <si>
    <t>21954 HMC</t>
  </si>
  <si>
    <t>31:0013:000068</t>
  </si>
  <si>
    <t>31:0003:000068</t>
  </si>
  <si>
    <t>31:0003:000068:0003:0002:00</t>
  </si>
  <si>
    <t>21955 HMC</t>
  </si>
  <si>
    <t>31:0013:000069</t>
  </si>
  <si>
    <t>31:0003:000069</t>
  </si>
  <si>
    <t>31:0003:000069:0003:0002:00</t>
  </si>
  <si>
    <t>21956 HMC</t>
  </si>
  <si>
    <t>31:0013:000070</t>
  </si>
  <si>
    <t>31:0003:000070</t>
  </si>
  <si>
    <t>31:0003:000070:0003:0002:00</t>
  </si>
  <si>
    <t>21957 HMC</t>
  </si>
  <si>
    <t>31:0013:000071</t>
  </si>
  <si>
    <t>31:0003:000071</t>
  </si>
  <si>
    <t>31:0003:000071:0003:0002:00</t>
  </si>
  <si>
    <t>21958 HMC</t>
  </si>
  <si>
    <t>31:0013:000072</t>
  </si>
  <si>
    <t>31:0003:000072</t>
  </si>
  <si>
    <t>31:0003:000072:0003:0002:00</t>
  </si>
  <si>
    <t>21959 HMC</t>
  </si>
  <si>
    <t>31:0013:000073</t>
  </si>
  <si>
    <t>31:0003:000073</t>
  </si>
  <si>
    <t>31:0003:000073:0003:0002:00</t>
  </si>
  <si>
    <t>21961 HMC</t>
  </si>
  <si>
    <t>31:0013:000074</t>
  </si>
  <si>
    <t>31:0003:000074</t>
  </si>
  <si>
    <t>31:0003:000074:0003:0002:00</t>
  </si>
  <si>
    <t>21601 HMC</t>
  </si>
  <si>
    <t>31:0013:000075</t>
  </si>
  <si>
    <t>31:0003:000075</t>
  </si>
  <si>
    <t>31:0003:000075:0003:0002:00</t>
  </si>
  <si>
    <t>21679 HMC</t>
  </si>
  <si>
    <t>31:0013:000076</t>
  </si>
  <si>
    <t>31:0003:000076</t>
  </si>
  <si>
    <t>31:0003:000076:0003:0002:00</t>
  </si>
  <si>
    <t>21680 HMC</t>
  </si>
  <si>
    <t>31:0013:000077</t>
  </si>
  <si>
    <t>31:0003:000077</t>
  </si>
  <si>
    <t>31:0003:000077:0003:0002:00</t>
  </si>
  <si>
    <t>21681 HMC</t>
  </si>
  <si>
    <t>31:0013:000078</t>
  </si>
  <si>
    <t>31:0003:000078</t>
  </si>
  <si>
    <t>31:0003:000078:0003:0002:00</t>
  </si>
  <si>
    <t>21682 HMC</t>
  </si>
  <si>
    <t>31:0013:000079</t>
  </si>
  <si>
    <t>31:0003:000079</t>
  </si>
  <si>
    <t>31:0003:000079:0003:0002:00</t>
  </si>
  <si>
    <t>21683 HMC</t>
  </si>
  <si>
    <t>31:0013:000080</t>
  </si>
  <si>
    <t>31:0003:000080</t>
  </si>
  <si>
    <t>31:0003:000080:0003:0002:00</t>
  </si>
  <si>
    <t>21684 HMC</t>
  </si>
  <si>
    <t>31:0013:000081</t>
  </si>
  <si>
    <t>31:0003:000081</t>
  </si>
  <si>
    <t>31:0003:000081:0003:0002:00</t>
  </si>
  <si>
    <t>21685 HMC</t>
  </si>
  <si>
    <t>31:0013:000082</t>
  </si>
  <si>
    <t>31:0003:000082</t>
  </si>
  <si>
    <t>31:0003:000082:0003:0002:00</t>
  </si>
  <si>
    <t>21686 HMC</t>
  </si>
  <si>
    <t>31:0013:000083</t>
  </si>
  <si>
    <t>31:0003:000083</t>
  </si>
  <si>
    <t>31:0003:000083:0003:0002:00</t>
  </si>
  <si>
    <t>21687 HMC</t>
  </si>
  <si>
    <t>31:0013:000084</t>
  </si>
  <si>
    <t>31:0003:000084</t>
  </si>
  <si>
    <t>31:0003:000084:0003:0002:00</t>
  </si>
  <si>
    <t>21688 HMC</t>
  </si>
  <si>
    <t>31:0013:000085</t>
  </si>
  <si>
    <t>31:0003:000085</t>
  </si>
  <si>
    <t>31:0003:000085:0003:0002:00</t>
  </si>
  <si>
    <t>21689 HMC</t>
  </si>
  <si>
    <t>31:0013:000086</t>
  </si>
  <si>
    <t>31:0003:000086</t>
  </si>
  <si>
    <t>31:0003:000086:0003:0002:00</t>
  </si>
  <si>
    <t>21690 HMC</t>
  </si>
  <si>
    <t>31:0013:000087</t>
  </si>
  <si>
    <t>31:0003:000087</t>
  </si>
  <si>
    <t>31:0003:000087:0003:0002:00</t>
  </si>
  <si>
    <t>21691 HMC</t>
  </si>
  <si>
    <t>31:0013:000088</t>
  </si>
  <si>
    <t>31:0003:000088</t>
  </si>
  <si>
    <t>31:0003:000088:0003:0002:00</t>
  </si>
  <si>
    <t>21692 HMC</t>
  </si>
  <si>
    <t>31:0013:000089</t>
  </si>
  <si>
    <t>31:0003:000089</t>
  </si>
  <si>
    <t>31:0003:000089:0003:0002:00</t>
  </si>
  <si>
    <t>21693 HMC</t>
  </si>
  <si>
    <t>31:0013:000090</t>
  </si>
  <si>
    <t>31:0003:000090</t>
  </si>
  <si>
    <t>31:0003:000090:0003:0002:00</t>
  </si>
  <si>
    <t>21604 HMC</t>
  </si>
  <si>
    <t>31:0013:000091</t>
  </si>
  <si>
    <t>31:0003:000091</t>
  </si>
  <si>
    <t>31:0003:000091:0003:0002:00</t>
  </si>
  <si>
    <t>21605 HMC</t>
  </si>
  <si>
    <t>31:0013:000092</t>
  </si>
  <si>
    <t>31:0003:000092</t>
  </si>
  <si>
    <t>31:0003:000092:0003:0002:00</t>
  </si>
  <si>
    <t>21606 HMC</t>
  </si>
  <si>
    <t>31:0013:000093</t>
  </si>
  <si>
    <t>31:0003:000093</t>
  </si>
  <si>
    <t>31:0003:000093:0003:0002:00</t>
  </si>
  <si>
    <t>21831 HMC</t>
  </si>
  <si>
    <t>31:0013:000094</t>
  </si>
  <si>
    <t>31:0003:000094</t>
  </si>
  <si>
    <t>31:0003:000094:0003:0002:00</t>
  </si>
  <si>
    <t>21832 HMC</t>
  </si>
  <si>
    <t>31:0013:000095</t>
  </si>
  <si>
    <t>31:0003:000095</t>
  </si>
  <si>
    <t>31:0003:000095:0003:0002:00</t>
  </si>
  <si>
    <t>21833 HMC</t>
  </si>
  <si>
    <t>31:0013:000096</t>
  </si>
  <si>
    <t>31:0003:000096</t>
  </si>
  <si>
    <t>31:0003:000096:0003:0002:00</t>
  </si>
  <si>
    <t>21834 HMC</t>
  </si>
  <si>
    <t>31:0013:000097</t>
  </si>
  <si>
    <t>31:0003:000097</t>
  </si>
  <si>
    <t>31:0003:000097:0003:0002:00</t>
  </si>
  <si>
    <t>21835 HMC</t>
  </si>
  <si>
    <t>31:0013:000098</t>
  </si>
  <si>
    <t>31:0003:000098</t>
  </si>
  <si>
    <t>31:0003:000098:0003:0002:00</t>
  </si>
  <si>
    <t>21836 HMC</t>
  </si>
  <si>
    <t>31:0013:000099</t>
  </si>
  <si>
    <t>31:0003:000099</t>
  </si>
  <si>
    <t>31:0003:000099:0003:0002:00</t>
  </si>
  <si>
    <t>21837 HMC</t>
  </si>
  <si>
    <t>31:0013:000100</t>
  </si>
  <si>
    <t>31:0003:000100</t>
  </si>
  <si>
    <t>31:0003:000100:0003:0002:00</t>
  </si>
  <si>
    <t>21838 HMC</t>
  </si>
  <si>
    <t>31:0013:000101</t>
  </si>
  <si>
    <t>31:0003:000101</t>
  </si>
  <si>
    <t>31:0003:000101:0003:0002:00</t>
  </si>
  <si>
    <t>21839 HMC</t>
  </si>
  <si>
    <t>31:0013:000102</t>
  </si>
  <si>
    <t>31:0003:000102</t>
  </si>
  <si>
    <t>31:0003:000102:0003:0002:00</t>
  </si>
  <si>
    <t>21840 HMC</t>
  </si>
  <si>
    <t>31:0013:000103</t>
  </si>
  <si>
    <t>31:0003:000103</t>
  </si>
  <si>
    <t>31:0003:000103:0003:0002:00</t>
  </si>
  <si>
    <t>21841 HMC</t>
  </si>
  <si>
    <t>31:0013:000104</t>
  </si>
  <si>
    <t>31:0003:000104</t>
  </si>
  <si>
    <t>31:0003:000104:0003:0002:00</t>
  </si>
  <si>
    <t>21842 HMC</t>
  </si>
  <si>
    <t>31:0013:000105</t>
  </si>
  <si>
    <t>31:0003:000105</t>
  </si>
  <si>
    <t>31:0003:000105:0003:0002:00</t>
  </si>
  <si>
    <t>21843 HMC</t>
  </si>
  <si>
    <t>31:0013:000106</t>
  </si>
  <si>
    <t>31:0003:000106</t>
  </si>
  <si>
    <t>31:0003:000106:0003:0002:00</t>
  </si>
  <si>
    <t>21844 HMC</t>
  </si>
  <si>
    <t>31:0013:000107</t>
  </si>
  <si>
    <t>31:0003:000107</t>
  </si>
  <si>
    <t>31:0003:000107:0003:0002:00</t>
  </si>
  <si>
    <t>21845 HMC</t>
  </si>
  <si>
    <t>31:0013:000108</t>
  </si>
  <si>
    <t>31:0003:000108</t>
  </si>
  <si>
    <t>31:0003:000108:0003:0002:00</t>
  </si>
  <si>
    <t>21846 HMC</t>
  </si>
  <si>
    <t>31:0013:000109</t>
  </si>
  <si>
    <t>31:0003:000109</t>
  </si>
  <si>
    <t>31:0003:000109:0003:0002:00</t>
  </si>
  <si>
    <t>21847 HMC</t>
  </si>
  <si>
    <t>31:0013:000110</t>
  </si>
  <si>
    <t>31:0003:000110</t>
  </si>
  <si>
    <t>31:0003:000110:0003:0002:00</t>
  </si>
  <si>
    <t>21848 HMC</t>
  </si>
  <si>
    <t>31:0013:000111</t>
  </si>
  <si>
    <t>31:0003:000111</t>
  </si>
  <si>
    <t>31:0003:000111:0003:0002:00</t>
  </si>
  <si>
    <t>21607 HMC</t>
  </si>
  <si>
    <t>31:0013:000112</t>
  </si>
  <si>
    <t>31:0003:000112</t>
  </si>
  <si>
    <t>31:0003:000112:0003:0002:00</t>
  </si>
  <si>
    <t>21608 HMC</t>
  </si>
  <si>
    <t>31:0013:000113</t>
  </si>
  <si>
    <t>31:0003:000113</t>
  </si>
  <si>
    <t>31:0003:000113:0003:0002:00</t>
  </si>
  <si>
    <t>21609 HMC</t>
  </si>
  <si>
    <t>31:0013:000114</t>
  </si>
  <si>
    <t>31:0003:000114</t>
  </si>
  <si>
    <t>31:0003:000114:0003:0002:00</t>
  </si>
  <si>
    <t>21610 HMC</t>
  </si>
  <si>
    <t>31:0013:000115</t>
  </si>
  <si>
    <t>31:0003:000115</t>
  </si>
  <si>
    <t>31:0003:000115:0003:0002:00</t>
  </si>
  <si>
    <t>21611 HMC</t>
  </si>
  <si>
    <t>31:0013:000116</t>
  </si>
  <si>
    <t>31:0003:000116</t>
  </si>
  <si>
    <t>31:0003:000116:0003:0002:00</t>
  </si>
  <si>
    <t>21612 HMC</t>
  </si>
  <si>
    <t>31:0013:000117</t>
  </si>
  <si>
    <t>31:0003:000117</t>
  </si>
  <si>
    <t>31:0003:000117:0003:0002:00</t>
  </si>
  <si>
    <t>21613 HMC</t>
  </si>
  <si>
    <t>31:0013:000118</t>
  </si>
  <si>
    <t>31:0003:000118</t>
  </si>
  <si>
    <t>31:0003:000118:0003:0002:00</t>
  </si>
  <si>
    <t>21614 HMC</t>
  </si>
  <si>
    <t>31:0013:000119</t>
  </si>
  <si>
    <t>31:0003:000119</t>
  </si>
  <si>
    <t>31:0003:000119:0003:0002:00</t>
  </si>
  <si>
    <t>21615 HMC</t>
  </si>
  <si>
    <t>31:0013:000120</t>
  </si>
  <si>
    <t>31:0003:000120</t>
  </si>
  <si>
    <t>31:0003:000120:0003:0002:00</t>
  </si>
  <si>
    <t>21616 HMC</t>
  </si>
  <si>
    <t>31:0013:000121</t>
  </si>
  <si>
    <t>31:0003:000121</t>
  </si>
  <si>
    <t>31:0003:000121:0003:0002:00</t>
  </si>
  <si>
    <t>21617 HMC</t>
  </si>
  <si>
    <t>31:0013:000122</t>
  </si>
  <si>
    <t>31:0003:000122</t>
  </si>
  <si>
    <t>31:0003:000122:0003:0002:00</t>
  </si>
  <si>
    <t>21618 HMC</t>
  </si>
  <si>
    <t>31:0013:000123</t>
  </si>
  <si>
    <t>31:0003:000123</t>
  </si>
  <si>
    <t>31:0003:000123:0003:0002:00</t>
  </si>
  <si>
    <t>21849 HMC</t>
  </si>
  <si>
    <t>31:0013:000124</t>
  </si>
  <si>
    <t>31:0003:000124</t>
  </si>
  <si>
    <t>31:0003:000124:0003:0002:00</t>
  </si>
  <si>
    <t>21850 HMC</t>
  </si>
  <si>
    <t>31:0013:000125</t>
  </si>
  <si>
    <t>31:0003:000125</t>
  </si>
  <si>
    <t>31:0003:000125:0003:0002:00</t>
  </si>
  <si>
    <t>21623 HMC</t>
  </si>
  <si>
    <t>31:0013:000126</t>
  </si>
  <si>
    <t>31:0003:000126</t>
  </si>
  <si>
    <t>31:0003:000126:0003:0002:00</t>
  </si>
  <si>
    <t>21622 HMC</t>
  </si>
  <si>
    <t>31:0013:000127</t>
  </si>
  <si>
    <t>31:0003:000127</t>
  </si>
  <si>
    <t>31:0003:000127:0003:0002:00</t>
  </si>
  <si>
    <t>21621 HMC</t>
  </si>
  <si>
    <t>31:0013:000128</t>
  </si>
  <si>
    <t>31:0003:000128</t>
  </si>
  <si>
    <t>31:0003:000128:0003:0002:00</t>
  </si>
  <si>
    <t>21620 HMC</t>
  </si>
  <si>
    <t>31:0013:000129</t>
  </si>
  <si>
    <t>31:0003:000129</t>
  </si>
  <si>
    <t>31:0003:000129:0003:0002:00</t>
  </si>
  <si>
    <t>21619 HMC</t>
  </si>
  <si>
    <t>31:0013:000130</t>
  </si>
  <si>
    <t>31:0003:000130</t>
  </si>
  <si>
    <t>31:0003:000130:0003:0002:00</t>
  </si>
  <si>
    <t>21710 HMC</t>
  </si>
  <si>
    <t>31:0013:000131</t>
  </si>
  <si>
    <t>31:0003:000131</t>
  </si>
  <si>
    <t>31:0003:000131:0003:0002:00</t>
  </si>
  <si>
    <t>21709 HMC</t>
  </si>
  <si>
    <t>31:0013:000132</t>
  </si>
  <si>
    <t>31:0003:000132</t>
  </si>
  <si>
    <t>31:0003:000132:0003:0002:00</t>
  </si>
  <si>
    <t>21708 HMC</t>
  </si>
  <si>
    <t>31:0013:000133</t>
  </si>
  <si>
    <t>31:0003:000133</t>
  </si>
  <si>
    <t>31:0003:000133:0003:0002:00</t>
  </si>
  <si>
    <t>21707 HMC</t>
  </si>
  <si>
    <t>31:0013:000134</t>
  </si>
  <si>
    <t>31:0003:000134</t>
  </si>
  <si>
    <t>31:0003:000134:0003:0002:00</t>
  </si>
  <si>
    <t>21706 HMC</t>
  </si>
  <si>
    <t>31:0013:000135</t>
  </si>
  <si>
    <t>31:0003:000135</t>
  </si>
  <si>
    <t>31:0003:000135:0003:0002:00</t>
  </si>
  <si>
    <t>21705 HMC</t>
  </si>
  <si>
    <t>31:0013:000136</t>
  </si>
  <si>
    <t>31:0003:000136</t>
  </si>
  <si>
    <t>31:0003:000136:0003:0002:00</t>
  </si>
  <si>
    <t>21704 HMC</t>
  </si>
  <si>
    <t>31:0013:000137</t>
  </si>
  <si>
    <t>31:0003:000137</t>
  </si>
  <si>
    <t>31:0003:000137:0003:0002:00</t>
  </si>
  <si>
    <t>21703 HMC</t>
  </si>
  <si>
    <t>31:0013:000138</t>
  </si>
  <si>
    <t>31:0003:000138</t>
  </si>
  <si>
    <t>31:0003:000138:0003:0002:00</t>
  </si>
  <si>
    <t>21702 HMC</t>
  </si>
  <si>
    <t>31:0013:000139</t>
  </si>
  <si>
    <t>31:0003:000139</t>
  </si>
  <si>
    <t>31:0003:000139:0003:0002:00</t>
  </si>
  <si>
    <t>21701 HMC</t>
  </si>
  <si>
    <t>31:0013:000140</t>
  </si>
  <si>
    <t>31:0003:000140</t>
  </si>
  <si>
    <t>31:0003:000140:0003:0002:00</t>
  </si>
  <si>
    <t>21825 HMC</t>
  </si>
  <si>
    <t>31:0013:000141</t>
  </si>
  <si>
    <t>31:0003:000141</t>
  </si>
  <si>
    <t>31:0003:000141:0003:0002:00</t>
  </si>
  <si>
    <t>21826 HMC</t>
  </si>
  <si>
    <t>31:0013:000142</t>
  </si>
  <si>
    <t>31:0003:000142</t>
  </si>
  <si>
    <t>31:0003:000142:0003:0002:00</t>
  </si>
  <si>
    <t>21827 HMC</t>
  </si>
  <si>
    <t>31:0013:000143</t>
  </si>
  <si>
    <t>31:0003:000143</t>
  </si>
  <si>
    <t>31:0003:000143:0003:0002:00</t>
  </si>
  <si>
    <t>21828 HMC</t>
  </si>
  <si>
    <t>31:0013:000144</t>
  </si>
  <si>
    <t>31:0003:000144</t>
  </si>
  <si>
    <t>31:0003:000144:0003:0002:00</t>
  </si>
  <si>
    <t>21830 HMC</t>
  </si>
  <si>
    <t>31:0013:000145</t>
  </si>
  <si>
    <t>31:0003:000145</t>
  </si>
  <si>
    <t>31:0003:000145:0003:0002:00</t>
  </si>
  <si>
    <t>21875 HMC</t>
  </si>
  <si>
    <t>31:0013:000146</t>
  </si>
  <si>
    <t>31:0003:000146</t>
  </si>
  <si>
    <t>31:0003:000146:0003:0002:00</t>
  </si>
  <si>
    <t>21676 HMC</t>
  </si>
  <si>
    <t>31:0013:000147</t>
  </si>
  <si>
    <t>31:0003:000147</t>
  </si>
  <si>
    <t>31:0003:000147:0003:0002:00</t>
  </si>
  <si>
    <t>21677 HMC</t>
  </si>
  <si>
    <t>31:0013:000148</t>
  </si>
  <si>
    <t>31:0003:000148</t>
  </si>
  <si>
    <t>31:0003:000148:0003:0002:00</t>
  </si>
  <si>
    <t>21678 HMC</t>
  </si>
  <si>
    <t>31:0013:000149</t>
  </si>
  <si>
    <t>31:0003:000149</t>
  </si>
  <si>
    <t>31:0003:000149:0003:0002:00</t>
  </si>
  <si>
    <t>21852 HMC</t>
  </si>
  <si>
    <t>31:0013:000150</t>
  </si>
  <si>
    <t>31:0003:000150</t>
  </si>
  <si>
    <t>31:0003:000150:0003:0002:00</t>
  </si>
  <si>
    <t>21853 HMC</t>
  </si>
  <si>
    <t>31:0013:000151</t>
  </si>
  <si>
    <t>31:0003:000151</t>
  </si>
  <si>
    <t>31:0003:000151:0003:0002:00</t>
  </si>
  <si>
    <t>21855 HMC</t>
  </si>
  <si>
    <t>31:0013:000152</t>
  </si>
  <si>
    <t>31:0003:000152</t>
  </si>
  <si>
    <t>31:0003:000152:0003:0002:00</t>
  </si>
  <si>
    <t>21856 HMC</t>
  </si>
  <si>
    <t>31:0013:000153</t>
  </si>
  <si>
    <t>31:0003:000153</t>
  </si>
  <si>
    <t>31:0003:000153:0003:0002:00</t>
  </si>
  <si>
    <t>21810 HMC</t>
  </si>
  <si>
    <t>31:0013:000154</t>
  </si>
  <si>
    <t>31:0003:000154</t>
  </si>
  <si>
    <t>31:0003:000154:0003:0002:00</t>
  </si>
  <si>
    <t>21861 HMC</t>
  </si>
  <si>
    <t>31:0013:000155</t>
  </si>
  <si>
    <t>31:0003:000155</t>
  </si>
  <si>
    <t>31:0003:000155:0003:0002:00</t>
  </si>
  <si>
    <t>05LUA0204 HMC</t>
  </si>
  <si>
    <t>31:0013:000156</t>
  </si>
  <si>
    <t>31:0003:000156</t>
  </si>
  <si>
    <t>31:0003:000156:0003:0002:00</t>
  </si>
  <si>
    <t>05LUA0243 HMC</t>
  </si>
  <si>
    <t>31:0013:000157</t>
  </si>
  <si>
    <t>31:0003:000157</t>
  </si>
  <si>
    <t>31:0003:000157:0003:0002:00</t>
  </si>
  <si>
    <t>E60</t>
  </si>
  <si>
    <t>05LUA1408 HMC</t>
  </si>
  <si>
    <t>31:0013:000158</t>
  </si>
  <si>
    <t>31:0003:000159</t>
  </si>
  <si>
    <t>31:0003:000159:0003:0002:00</t>
  </si>
  <si>
    <t>05LUA1409 HMC</t>
  </si>
  <si>
    <t>31:0013:000159</t>
  </si>
  <si>
    <t>31:0003:000160</t>
  </si>
  <si>
    <t>31:0003:000160:0003:0002:00</t>
  </si>
  <si>
    <t>05LUA1410 HMC</t>
  </si>
  <si>
    <t>31:0013:000160</t>
  </si>
  <si>
    <t>31:0003:000161</t>
  </si>
  <si>
    <t>31:0003:000161:0003:0002:00</t>
  </si>
  <si>
    <t>05LUA1411 HMC</t>
  </si>
  <si>
    <t>31:0013:000161</t>
  </si>
  <si>
    <t>31:0003:000162</t>
  </si>
  <si>
    <t>31:0003:000162:0003:0002:00</t>
  </si>
  <si>
    <t>05LUA1412 HMC</t>
  </si>
  <si>
    <t>31:0013:000162</t>
  </si>
  <si>
    <t>31:0003:000163</t>
  </si>
  <si>
    <t>31:0003:000163:0003:0002:00</t>
  </si>
  <si>
    <t>05LUA1413 HMC</t>
  </si>
  <si>
    <t>31:0013:000163</t>
  </si>
  <si>
    <t>31:0003:000164</t>
  </si>
  <si>
    <t>31:0003:000164:0003:0002:00</t>
  </si>
  <si>
    <t>05LUA1414 HMC</t>
  </si>
  <si>
    <t>31:0013:000164</t>
  </si>
  <si>
    <t>31:0003:000165</t>
  </si>
  <si>
    <t>31:0003:000165:0003:0002:00</t>
  </si>
  <si>
    <t>05LUA1425 HMC</t>
  </si>
  <si>
    <t>31:0013:000165</t>
  </si>
  <si>
    <t>31:0003:000166</t>
  </si>
  <si>
    <t>31:0003:000166:0003:0002:00</t>
  </si>
  <si>
    <t>05LUA1426 HMC</t>
  </si>
  <si>
    <t>31:0013:000166</t>
  </si>
  <si>
    <t>31:0003:000167</t>
  </si>
  <si>
    <t>31:0003:000167:0003:0002:00</t>
  </si>
  <si>
    <t>05LUA1444 HMC</t>
  </si>
  <si>
    <t>31:0013:000167</t>
  </si>
  <si>
    <t>31:0003:000168</t>
  </si>
  <si>
    <t>31:0003:000168:0003:0002:00</t>
  </si>
  <si>
    <t>05LUA2235 HMC</t>
  </si>
  <si>
    <t>31:0013:000168</t>
  </si>
  <si>
    <t>31:0003:000173</t>
  </si>
  <si>
    <t>31:0003:000173:0003:0002:00</t>
  </si>
  <si>
    <t>05LUA2645 HMC</t>
  </si>
  <si>
    <t>31:0013:000169</t>
  </si>
  <si>
    <t>31:0003:000182</t>
  </si>
  <si>
    <t>31:0003:000182:0003:0002:00</t>
  </si>
  <si>
    <t>E400</t>
  </si>
  <si>
    <t>05LUA2668 HMC</t>
  </si>
  <si>
    <t>31:0013:000170</t>
  </si>
  <si>
    <t>31:0003:000183</t>
  </si>
  <si>
    <t>31:0003:000183:0003:0002:00</t>
  </si>
  <si>
    <t>05LUA3202 HMC</t>
  </si>
  <si>
    <t>31:0013:000171</t>
  </si>
  <si>
    <t>31:0003:000185</t>
  </si>
  <si>
    <t>31:0003:000185:0003:0002:00</t>
  </si>
  <si>
    <t>05LUA3225 HMC</t>
  </si>
  <si>
    <t>31:0013:000172</t>
  </si>
  <si>
    <t>31:0003:000186</t>
  </si>
  <si>
    <t>31:0003:000186:0003:0002:00</t>
  </si>
  <si>
    <t>05LUA3299 HMC</t>
  </si>
  <si>
    <t>31:0013:000173</t>
  </si>
  <si>
    <t>31:0003:000190</t>
  </si>
  <si>
    <t>31:0003:000190:0003:0002:00</t>
  </si>
  <si>
    <t>05LUA7506 HMC</t>
  </si>
  <si>
    <t>31:0013:000174</t>
  </si>
  <si>
    <t>31:0003:000194</t>
  </si>
  <si>
    <t>31:0003:000194:0003:0002:00</t>
  </si>
  <si>
    <t>05LUA8300 HMC</t>
  </si>
  <si>
    <t>31:0013:000175</t>
  </si>
  <si>
    <t>31:0003:000195</t>
  </si>
  <si>
    <t>31:0003:000195:0003:0002:00</t>
  </si>
  <si>
    <t>05LUA8301 HMC</t>
  </si>
  <si>
    <t>31:0013:000176</t>
  </si>
  <si>
    <t>31:0003:000196</t>
  </si>
  <si>
    <t>31:0003:000196:0003:0002:00</t>
  </si>
  <si>
    <t>05LUA8302 HMC</t>
  </si>
  <si>
    <t>31:0013:000177</t>
  </si>
  <si>
    <t>31:0003:000197</t>
  </si>
  <si>
    <t>31:0003:000197:0003:0002:00</t>
  </si>
  <si>
    <t>05LUA8303 HMC</t>
  </si>
  <si>
    <t>31:0013:000178</t>
  </si>
  <si>
    <t>31:0003:000198</t>
  </si>
  <si>
    <t>31:0003:000198:0003:0002:00</t>
  </si>
  <si>
    <t>05LUA8304 HMC</t>
  </si>
  <si>
    <t>31:0013:000179</t>
  </si>
  <si>
    <t>31:0003:000199</t>
  </si>
  <si>
    <t>31:0003:000199:0003:0002:00</t>
  </si>
  <si>
    <t>05LUA8305 HMC</t>
  </si>
  <si>
    <t>31:0013:000180</t>
  </si>
  <si>
    <t>31:0003:000200</t>
  </si>
  <si>
    <t>31:0003:000200:0003:0002:00</t>
  </si>
  <si>
    <t>05LUA8306 HMC</t>
  </si>
  <si>
    <t>31:0013:000181</t>
  </si>
  <si>
    <t>31:0003:000201</t>
  </si>
  <si>
    <t>31:0003:000201:0003:0002:00</t>
  </si>
  <si>
    <t>05LUA8307 HMC</t>
  </si>
  <si>
    <t>31:0013:000182</t>
  </si>
  <si>
    <t>31:0003:000202</t>
  </si>
  <si>
    <t>31:0003:000202:0003:0002:00</t>
  </si>
  <si>
    <t>05LUA8308 HMC</t>
  </si>
  <si>
    <t>31:0013:000183</t>
  </si>
  <si>
    <t>31:0003:000203</t>
  </si>
  <si>
    <t>31:0003:000203:0003:0002:00</t>
  </si>
  <si>
    <t>05LUA8309 HMC</t>
  </si>
  <si>
    <t>31:0013:000184</t>
  </si>
  <si>
    <t>31:0003:000204</t>
  </si>
  <si>
    <t>31:0003:000204:0003:0002:00</t>
  </si>
  <si>
    <t>05LUA8310 HMC</t>
  </si>
  <si>
    <t>31:0013:000185</t>
  </si>
  <si>
    <t>31:0003:000205</t>
  </si>
  <si>
    <t>31:0003:000205:0003:0002:00</t>
  </si>
  <si>
    <t>05LUA8311 HMC</t>
  </si>
  <si>
    <t>31:0013:000186</t>
  </si>
  <si>
    <t>31:0003:000206</t>
  </si>
  <si>
    <t>31:0003:000206:0003:0002:00</t>
  </si>
  <si>
    <t>05LUA8312 HMC</t>
  </si>
  <si>
    <t>31:0013:000187</t>
  </si>
  <si>
    <t>31:0003:000207</t>
  </si>
  <si>
    <t>31:0003:000207:0003:0002:00</t>
  </si>
  <si>
    <t>05LUA8313 HMC</t>
  </si>
  <si>
    <t>31:0013:000188</t>
  </si>
  <si>
    <t>31:0003:000208</t>
  </si>
  <si>
    <t>31:0003:000208:0003:0002:00</t>
  </si>
  <si>
    <t>05LUA8314 HMC</t>
  </si>
  <si>
    <t>31:0013:000189</t>
  </si>
  <si>
    <t>31:0003:000209</t>
  </si>
  <si>
    <t>31:0003:000209:0003:0002:00</t>
  </si>
  <si>
    <t>05LUA8315 HMC</t>
  </si>
  <si>
    <t>31:0013:000190</t>
  </si>
  <si>
    <t>31:0003:000210</t>
  </si>
  <si>
    <t>31:0003:000210:0003:0002:00</t>
  </si>
  <si>
    <t>05LUA8316 HMC</t>
  </si>
  <si>
    <t>31:0013:000191</t>
  </si>
  <si>
    <t>31:0003:000211</t>
  </si>
  <si>
    <t>31:0003:000211:0003:0002:00</t>
  </si>
  <si>
    <t>05LUA8317 HMC</t>
  </si>
  <si>
    <t>31:0013:000192</t>
  </si>
  <si>
    <t>31:0003:000212</t>
  </si>
  <si>
    <t>31:0003:000212:0003:0002:00</t>
  </si>
  <si>
    <t>05LUA8318 HMC</t>
  </si>
  <si>
    <t>31:0013:000193</t>
  </si>
  <si>
    <t>31:0003:000213</t>
  </si>
  <si>
    <t>31:0003:000213:0003:0002:00</t>
  </si>
  <si>
    <t>05LUA8319 HMC</t>
  </si>
  <si>
    <t>31:0013:000194</t>
  </si>
  <si>
    <t>31:0003:000214</t>
  </si>
  <si>
    <t>31:0003:000214:0003:0002:00</t>
  </si>
  <si>
    <t>05LUA8320 HMC</t>
  </si>
  <si>
    <t>31:0013:000195</t>
  </si>
  <si>
    <t>31:0003:000215</t>
  </si>
  <si>
    <t>31:0003:000215:0003:0002:00</t>
  </si>
  <si>
    <t>05LUA8321 HMC</t>
  </si>
  <si>
    <t>31:0013:000196</t>
  </si>
  <si>
    <t>31:0003:000216</t>
  </si>
  <si>
    <t>31:0003:000216:0003:0002:00</t>
  </si>
  <si>
    <t>05LUA8322 HMC</t>
  </si>
  <si>
    <t>31:0013:000197</t>
  </si>
  <si>
    <t>31:0003:000217</t>
  </si>
  <si>
    <t>31:0003:000217:0003:0002:00</t>
  </si>
  <si>
    <t>05LUA8332 HMC</t>
  </si>
  <si>
    <t>31:0013:000198</t>
  </si>
  <si>
    <t>31:0003:000218</t>
  </si>
  <si>
    <t>31:0003:000218:0003:0002:00</t>
  </si>
  <si>
    <t>05LUA8333 HMC</t>
  </si>
  <si>
    <t>31:0013:000199</t>
  </si>
  <si>
    <t>31:0003:000219</t>
  </si>
  <si>
    <t>31:0003:000219:0003:0002:00</t>
  </si>
  <si>
    <t>05LUA8334 HMC</t>
  </si>
  <si>
    <t>31:0013:000200</t>
  </si>
  <si>
    <t>31:0003:000220</t>
  </si>
  <si>
    <t>31:0003:000220:0003:0002:00</t>
  </si>
  <si>
    <t>05LUA8335 HMC</t>
  </si>
  <si>
    <t>31:0013:000201</t>
  </si>
  <si>
    <t>31:0003:000221</t>
  </si>
  <si>
    <t>31:0003:000221:0003:0002:00</t>
  </si>
  <si>
    <t>05LUA8336 HMC</t>
  </si>
  <si>
    <t>31:0013:000202</t>
  </si>
  <si>
    <t>31:0003:000222</t>
  </si>
  <si>
    <t>31:0003:000222:0003:0002:00</t>
  </si>
  <si>
    <t>05LUA8337 HMC</t>
  </si>
  <si>
    <t>31:0013:000203</t>
  </si>
  <si>
    <t>31:0003:000223</t>
  </si>
  <si>
    <t>31:0003:000223:0003:0002:00</t>
  </si>
  <si>
    <t>05LUA8338 HMC</t>
  </si>
  <si>
    <t>31:0013:000204</t>
  </si>
  <si>
    <t>31:0003:000224</t>
  </si>
  <si>
    <t>31:0003:000224:0003:0002:00</t>
  </si>
  <si>
    <t>05LUA8339 HMC</t>
  </si>
  <si>
    <t>31:0013:000205</t>
  </si>
  <si>
    <t>31:0003:000225</t>
  </si>
  <si>
    <t>31:0003:000225:0003:0002:00</t>
  </si>
  <si>
    <t>05LUA8340 HMC</t>
  </si>
  <si>
    <t>31:0013:000206</t>
  </si>
  <si>
    <t>31:0003:000226</t>
  </si>
  <si>
    <t>31:0003:000226:0003:0002:00</t>
  </si>
  <si>
    <t>05LUA8341 HMC</t>
  </si>
  <si>
    <t>31:0013:000207</t>
  </si>
  <si>
    <t>31:0003:000227</t>
  </si>
  <si>
    <t>31:0003:000227:0003:0002:00</t>
  </si>
  <si>
    <t>05LUA8344 HMC</t>
  </si>
  <si>
    <t>31:0013:000208</t>
  </si>
  <si>
    <t>31:0003:000229</t>
  </si>
  <si>
    <t>31:0003:000229:0003:0002:00</t>
  </si>
  <si>
    <t>05LUA8345 HMC</t>
  </si>
  <si>
    <t>31:0013:000209</t>
  </si>
  <si>
    <t>31:0003:000230</t>
  </si>
  <si>
    <t>31:0003:000230:0003:0002:00</t>
  </si>
  <si>
    <t>05LUA8346 HMC</t>
  </si>
  <si>
    <t>31:0013:000210</t>
  </si>
  <si>
    <t>31:0003:000231</t>
  </si>
  <si>
    <t>31:0003:000231:0003:0002:00</t>
  </si>
  <si>
    <t>05LUA8348 HMC</t>
  </si>
  <si>
    <t>31:0013:000211</t>
  </si>
  <si>
    <t>31:0003:000232</t>
  </si>
  <si>
    <t>31:0003:000232:0003:0002:00</t>
  </si>
  <si>
    <t>05LUA8349 HMC</t>
  </si>
  <si>
    <t>31:0013:000212</t>
  </si>
  <si>
    <t>31:0003:000233</t>
  </si>
  <si>
    <t>31:0003:000233:0003:0002:00</t>
  </si>
  <si>
    <t>05LUA8350 HMC</t>
  </si>
  <si>
    <t>31:0013:000213</t>
  </si>
  <si>
    <t>31:0003:000234</t>
  </si>
  <si>
    <t>31:0003:000234:0003:0002:00</t>
  </si>
  <si>
    <t>05LUA8351 HMC</t>
  </si>
  <si>
    <t>31:0013:000214</t>
  </si>
  <si>
    <t>31:0003:000235</t>
  </si>
  <si>
    <t>31:0003:000235:0003:0002:00</t>
  </si>
  <si>
    <t>05LUA8352 HMC</t>
  </si>
  <si>
    <t>31:0013:000215</t>
  </si>
  <si>
    <t>31:0003:000236</t>
  </si>
  <si>
    <t>31:0003:000236:0003:0002:00</t>
  </si>
  <si>
    <t>05LUA8353 HMC</t>
  </si>
  <si>
    <t>31:0013:000216</t>
  </si>
  <si>
    <t>31:0003:000237</t>
  </si>
  <si>
    <t>31:0003:000237:0003:0002:00</t>
  </si>
  <si>
    <t>05LUA8354 HMC</t>
  </si>
  <si>
    <t>31:0013:000217</t>
  </si>
  <si>
    <t>31:0003:000238</t>
  </si>
  <si>
    <t>31:0003:000238:0003:0002:00</t>
  </si>
  <si>
    <t>05LUA8355 HMC</t>
  </si>
  <si>
    <t>31:0013:000218</t>
  </si>
  <si>
    <t>31:0003:000239</t>
  </si>
  <si>
    <t>31:0003:000239:0003:0002:00</t>
  </si>
  <si>
    <t>05LUA8357 HMC</t>
  </si>
  <si>
    <t>31:0013:000219</t>
  </si>
  <si>
    <t>31:0003:000241</t>
  </si>
  <si>
    <t>31:0003:000241:0003:0002:00</t>
  </si>
  <si>
    <t>05LUA8358 HMC</t>
  </si>
  <si>
    <t>31:0013:000220</t>
  </si>
  <si>
    <t>31:0003:000242</t>
  </si>
  <si>
    <t>31:0003:000242:0003:0002:00</t>
  </si>
  <si>
    <t>05LUA8359 HMC</t>
  </si>
  <si>
    <t>31:0013:000221</t>
  </si>
  <si>
    <t>31:0003:000243</t>
  </si>
  <si>
    <t>31:0003:000243:0003:0002:00</t>
  </si>
  <si>
    <t>05LUA8360 HMC</t>
  </si>
  <si>
    <t>31:0013:000222</t>
  </si>
  <si>
    <t>31:0003:000244</t>
  </si>
  <si>
    <t>31:0003:000244:0003:0002:00</t>
  </si>
  <si>
    <t>05LUA8361 HMC</t>
  </si>
  <si>
    <t>31:0013:000223</t>
  </si>
  <si>
    <t>31:0003:000245</t>
  </si>
  <si>
    <t>31:0003:000245:0003:0002:00</t>
  </si>
  <si>
    <t>05LUA8362 HMC</t>
  </si>
  <si>
    <t>31:0013:000224</t>
  </si>
  <si>
    <t>31:0003:000246</t>
  </si>
  <si>
    <t>31:0003:000246:0003:0002:00</t>
  </si>
  <si>
    <t>05LUA8363 HMC</t>
  </si>
  <si>
    <t>31:0013:000225</t>
  </si>
  <si>
    <t>31:0003:000247</t>
  </si>
  <si>
    <t>31:0003:000247:0003:0002:00</t>
  </si>
  <si>
    <t>05LUA8364 HMC</t>
  </si>
  <si>
    <t>31:0013:000226</t>
  </si>
  <si>
    <t>31:0003:000248</t>
  </si>
  <si>
    <t>31:0003:000248:0003:0002:00</t>
  </si>
  <si>
    <t>E200</t>
  </si>
  <si>
    <t>05LUA8365 HMC</t>
  </si>
  <si>
    <t>31:0013:000227</t>
  </si>
  <si>
    <t>31:0003:000249</t>
  </si>
  <si>
    <t>31:0003:000249:0003:0002:00</t>
  </si>
  <si>
    <t>05LUA8366 HMC</t>
  </si>
  <si>
    <t>31:0013:000228</t>
  </si>
  <si>
    <t>31:0003:000250</t>
  </si>
  <si>
    <t>31:0003:000250:0003:0002:00</t>
  </si>
  <si>
    <t>05LUA8367 HMC</t>
  </si>
  <si>
    <t>31:0013:000229</t>
  </si>
  <si>
    <t>31:0003:000251</t>
  </si>
  <si>
    <t>31:0003:000251:0003:0002:00</t>
  </si>
  <si>
    <t>05LUA8368 HMC</t>
  </si>
  <si>
    <t>31:0013:000230</t>
  </si>
  <si>
    <t>31:0003:000252</t>
  </si>
  <si>
    <t>31:0003:000252:0003:0002:00</t>
  </si>
  <si>
    <t>05LUA8369 HMC</t>
  </si>
  <si>
    <t>31:0013:000231</t>
  </si>
  <si>
    <t>31:0003:000253</t>
  </si>
  <si>
    <t>31:0003:000253:0003:0002:00</t>
  </si>
  <si>
    <t>E100</t>
  </si>
  <si>
    <t>05LUA8370 HMC</t>
  </si>
  <si>
    <t>31:0013:000232</t>
  </si>
  <si>
    <t>31:0003:000254</t>
  </si>
  <si>
    <t>31:0003:000254:0003:0002:00</t>
  </si>
  <si>
    <t>05LUA8371 HMC</t>
  </si>
  <si>
    <t>31:0013:000233</t>
  </si>
  <si>
    <t>31:0003:000255</t>
  </si>
  <si>
    <t>31:0003:000255:0003:0002:00</t>
  </si>
  <si>
    <t>05LUA8372 HMC</t>
  </si>
  <si>
    <t>31:0013:000234</t>
  </si>
  <si>
    <t>31:0003:000256</t>
  </si>
  <si>
    <t>31:0003:000256:0003:0002:00</t>
  </si>
  <si>
    <t>05LUA8373 HMC</t>
  </si>
  <si>
    <t>31:0013:000235</t>
  </si>
  <si>
    <t>31:0003:000257</t>
  </si>
  <si>
    <t>31:0003:000257:0003:0002:00</t>
  </si>
  <si>
    <t>05LUA8374 HMC</t>
  </si>
  <si>
    <t>31:0013:000236</t>
  </si>
  <si>
    <t>31:0003:000258</t>
  </si>
  <si>
    <t>31:0003:000258:0003:0002:00</t>
  </si>
  <si>
    <t>05LUA8375 HMC</t>
  </si>
  <si>
    <t>31:0013:000237</t>
  </si>
  <si>
    <t>31:0003:000259</t>
  </si>
  <si>
    <t>31:0003:000259:0003:0002:00</t>
  </si>
  <si>
    <t>05LUA8376 HMC</t>
  </si>
  <si>
    <t>31:0013:000238</t>
  </si>
  <si>
    <t>31:0003:000260</t>
  </si>
  <si>
    <t>31:0003:000260:0003:0002:00</t>
  </si>
  <si>
    <t>05LUA8377 HMC</t>
  </si>
  <si>
    <t>31:0013:000239</t>
  </si>
  <si>
    <t>31:0003:000261</t>
  </si>
  <si>
    <t>31:0003:000261:0003:0002:00</t>
  </si>
  <si>
    <t>05LUA8378 HMC</t>
  </si>
  <si>
    <t>31:0013:000240</t>
  </si>
  <si>
    <t>31:0003:000262</t>
  </si>
  <si>
    <t>31:0003:000262:0003:0002:00</t>
  </si>
  <si>
    <t>05LUA8379 HMC</t>
  </si>
  <si>
    <t>31:0013:000241</t>
  </si>
  <si>
    <t>31:0003:000263</t>
  </si>
  <si>
    <t>31:0003:000263:0003:0002:00</t>
  </si>
  <si>
    <t>05LUA8380 HMC</t>
  </si>
  <si>
    <t>31:0013:000242</t>
  </si>
  <si>
    <t>31:0003:000264</t>
  </si>
  <si>
    <t>31:0003:000264:0003:0002:00</t>
  </si>
  <si>
    <t>05LUA8381 HMC</t>
  </si>
  <si>
    <t>31:0013:000243</t>
  </si>
  <si>
    <t>31:0003:000265</t>
  </si>
  <si>
    <t>31:0003:000265:0003:0002:00</t>
  </si>
  <si>
    <t>05LUA8396 HMC</t>
  </si>
  <si>
    <t>31:0013:000244</t>
  </si>
  <si>
    <t>31:0003:000266</t>
  </si>
  <si>
    <t>31:0003:000266:0003:0002:00</t>
  </si>
  <si>
    <t>05LUA8397 HMC</t>
  </si>
  <si>
    <t>31:0013:000245</t>
  </si>
  <si>
    <t>31:0003:000267</t>
  </si>
  <si>
    <t>31:0003:000267:0003:0002:00</t>
  </si>
  <si>
    <t>05LUA8398 HMC</t>
  </si>
  <si>
    <t>31:0013:000246</t>
  </si>
  <si>
    <t>31:0003:000268</t>
  </si>
  <si>
    <t>31:0003:000268:0003:0002:00</t>
  </si>
  <si>
    <t>05LUA8399 HMC</t>
  </si>
  <si>
    <t>31:0013:000247</t>
  </si>
  <si>
    <t>31:0003:000269</t>
  </si>
  <si>
    <t>31:0003:000269:0003:0002:00</t>
  </si>
  <si>
    <t>05LUA8400 HMC</t>
  </si>
  <si>
    <t>31:0013:000248</t>
  </si>
  <si>
    <t>31:0003:000270</t>
  </si>
  <si>
    <t>31:0003:000270:0003:0002:00</t>
  </si>
  <si>
    <t>05LUA8401 HMC</t>
  </si>
  <si>
    <t>31:0013:000249</t>
  </si>
  <si>
    <t>31:0003:000271</t>
  </si>
  <si>
    <t>31:0003:000271:0003:0002:00</t>
  </si>
  <si>
    <t>05LUA8402 HMC</t>
  </si>
  <si>
    <t>31:0013:000250</t>
  </si>
  <si>
    <t>31:0003:000272</t>
  </si>
  <si>
    <t>31:0003:000272:0003:0002:00</t>
  </si>
  <si>
    <t>05LUA8403 HMC</t>
  </si>
  <si>
    <t>31:0013:000251</t>
  </si>
  <si>
    <t>31:0003:000273</t>
  </si>
  <si>
    <t>31:0003:000273:0003:0002:00</t>
  </si>
  <si>
    <t>05LUA8404 HMC</t>
  </si>
  <si>
    <t>31:0013:000252</t>
  </si>
  <si>
    <t>31:0003:000274</t>
  </si>
  <si>
    <t>31:0003:000274:0003:0002:00</t>
  </si>
  <si>
    <t>05LUA8405 HMC</t>
  </si>
  <si>
    <t>31:0013:000253</t>
  </si>
  <si>
    <t>31:0003:000275</t>
  </si>
  <si>
    <t>31:0003:000275:0003:0002:00</t>
  </si>
  <si>
    <t>05LUA8406 HMC</t>
  </si>
  <si>
    <t>31:0013:000254</t>
  </si>
  <si>
    <t>31:0003:000276</t>
  </si>
  <si>
    <t>31:0003:000276:0003:0002:00</t>
  </si>
  <si>
    <t>05LUA8407 HMC</t>
  </si>
  <si>
    <t>31:0013:000255</t>
  </si>
  <si>
    <t>31:0003:000277</t>
  </si>
  <si>
    <t>31:0003:000277:0003:0002:00</t>
  </si>
  <si>
    <t>05LUA8408 HMC</t>
  </si>
  <si>
    <t>31:0013:000256</t>
  </si>
  <si>
    <t>31:0003:000278</t>
  </si>
  <si>
    <t>31:0003:000278:0003:0002:00</t>
  </si>
  <si>
    <t>05LUA8417 HMC</t>
  </si>
  <si>
    <t>31:0013:000257</t>
  </si>
  <si>
    <t>31:0003:000279</t>
  </si>
  <si>
    <t>31:0003:000279:0003:0002:00</t>
  </si>
  <si>
    <t>05LUA8418 HMC</t>
  </si>
  <si>
    <t>31:0013:000258</t>
  </si>
  <si>
    <t>31:0003:000280</t>
  </si>
  <si>
    <t>31:0003:000280:0003:0002:00</t>
  </si>
  <si>
    <t>05LUA8419 HMC</t>
  </si>
  <si>
    <t>31:0013:000259</t>
  </si>
  <si>
    <t>31:0003:000281</t>
  </si>
  <si>
    <t>31:0003:000281:0003:0002:00</t>
  </si>
  <si>
    <t>05LUA8420 HMC</t>
  </si>
  <si>
    <t>31:0013:000260</t>
  </si>
  <si>
    <t>31:0003:000282</t>
  </si>
  <si>
    <t>31:0003:000282:0003:0002:00</t>
  </si>
  <si>
    <t>05LUA8421 HMC</t>
  </si>
  <si>
    <t>31:0013:000261</t>
  </si>
  <si>
    <t>31:0003:000283</t>
  </si>
  <si>
    <t>31:0003:000283:0003:0002:00</t>
  </si>
  <si>
    <t>05LUA8422 HMC</t>
  </si>
  <si>
    <t>31:0013:000262</t>
  </si>
  <si>
    <t>31:0003:000284</t>
  </si>
  <si>
    <t>31:0003:000284:0003:0002:00</t>
  </si>
  <si>
    <t>05LUA8423 HMC</t>
  </si>
  <si>
    <t>31:0013:000263</t>
  </si>
  <si>
    <t>31:0003:000285</t>
  </si>
  <si>
    <t>31:0003:000285:0003:0002:00</t>
  </si>
  <si>
    <t>05LUA8424 HMC</t>
  </si>
  <si>
    <t>31:0013:000264</t>
  </si>
  <si>
    <t>31:0003:000286</t>
  </si>
  <si>
    <t>31:0003:000286:0003:0002:00</t>
  </si>
  <si>
    <t>05LUA8425 HMC</t>
  </si>
  <si>
    <t>31:0013:000265</t>
  </si>
  <si>
    <t>31:0003:000287</t>
  </si>
  <si>
    <t>31:0003:000287:0003:0002:00</t>
  </si>
  <si>
    <t>05LUA8426 HMC</t>
  </si>
  <si>
    <t>31:0013:000266</t>
  </si>
  <si>
    <t>31:0003:000288</t>
  </si>
  <si>
    <t>31:0003:000288:0003:0002:00</t>
  </si>
  <si>
    <t>05LUA8427 HMC</t>
  </si>
  <si>
    <t>31:0013:000267</t>
  </si>
  <si>
    <t>31:0003:000289</t>
  </si>
  <si>
    <t>31:0003:000289:0003:0002:00</t>
  </si>
  <si>
    <t>28</t>
  </si>
  <si>
    <t>05LUA8428 HMC</t>
  </si>
  <si>
    <t>31:0013:000268</t>
  </si>
  <si>
    <t>31:0003:000290</t>
  </si>
  <si>
    <t>31:0003:000290:0003:0002:00</t>
  </si>
  <si>
    <t>05LUA8429 HMC</t>
  </si>
  <si>
    <t>31:0013:000269</t>
  </si>
  <si>
    <t>31:0003:000291</t>
  </si>
  <si>
    <t>31:0003:000291:0003:0002:00</t>
  </si>
  <si>
    <t>E1000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</si>
</sst>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83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2" width="14.77734375" customWidth="1"/>
  </cols>
  <sheetData>
    <row r="1" spans="1:3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 hidden="1" x14ac:dyDescent="0.3">
      <c r="A2" t="s">
        <v>32</v>
      </c>
      <c r="B2" t="s">
        <v>33</v>
      </c>
      <c r="C2" s="1" t="str">
        <f t="shared" ref="C2:C40" si="0">HYPERLINK("http://geochem.nrcan.gc.ca/cdogs/content/bdl/bdl211116_e.htm", "21:1116")</f>
        <v>21:1116</v>
      </c>
      <c r="D2" s="1" t="str">
        <f t="shared" ref="D2:D14" si="1">HYPERLINK("http://geochem.nrcan.gc.ca/cdogs/content/svy/svy210421_e.htm", "21:0421")</f>
        <v>21:0421</v>
      </c>
      <c r="E2" t="s">
        <v>34</v>
      </c>
      <c r="F2" t="s">
        <v>35</v>
      </c>
      <c r="H2">
        <v>55.912354800000003</v>
      </c>
      <c r="I2">
        <v>-64.086189700000006</v>
      </c>
      <c r="J2" s="1" t="str">
        <f t="shared" ref="J2:J14" si="2">HYPERLINK("http://geochem.nrcan.gc.ca/cdogs/content/kwd/kwd020044_e.htm", "Till")</f>
        <v>Till</v>
      </c>
      <c r="K2" s="1" t="str">
        <f t="shared" ref="K2:K14" si="3">HYPERLINK("http://geochem.nrcan.gc.ca/cdogs/content/kwd/kwd080049_e.htm", "HMC separation (ODM; details not reported)")</f>
        <v>HMC separation (ODM; details not reported)</v>
      </c>
      <c r="L2" t="s">
        <v>36</v>
      </c>
      <c r="M2" t="s">
        <v>36</v>
      </c>
      <c r="N2" t="s">
        <v>36</v>
      </c>
      <c r="O2" t="s">
        <v>36</v>
      </c>
      <c r="P2" t="s">
        <v>36</v>
      </c>
      <c r="Q2" t="s">
        <v>37</v>
      </c>
      <c r="R2" t="s">
        <v>36</v>
      </c>
      <c r="S2" t="s">
        <v>36</v>
      </c>
      <c r="T2" t="s">
        <v>36</v>
      </c>
      <c r="U2" t="s">
        <v>36</v>
      </c>
      <c r="V2" t="s">
        <v>36</v>
      </c>
      <c r="W2" t="s">
        <v>36</v>
      </c>
      <c r="X2" t="s">
        <v>36</v>
      </c>
      <c r="Y2" t="s">
        <v>36</v>
      </c>
      <c r="Z2" t="s">
        <v>36</v>
      </c>
      <c r="AA2" t="s">
        <v>36</v>
      </c>
      <c r="AB2" t="s">
        <v>36</v>
      </c>
      <c r="AC2" t="s">
        <v>36</v>
      </c>
      <c r="AD2" t="s">
        <v>36</v>
      </c>
      <c r="AE2" t="s">
        <v>36</v>
      </c>
      <c r="AF2" t="s">
        <v>36</v>
      </c>
    </row>
    <row r="3" spans="1:32" hidden="1" x14ac:dyDescent="0.3">
      <c r="A3" t="s">
        <v>38</v>
      </c>
      <c r="B3" t="s">
        <v>39</v>
      </c>
      <c r="C3" s="1" t="str">
        <f t="shared" si="0"/>
        <v>21:1116</v>
      </c>
      <c r="D3" s="1" t="str">
        <f t="shared" si="1"/>
        <v>21:0421</v>
      </c>
      <c r="E3" t="s">
        <v>40</v>
      </c>
      <c r="F3" t="s">
        <v>41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HMC separation (ODM; details not reported)</v>
      </c>
      <c r="L3" t="s">
        <v>36</v>
      </c>
      <c r="M3" t="s">
        <v>36</v>
      </c>
      <c r="N3" t="s">
        <v>36</v>
      </c>
      <c r="O3" t="s">
        <v>36</v>
      </c>
      <c r="P3" t="s">
        <v>36</v>
      </c>
      <c r="Q3" t="s">
        <v>36</v>
      </c>
      <c r="R3" t="s">
        <v>42</v>
      </c>
      <c r="S3" t="s">
        <v>36</v>
      </c>
      <c r="T3" t="s">
        <v>36</v>
      </c>
      <c r="U3" t="s">
        <v>36</v>
      </c>
      <c r="V3" t="s">
        <v>36</v>
      </c>
      <c r="W3" t="s">
        <v>36</v>
      </c>
      <c r="X3" t="s">
        <v>36</v>
      </c>
      <c r="Y3" t="s">
        <v>36</v>
      </c>
      <c r="Z3" t="s">
        <v>36</v>
      </c>
      <c r="AA3" t="s">
        <v>36</v>
      </c>
      <c r="AB3" t="s">
        <v>36</v>
      </c>
      <c r="AC3" t="s">
        <v>36</v>
      </c>
      <c r="AD3" t="s">
        <v>36</v>
      </c>
      <c r="AE3" t="s">
        <v>36</v>
      </c>
      <c r="AF3" t="s">
        <v>36</v>
      </c>
    </row>
    <row r="4" spans="1:32" hidden="1" x14ac:dyDescent="0.3">
      <c r="A4" t="s">
        <v>43</v>
      </c>
      <c r="B4" t="s">
        <v>44</v>
      </c>
      <c r="C4" s="1" t="str">
        <f t="shared" si="0"/>
        <v>21:1116</v>
      </c>
      <c r="D4" s="1" t="str">
        <f t="shared" si="1"/>
        <v>21:0421</v>
      </c>
      <c r="E4" t="s">
        <v>45</v>
      </c>
      <c r="F4" t="s">
        <v>46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HMC separation (ODM; details not reported)</v>
      </c>
      <c r="L4" t="s">
        <v>36</v>
      </c>
      <c r="M4" t="s">
        <v>36</v>
      </c>
      <c r="N4" t="s">
        <v>36</v>
      </c>
      <c r="O4" t="s">
        <v>36</v>
      </c>
      <c r="P4" t="s">
        <v>36</v>
      </c>
      <c r="Q4" t="s">
        <v>36</v>
      </c>
      <c r="R4" t="s">
        <v>36</v>
      </c>
      <c r="S4" t="s">
        <v>36</v>
      </c>
      <c r="T4" t="s">
        <v>36</v>
      </c>
      <c r="U4" t="s">
        <v>36</v>
      </c>
      <c r="V4" t="s">
        <v>36</v>
      </c>
      <c r="W4" t="s">
        <v>36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t="s">
        <v>36</v>
      </c>
      <c r="AE4" t="s">
        <v>36</v>
      </c>
      <c r="AF4" t="s">
        <v>36</v>
      </c>
    </row>
    <row r="5" spans="1:32" hidden="1" x14ac:dyDescent="0.3">
      <c r="A5" t="s">
        <v>47</v>
      </c>
      <c r="B5" t="s">
        <v>48</v>
      </c>
      <c r="C5" s="1" t="str">
        <f t="shared" si="0"/>
        <v>21:1116</v>
      </c>
      <c r="D5" s="1" t="str">
        <f t="shared" si="1"/>
        <v>21:0421</v>
      </c>
      <c r="E5" t="s">
        <v>49</v>
      </c>
      <c r="F5" t="s">
        <v>50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HMC separation (ODM; details not reported)</v>
      </c>
      <c r="L5" t="s">
        <v>36</v>
      </c>
      <c r="M5" t="s">
        <v>36</v>
      </c>
      <c r="N5" t="s">
        <v>36</v>
      </c>
      <c r="O5" t="s">
        <v>36</v>
      </c>
      <c r="P5" t="s">
        <v>36</v>
      </c>
      <c r="Q5" t="s">
        <v>36</v>
      </c>
      <c r="R5" t="s">
        <v>37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t="s">
        <v>36</v>
      </c>
      <c r="AE5" t="s">
        <v>36</v>
      </c>
      <c r="AF5" t="s">
        <v>36</v>
      </c>
    </row>
    <row r="6" spans="1:32" hidden="1" x14ac:dyDescent="0.3">
      <c r="A6" t="s">
        <v>51</v>
      </c>
      <c r="B6" t="s">
        <v>52</v>
      </c>
      <c r="C6" s="1" t="str">
        <f t="shared" si="0"/>
        <v>21:1116</v>
      </c>
      <c r="D6" s="1" t="str">
        <f t="shared" si="1"/>
        <v>21:0421</v>
      </c>
      <c r="E6" t="s">
        <v>53</v>
      </c>
      <c r="F6" t="s">
        <v>54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HMC separation (ODM; details not reported)</v>
      </c>
      <c r="L6" t="s">
        <v>36</v>
      </c>
      <c r="M6" t="s">
        <v>36</v>
      </c>
      <c r="N6" t="s">
        <v>36</v>
      </c>
      <c r="O6" t="s">
        <v>36</v>
      </c>
      <c r="P6" t="s">
        <v>37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55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  <c r="AE6" t="s">
        <v>36</v>
      </c>
      <c r="AF6" t="s">
        <v>36</v>
      </c>
    </row>
    <row r="7" spans="1:32" hidden="1" x14ac:dyDescent="0.3">
      <c r="A7" t="s">
        <v>56</v>
      </c>
      <c r="B7" t="s">
        <v>57</v>
      </c>
      <c r="C7" s="1" t="str">
        <f t="shared" si="0"/>
        <v>21:1116</v>
      </c>
      <c r="D7" s="1" t="str">
        <f t="shared" si="1"/>
        <v>21:0421</v>
      </c>
      <c r="E7" t="s">
        <v>58</v>
      </c>
      <c r="F7" t="s">
        <v>59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HMC separation (ODM; details not reported)</v>
      </c>
      <c r="L7" t="s">
        <v>36</v>
      </c>
      <c r="M7" t="s">
        <v>36</v>
      </c>
      <c r="N7" t="s">
        <v>36</v>
      </c>
      <c r="O7" t="s">
        <v>36</v>
      </c>
      <c r="P7" t="s">
        <v>36</v>
      </c>
      <c r="Q7" t="s">
        <v>36</v>
      </c>
      <c r="R7" t="s">
        <v>55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t="s">
        <v>36</v>
      </c>
      <c r="AE7" t="s">
        <v>36</v>
      </c>
      <c r="AF7" t="s">
        <v>36</v>
      </c>
    </row>
    <row r="8" spans="1:32" hidden="1" x14ac:dyDescent="0.3">
      <c r="A8" t="s">
        <v>60</v>
      </c>
      <c r="B8" t="s">
        <v>61</v>
      </c>
      <c r="C8" s="1" t="str">
        <f t="shared" si="0"/>
        <v>21:1116</v>
      </c>
      <c r="D8" s="1" t="str">
        <f t="shared" si="1"/>
        <v>21:0421</v>
      </c>
      <c r="E8" t="s">
        <v>62</v>
      </c>
      <c r="F8" t="s">
        <v>63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HMC separation (ODM; details not reported)</v>
      </c>
      <c r="L8" t="s">
        <v>36</v>
      </c>
      <c r="M8" t="s">
        <v>36</v>
      </c>
      <c r="N8" t="s">
        <v>36</v>
      </c>
      <c r="O8" t="s">
        <v>36</v>
      </c>
      <c r="P8" t="s">
        <v>36</v>
      </c>
      <c r="Q8" t="s">
        <v>36</v>
      </c>
      <c r="R8" t="s">
        <v>55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  <c r="AE8" t="s">
        <v>36</v>
      </c>
      <c r="AF8" t="s">
        <v>36</v>
      </c>
    </row>
    <row r="9" spans="1:32" hidden="1" x14ac:dyDescent="0.3">
      <c r="A9" t="s">
        <v>64</v>
      </c>
      <c r="B9" t="s">
        <v>65</v>
      </c>
      <c r="C9" s="1" t="str">
        <f t="shared" si="0"/>
        <v>21:1116</v>
      </c>
      <c r="D9" s="1" t="str">
        <f t="shared" si="1"/>
        <v>21:0421</v>
      </c>
      <c r="E9" t="s">
        <v>66</v>
      </c>
      <c r="F9" t="s">
        <v>67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HMC separation (ODM; details not reported)</v>
      </c>
      <c r="L9" t="s">
        <v>36</v>
      </c>
      <c r="M9" t="s">
        <v>36</v>
      </c>
      <c r="N9" t="s">
        <v>36</v>
      </c>
      <c r="O9" t="s">
        <v>36</v>
      </c>
      <c r="P9" t="s">
        <v>36</v>
      </c>
      <c r="Q9" t="s">
        <v>36</v>
      </c>
      <c r="R9" t="s">
        <v>68</v>
      </c>
      <c r="S9" t="s">
        <v>36</v>
      </c>
      <c r="T9" t="s">
        <v>36</v>
      </c>
      <c r="U9" t="s">
        <v>36</v>
      </c>
      <c r="V9" t="s">
        <v>36</v>
      </c>
      <c r="W9" t="s">
        <v>36</v>
      </c>
      <c r="X9" t="s">
        <v>36</v>
      </c>
      <c r="Y9" t="s">
        <v>55</v>
      </c>
      <c r="Z9" t="s">
        <v>36</v>
      </c>
      <c r="AA9" t="s">
        <v>36</v>
      </c>
      <c r="AB9" t="s">
        <v>36</v>
      </c>
      <c r="AC9" t="s">
        <v>36</v>
      </c>
      <c r="AD9" t="s">
        <v>36</v>
      </c>
      <c r="AE9" t="s">
        <v>36</v>
      </c>
      <c r="AF9" t="s">
        <v>36</v>
      </c>
    </row>
    <row r="10" spans="1:32" hidden="1" x14ac:dyDescent="0.3">
      <c r="A10" t="s">
        <v>69</v>
      </c>
      <c r="B10" t="s">
        <v>70</v>
      </c>
      <c r="C10" s="1" t="str">
        <f t="shared" si="0"/>
        <v>21:1116</v>
      </c>
      <c r="D10" s="1" t="str">
        <f t="shared" si="1"/>
        <v>21:0421</v>
      </c>
      <c r="E10" t="s">
        <v>71</v>
      </c>
      <c r="F10" t="s">
        <v>72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HMC separation (ODM; details not reported)</v>
      </c>
      <c r="L10" t="s">
        <v>36</v>
      </c>
      <c r="M10" t="s">
        <v>36</v>
      </c>
      <c r="N10" t="s">
        <v>36</v>
      </c>
      <c r="O10" t="s">
        <v>36</v>
      </c>
      <c r="P10" t="s">
        <v>36</v>
      </c>
      <c r="Q10" t="s">
        <v>36</v>
      </c>
      <c r="R10" t="s">
        <v>68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  <c r="AD10" t="s">
        <v>36</v>
      </c>
      <c r="AE10" t="s">
        <v>36</v>
      </c>
      <c r="AF10" t="s">
        <v>36</v>
      </c>
    </row>
    <row r="11" spans="1:32" hidden="1" x14ac:dyDescent="0.3">
      <c r="A11" t="s">
        <v>73</v>
      </c>
      <c r="B11" t="s">
        <v>74</v>
      </c>
      <c r="C11" s="1" t="str">
        <f t="shared" si="0"/>
        <v>21:1116</v>
      </c>
      <c r="D11" s="1" t="str">
        <f t="shared" si="1"/>
        <v>21:0421</v>
      </c>
      <c r="E11" t="s">
        <v>75</v>
      </c>
      <c r="F11" t="s">
        <v>76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HMC separation (ODM; details not reported)</v>
      </c>
      <c r="L11" t="s">
        <v>36</v>
      </c>
      <c r="M11" t="s">
        <v>36</v>
      </c>
      <c r="N11" t="s">
        <v>36</v>
      </c>
      <c r="O11" t="s">
        <v>36</v>
      </c>
      <c r="P11" t="s">
        <v>36</v>
      </c>
      <c r="Q11" t="s">
        <v>36</v>
      </c>
      <c r="R11" t="s">
        <v>68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  <c r="AD11" t="s">
        <v>36</v>
      </c>
      <c r="AE11" t="s">
        <v>36</v>
      </c>
      <c r="AF11" t="s">
        <v>36</v>
      </c>
    </row>
    <row r="12" spans="1:32" hidden="1" x14ac:dyDescent="0.3">
      <c r="A12" t="s">
        <v>77</v>
      </c>
      <c r="B12" t="s">
        <v>78</v>
      </c>
      <c r="C12" s="1" t="str">
        <f t="shared" si="0"/>
        <v>21:1116</v>
      </c>
      <c r="D12" s="1" t="str">
        <f t="shared" si="1"/>
        <v>21:0421</v>
      </c>
      <c r="E12" t="s">
        <v>79</v>
      </c>
      <c r="F12" t="s">
        <v>80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HMC separation (ODM; details not reported)</v>
      </c>
      <c r="L12" t="s">
        <v>36</v>
      </c>
      <c r="M12" t="s">
        <v>36</v>
      </c>
      <c r="N12" t="s">
        <v>36</v>
      </c>
      <c r="O12" t="s">
        <v>36</v>
      </c>
      <c r="P12" t="s">
        <v>36</v>
      </c>
      <c r="Q12" t="s">
        <v>36</v>
      </c>
      <c r="R12" t="s">
        <v>36</v>
      </c>
      <c r="S12" t="s">
        <v>36</v>
      </c>
      <c r="T12" t="s">
        <v>36</v>
      </c>
      <c r="U12" t="s">
        <v>36</v>
      </c>
      <c r="V12" t="s">
        <v>36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t="s">
        <v>36</v>
      </c>
      <c r="AE12" t="s">
        <v>36</v>
      </c>
      <c r="AF12" t="s">
        <v>36</v>
      </c>
    </row>
    <row r="13" spans="1:32" hidden="1" x14ac:dyDescent="0.3">
      <c r="A13" t="s">
        <v>81</v>
      </c>
      <c r="B13" t="s">
        <v>82</v>
      </c>
      <c r="C13" s="1" t="str">
        <f t="shared" si="0"/>
        <v>21:1116</v>
      </c>
      <c r="D13" s="1" t="str">
        <f t="shared" si="1"/>
        <v>21:0421</v>
      </c>
      <c r="E13" t="s">
        <v>83</v>
      </c>
      <c r="F13" t="s">
        <v>84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HMC separation (ODM; details not reported)</v>
      </c>
      <c r="L13" t="s">
        <v>36</v>
      </c>
      <c r="M13" t="s">
        <v>36</v>
      </c>
      <c r="N13" t="s">
        <v>36</v>
      </c>
      <c r="O13" t="s">
        <v>36</v>
      </c>
      <c r="P13" t="s">
        <v>36</v>
      </c>
      <c r="Q13" t="s">
        <v>36</v>
      </c>
      <c r="R13" t="s">
        <v>42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55</v>
      </c>
      <c r="Z13" t="s">
        <v>36</v>
      </c>
      <c r="AA13" t="s">
        <v>36</v>
      </c>
      <c r="AB13" t="s">
        <v>36</v>
      </c>
      <c r="AC13" t="s">
        <v>36</v>
      </c>
      <c r="AD13" t="s">
        <v>36</v>
      </c>
      <c r="AE13" t="s">
        <v>36</v>
      </c>
      <c r="AF13" t="s">
        <v>36</v>
      </c>
    </row>
    <row r="14" spans="1:32" hidden="1" x14ac:dyDescent="0.3">
      <c r="A14" t="s">
        <v>85</v>
      </c>
      <c r="B14" t="s">
        <v>86</v>
      </c>
      <c r="C14" s="1" t="str">
        <f t="shared" si="0"/>
        <v>21:1116</v>
      </c>
      <c r="D14" s="1" t="str">
        <f t="shared" si="1"/>
        <v>21:0421</v>
      </c>
      <c r="E14" t="s">
        <v>87</v>
      </c>
      <c r="F14" t="s">
        <v>88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HMC separation (ODM; details not reported)</v>
      </c>
      <c r="L14" t="s">
        <v>36</v>
      </c>
      <c r="M14" t="s">
        <v>36</v>
      </c>
      <c r="N14" t="s">
        <v>36</v>
      </c>
      <c r="O14" t="s">
        <v>36</v>
      </c>
      <c r="P14" t="s">
        <v>36</v>
      </c>
      <c r="Q14" t="s">
        <v>36</v>
      </c>
      <c r="R14" t="s">
        <v>55</v>
      </c>
      <c r="S14" t="s">
        <v>36</v>
      </c>
      <c r="T14" t="s">
        <v>36</v>
      </c>
      <c r="U14" t="s">
        <v>36</v>
      </c>
      <c r="V14" t="s">
        <v>36</v>
      </c>
      <c r="W14" t="s">
        <v>36</v>
      </c>
      <c r="X14" t="s">
        <v>36</v>
      </c>
      <c r="Y14" t="s">
        <v>36</v>
      </c>
      <c r="Z14" t="s">
        <v>36</v>
      </c>
      <c r="AA14" t="s">
        <v>36</v>
      </c>
      <c r="AB14" t="s">
        <v>36</v>
      </c>
      <c r="AC14" t="s">
        <v>36</v>
      </c>
      <c r="AD14" t="s">
        <v>36</v>
      </c>
      <c r="AE14" t="s">
        <v>36</v>
      </c>
      <c r="AF14" t="s">
        <v>36</v>
      </c>
    </row>
    <row r="15" spans="1:32" hidden="1" x14ac:dyDescent="0.3">
      <c r="A15" t="s">
        <v>89</v>
      </c>
      <c r="B15" t="s">
        <v>90</v>
      </c>
      <c r="C15" s="1" t="str">
        <f t="shared" si="0"/>
        <v>21:1116</v>
      </c>
      <c r="D15" s="1" t="str">
        <f>HYPERLINK("http://geochem.nrcan.gc.ca/cdogs/content/svy/svy_e.htm", "")</f>
        <v/>
      </c>
      <c r="G15" s="1" t="str">
        <f>HYPERLINK("http://geochem.nrcan.gc.ca/cdogs/content/cr_/cr_00241_e.htm", "241")</f>
        <v>241</v>
      </c>
      <c r="J15" t="s">
        <v>91</v>
      </c>
      <c r="K15" t="s">
        <v>92</v>
      </c>
      <c r="L15" t="s">
        <v>36</v>
      </c>
      <c r="M15" t="s">
        <v>36</v>
      </c>
      <c r="N15" t="s">
        <v>36</v>
      </c>
      <c r="O15" t="s">
        <v>36</v>
      </c>
      <c r="P15" t="s">
        <v>36</v>
      </c>
      <c r="Q15" t="s">
        <v>36</v>
      </c>
      <c r="R15" t="s">
        <v>36</v>
      </c>
      <c r="S15" t="s">
        <v>36</v>
      </c>
      <c r="T15" t="s">
        <v>36</v>
      </c>
      <c r="U15" t="s">
        <v>36</v>
      </c>
      <c r="V15" t="s">
        <v>36</v>
      </c>
      <c r="W15" t="s">
        <v>36</v>
      </c>
      <c r="X15" t="s">
        <v>36</v>
      </c>
      <c r="Y15" t="s">
        <v>36</v>
      </c>
      <c r="Z15" t="s">
        <v>36</v>
      </c>
      <c r="AA15" t="s">
        <v>36</v>
      </c>
      <c r="AB15" t="s">
        <v>36</v>
      </c>
      <c r="AC15" t="s">
        <v>36</v>
      </c>
      <c r="AD15" t="s">
        <v>36</v>
      </c>
      <c r="AE15" t="s">
        <v>36</v>
      </c>
      <c r="AF15" t="s">
        <v>36</v>
      </c>
    </row>
    <row r="16" spans="1:32" hidden="1" x14ac:dyDescent="0.3">
      <c r="A16" t="s">
        <v>93</v>
      </c>
      <c r="B16" t="s">
        <v>94</v>
      </c>
      <c r="C16" s="1" t="str">
        <f t="shared" si="0"/>
        <v>21:1116</v>
      </c>
      <c r="D16" s="1" t="str">
        <f t="shared" ref="D16:D23" si="4">HYPERLINK("http://geochem.nrcan.gc.ca/cdogs/content/svy/svy210421_e.htm", "21:0421")</f>
        <v>21:0421</v>
      </c>
      <c r="E16" t="s">
        <v>95</v>
      </c>
      <c r="F16" t="s">
        <v>96</v>
      </c>
      <c r="H16">
        <v>55.962686900000001</v>
      </c>
      <c r="I16">
        <v>-65.795750999999996</v>
      </c>
      <c r="J16" s="1" t="str">
        <f t="shared" ref="J16:J23" si="5">HYPERLINK("http://geochem.nrcan.gc.ca/cdogs/content/kwd/kwd020044_e.htm", "Till")</f>
        <v>Till</v>
      </c>
      <c r="K16" s="1" t="str">
        <f t="shared" ref="K16:K23" si="6">HYPERLINK("http://geochem.nrcan.gc.ca/cdogs/content/kwd/kwd080049_e.htm", "HMC separation (ODM; details not reported)")</f>
        <v>HMC separation (ODM; details not reported)</v>
      </c>
      <c r="L16" t="s">
        <v>36</v>
      </c>
      <c r="M16" t="s">
        <v>36</v>
      </c>
      <c r="N16" t="s">
        <v>36</v>
      </c>
      <c r="O16" t="s">
        <v>36</v>
      </c>
      <c r="P16" t="s">
        <v>36</v>
      </c>
      <c r="Q16" t="s">
        <v>37</v>
      </c>
      <c r="R16" t="s">
        <v>97</v>
      </c>
      <c r="S16" t="s">
        <v>36</v>
      </c>
      <c r="T16" t="s">
        <v>36</v>
      </c>
      <c r="U16" t="s">
        <v>36</v>
      </c>
      <c r="V16" t="s">
        <v>36</v>
      </c>
      <c r="W16" t="s">
        <v>36</v>
      </c>
      <c r="X16" t="s">
        <v>36</v>
      </c>
      <c r="Y16" t="s">
        <v>68</v>
      </c>
      <c r="Z16" t="s">
        <v>36</v>
      </c>
      <c r="AA16" t="s">
        <v>36</v>
      </c>
      <c r="AB16" t="s">
        <v>36</v>
      </c>
      <c r="AC16" t="s">
        <v>36</v>
      </c>
      <c r="AD16" t="s">
        <v>36</v>
      </c>
      <c r="AE16" t="s">
        <v>36</v>
      </c>
      <c r="AF16" t="s">
        <v>55</v>
      </c>
    </row>
    <row r="17" spans="1:32" hidden="1" x14ac:dyDescent="0.3">
      <c r="A17" t="s">
        <v>98</v>
      </c>
      <c r="B17" t="s">
        <v>99</v>
      </c>
      <c r="C17" s="1" t="str">
        <f t="shared" si="0"/>
        <v>21:1116</v>
      </c>
      <c r="D17" s="1" t="str">
        <f t="shared" si="4"/>
        <v>21:0421</v>
      </c>
      <c r="E17" t="s">
        <v>100</v>
      </c>
      <c r="F17" t="s">
        <v>101</v>
      </c>
      <c r="H17">
        <v>55.957967600000003</v>
      </c>
      <c r="I17">
        <v>-65.4694097</v>
      </c>
      <c r="J17" s="1" t="str">
        <f t="shared" si="5"/>
        <v>Till</v>
      </c>
      <c r="K17" s="1" t="str">
        <f t="shared" si="6"/>
        <v>HMC separation (ODM; details not reported)</v>
      </c>
      <c r="L17" t="s">
        <v>36</v>
      </c>
      <c r="M17" t="s">
        <v>36</v>
      </c>
      <c r="N17" t="s">
        <v>36</v>
      </c>
      <c r="O17" t="s">
        <v>36</v>
      </c>
      <c r="P17" t="s">
        <v>36</v>
      </c>
      <c r="Q17" t="s">
        <v>102</v>
      </c>
      <c r="R17" t="s">
        <v>37</v>
      </c>
      <c r="S17" t="s">
        <v>36</v>
      </c>
      <c r="T17" t="s">
        <v>36</v>
      </c>
      <c r="U17" t="s">
        <v>36</v>
      </c>
      <c r="V17" t="s">
        <v>36</v>
      </c>
      <c r="W17" t="s">
        <v>36</v>
      </c>
      <c r="X17" t="s">
        <v>55</v>
      </c>
      <c r="Y17" t="s">
        <v>68</v>
      </c>
      <c r="Z17" t="s">
        <v>36</v>
      </c>
      <c r="AA17" t="s">
        <v>36</v>
      </c>
      <c r="AB17" t="s">
        <v>36</v>
      </c>
      <c r="AC17" t="s">
        <v>36</v>
      </c>
      <c r="AD17" t="s">
        <v>36</v>
      </c>
      <c r="AE17" t="s">
        <v>36</v>
      </c>
      <c r="AF17" t="s">
        <v>36</v>
      </c>
    </row>
    <row r="18" spans="1:32" hidden="1" x14ac:dyDescent="0.3">
      <c r="A18" t="s">
        <v>103</v>
      </c>
      <c r="B18" t="s">
        <v>104</v>
      </c>
      <c r="C18" s="1" t="str">
        <f t="shared" si="0"/>
        <v>21:1116</v>
      </c>
      <c r="D18" s="1" t="str">
        <f t="shared" si="4"/>
        <v>21:0421</v>
      </c>
      <c r="E18" t="s">
        <v>105</v>
      </c>
      <c r="F18" t="s">
        <v>106</v>
      </c>
      <c r="H18">
        <v>55.813923000000003</v>
      </c>
      <c r="I18">
        <v>-65.260539199999997</v>
      </c>
      <c r="J18" s="1" t="str">
        <f t="shared" si="5"/>
        <v>Till</v>
      </c>
      <c r="K18" s="1" t="str">
        <f t="shared" si="6"/>
        <v>HMC separation (ODM; details not reported)</v>
      </c>
      <c r="L18" t="s">
        <v>36</v>
      </c>
      <c r="M18" t="s">
        <v>36</v>
      </c>
      <c r="N18" t="s">
        <v>36</v>
      </c>
      <c r="O18" t="s">
        <v>36</v>
      </c>
      <c r="P18" t="s">
        <v>36</v>
      </c>
      <c r="Q18" t="s">
        <v>107</v>
      </c>
      <c r="R18" t="s">
        <v>108</v>
      </c>
      <c r="S18" t="s">
        <v>36</v>
      </c>
      <c r="T18" t="s">
        <v>36</v>
      </c>
      <c r="U18" t="s">
        <v>36</v>
      </c>
      <c r="V18" t="s">
        <v>36</v>
      </c>
      <c r="W18" t="s">
        <v>36</v>
      </c>
      <c r="X18" t="s">
        <v>36</v>
      </c>
      <c r="Y18" t="s">
        <v>68</v>
      </c>
      <c r="Z18" t="s">
        <v>36</v>
      </c>
      <c r="AA18" t="s">
        <v>36</v>
      </c>
      <c r="AB18" t="s">
        <v>36</v>
      </c>
      <c r="AC18" t="s">
        <v>36</v>
      </c>
      <c r="AD18" t="s">
        <v>36</v>
      </c>
      <c r="AE18" t="s">
        <v>36</v>
      </c>
      <c r="AF18" t="s">
        <v>36</v>
      </c>
    </row>
    <row r="19" spans="1:32" hidden="1" x14ac:dyDescent="0.3">
      <c r="A19" t="s">
        <v>109</v>
      </c>
      <c r="B19" t="s">
        <v>110</v>
      </c>
      <c r="C19" s="1" t="str">
        <f t="shared" si="0"/>
        <v>21:1116</v>
      </c>
      <c r="D19" s="1" t="str">
        <f t="shared" si="4"/>
        <v>21:0421</v>
      </c>
      <c r="E19" t="s">
        <v>111</v>
      </c>
      <c r="F19" t="s">
        <v>112</v>
      </c>
      <c r="H19">
        <v>55.566458900000001</v>
      </c>
      <c r="I19">
        <v>-65.219177299999998</v>
      </c>
      <c r="J19" s="1" t="str">
        <f t="shared" si="5"/>
        <v>Till</v>
      </c>
      <c r="K19" s="1" t="str">
        <f t="shared" si="6"/>
        <v>HMC separation (ODM; details not reported)</v>
      </c>
      <c r="L19" t="s">
        <v>36</v>
      </c>
      <c r="M19" t="s">
        <v>36</v>
      </c>
      <c r="N19" t="s">
        <v>36</v>
      </c>
      <c r="O19" t="s">
        <v>36</v>
      </c>
      <c r="P19" t="s">
        <v>36</v>
      </c>
      <c r="Q19" t="s">
        <v>36</v>
      </c>
      <c r="R19" t="s">
        <v>107</v>
      </c>
      <c r="S19" t="s">
        <v>36</v>
      </c>
      <c r="T19" t="s">
        <v>36</v>
      </c>
      <c r="U19" t="s">
        <v>36</v>
      </c>
      <c r="V19" t="s">
        <v>36</v>
      </c>
      <c r="W19" t="s">
        <v>36</v>
      </c>
      <c r="X19" t="s">
        <v>36</v>
      </c>
      <c r="Y19" t="s">
        <v>36</v>
      </c>
      <c r="Z19" t="s">
        <v>36</v>
      </c>
      <c r="AA19" t="s">
        <v>36</v>
      </c>
      <c r="AB19" t="s">
        <v>36</v>
      </c>
      <c r="AC19" t="s">
        <v>36</v>
      </c>
      <c r="AD19" t="s">
        <v>36</v>
      </c>
      <c r="AE19" t="s">
        <v>36</v>
      </c>
      <c r="AF19" t="s">
        <v>36</v>
      </c>
    </row>
    <row r="20" spans="1:32" hidden="1" x14ac:dyDescent="0.3">
      <c r="A20" t="s">
        <v>113</v>
      </c>
      <c r="B20" t="s">
        <v>114</v>
      </c>
      <c r="C20" s="1" t="str">
        <f t="shared" si="0"/>
        <v>21:1116</v>
      </c>
      <c r="D20" s="1" t="str">
        <f t="shared" si="4"/>
        <v>21:0421</v>
      </c>
      <c r="E20" t="s">
        <v>115</v>
      </c>
      <c r="F20" t="s">
        <v>116</v>
      </c>
      <c r="H20">
        <v>55.626452</v>
      </c>
      <c r="I20">
        <v>-65.400583299999994</v>
      </c>
      <c r="J20" s="1" t="str">
        <f t="shared" si="5"/>
        <v>Till</v>
      </c>
      <c r="K20" s="1" t="str">
        <f t="shared" si="6"/>
        <v>HMC separation (ODM; details not reported)</v>
      </c>
      <c r="L20" t="s">
        <v>36</v>
      </c>
      <c r="M20" t="s">
        <v>36</v>
      </c>
      <c r="N20" t="s">
        <v>36</v>
      </c>
      <c r="O20" t="s">
        <v>36</v>
      </c>
      <c r="P20" t="s">
        <v>36</v>
      </c>
      <c r="Q20" t="s">
        <v>55</v>
      </c>
      <c r="R20" t="s">
        <v>36</v>
      </c>
      <c r="S20" t="s">
        <v>36</v>
      </c>
      <c r="T20" t="s">
        <v>36</v>
      </c>
      <c r="U20" t="s">
        <v>36</v>
      </c>
      <c r="V20" t="s">
        <v>36</v>
      </c>
      <c r="W20" t="s">
        <v>36</v>
      </c>
      <c r="X20" t="s">
        <v>36</v>
      </c>
      <c r="Y20" t="s">
        <v>36</v>
      </c>
      <c r="Z20" t="s">
        <v>36</v>
      </c>
      <c r="AA20" t="s">
        <v>36</v>
      </c>
      <c r="AB20" t="s">
        <v>36</v>
      </c>
      <c r="AC20" t="s">
        <v>36</v>
      </c>
      <c r="AD20" t="s">
        <v>36</v>
      </c>
      <c r="AE20" t="s">
        <v>36</v>
      </c>
      <c r="AF20" t="s">
        <v>36</v>
      </c>
    </row>
    <row r="21" spans="1:32" hidden="1" x14ac:dyDescent="0.3">
      <c r="A21" t="s">
        <v>117</v>
      </c>
      <c r="B21" t="s">
        <v>118</v>
      </c>
      <c r="C21" s="1" t="str">
        <f t="shared" si="0"/>
        <v>21:1116</v>
      </c>
      <c r="D21" s="1" t="str">
        <f t="shared" si="4"/>
        <v>21:0421</v>
      </c>
      <c r="E21" t="s">
        <v>119</v>
      </c>
      <c r="F21" t="s">
        <v>120</v>
      </c>
      <c r="H21">
        <v>55.292532100000003</v>
      </c>
      <c r="I21">
        <v>-64.281455899999997</v>
      </c>
      <c r="J21" s="1" t="str">
        <f t="shared" si="5"/>
        <v>Till</v>
      </c>
      <c r="K21" s="1" t="str">
        <f t="shared" si="6"/>
        <v>HMC separation (ODM; details not reported)</v>
      </c>
      <c r="L21" t="s">
        <v>36</v>
      </c>
      <c r="M21" t="s">
        <v>36</v>
      </c>
      <c r="N21" t="s">
        <v>36</v>
      </c>
      <c r="O21" t="s">
        <v>36</v>
      </c>
      <c r="P21" t="s">
        <v>36</v>
      </c>
      <c r="Q21" t="s">
        <v>36</v>
      </c>
      <c r="R21" t="s">
        <v>36</v>
      </c>
      <c r="S21" t="s">
        <v>36</v>
      </c>
      <c r="T21" t="s">
        <v>36</v>
      </c>
      <c r="U21" t="s">
        <v>36</v>
      </c>
      <c r="V21" t="s">
        <v>36</v>
      </c>
      <c r="W21" t="s">
        <v>36</v>
      </c>
      <c r="X21" t="s">
        <v>36</v>
      </c>
      <c r="Y21" t="s">
        <v>36</v>
      </c>
      <c r="Z21" t="s">
        <v>36</v>
      </c>
      <c r="AA21" t="s">
        <v>36</v>
      </c>
      <c r="AB21" t="s">
        <v>36</v>
      </c>
      <c r="AC21" t="s">
        <v>36</v>
      </c>
      <c r="AD21" t="s">
        <v>36</v>
      </c>
      <c r="AE21" t="s">
        <v>36</v>
      </c>
      <c r="AF21" t="s">
        <v>36</v>
      </c>
    </row>
    <row r="22" spans="1:32" hidden="1" x14ac:dyDescent="0.3">
      <c r="A22" t="s">
        <v>121</v>
      </c>
      <c r="B22" t="s">
        <v>122</v>
      </c>
      <c r="C22" s="1" t="str">
        <f t="shared" si="0"/>
        <v>21:1116</v>
      </c>
      <c r="D22" s="1" t="str">
        <f t="shared" si="4"/>
        <v>21:0421</v>
      </c>
      <c r="E22" t="s">
        <v>123</v>
      </c>
      <c r="F22" t="s">
        <v>124</v>
      </c>
      <c r="H22">
        <v>55.168896699999998</v>
      </c>
      <c r="I22">
        <v>-64.089528200000004</v>
      </c>
      <c r="J22" s="1" t="str">
        <f t="shared" si="5"/>
        <v>Till</v>
      </c>
      <c r="K22" s="1" t="str">
        <f t="shared" si="6"/>
        <v>HMC separation (ODM; details not reported)</v>
      </c>
      <c r="L22" t="s">
        <v>36</v>
      </c>
      <c r="M22" t="s">
        <v>36</v>
      </c>
      <c r="N22" t="s">
        <v>36</v>
      </c>
      <c r="O22" t="s">
        <v>36</v>
      </c>
      <c r="P22" t="s">
        <v>36</v>
      </c>
      <c r="Q22" t="s">
        <v>36</v>
      </c>
      <c r="R22" t="s">
        <v>125</v>
      </c>
      <c r="S22" t="s">
        <v>36</v>
      </c>
      <c r="T22" t="s">
        <v>36</v>
      </c>
      <c r="U22" t="s">
        <v>36</v>
      </c>
      <c r="V22" t="s">
        <v>36</v>
      </c>
      <c r="W22" t="s">
        <v>36</v>
      </c>
      <c r="X22" t="s">
        <v>36</v>
      </c>
      <c r="Y22" t="s">
        <v>55</v>
      </c>
      <c r="Z22" t="s">
        <v>36</v>
      </c>
      <c r="AA22" t="s">
        <v>36</v>
      </c>
      <c r="AB22" t="s">
        <v>36</v>
      </c>
      <c r="AC22" t="s">
        <v>36</v>
      </c>
      <c r="AD22" t="s">
        <v>36</v>
      </c>
      <c r="AE22" t="s">
        <v>36</v>
      </c>
      <c r="AF22" t="s">
        <v>36</v>
      </c>
    </row>
    <row r="23" spans="1:32" hidden="1" x14ac:dyDescent="0.3">
      <c r="A23" t="s">
        <v>126</v>
      </c>
      <c r="B23" t="s">
        <v>127</v>
      </c>
      <c r="C23" s="1" t="str">
        <f t="shared" si="0"/>
        <v>21:1116</v>
      </c>
      <c r="D23" s="1" t="str">
        <f t="shared" si="4"/>
        <v>21:0421</v>
      </c>
      <c r="E23" t="s">
        <v>128</v>
      </c>
      <c r="F23" t="s">
        <v>129</v>
      </c>
      <c r="H23">
        <v>55.0673922</v>
      </c>
      <c r="I23">
        <v>-64.300873800000005</v>
      </c>
      <c r="J23" s="1" t="str">
        <f t="shared" si="5"/>
        <v>Till</v>
      </c>
      <c r="K23" s="1" t="str">
        <f t="shared" si="6"/>
        <v>HMC separation (ODM; details not reported)</v>
      </c>
      <c r="L23" t="s">
        <v>36</v>
      </c>
      <c r="M23" t="s">
        <v>36</v>
      </c>
      <c r="N23" t="s">
        <v>36</v>
      </c>
      <c r="O23" t="s">
        <v>36</v>
      </c>
      <c r="P23" t="s">
        <v>36</v>
      </c>
      <c r="Q23" t="s">
        <v>36</v>
      </c>
      <c r="R23" t="s">
        <v>55</v>
      </c>
      <c r="S23" t="s">
        <v>36</v>
      </c>
      <c r="T23" t="s">
        <v>36</v>
      </c>
      <c r="U23" t="s">
        <v>36</v>
      </c>
      <c r="V23" t="s">
        <v>36</v>
      </c>
      <c r="W23" t="s">
        <v>36</v>
      </c>
      <c r="X23" t="s">
        <v>36</v>
      </c>
      <c r="Y23" t="s">
        <v>36</v>
      </c>
      <c r="Z23" t="s">
        <v>36</v>
      </c>
      <c r="AA23" t="s">
        <v>36</v>
      </c>
      <c r="AB23" t="s">
        <v>36</v>
      </c>
      <c r="AC23" t="s">
        <v>36</v>
      </c>
      <c r="AD23" t="s">
        <v>36</v>
      </c>
      <c r="AE23" t="s">
        <v>36</v>
      </c>
      <c r="AF23" t="s">
        <v>36</v>
      </c>
    </row>
    <row r="24" spans="1:32" hidden="1" x14ac:dyDescent="0.3">
      <c r="A24" t="s">
        <v>130</v>
      </c>
      <c r="B24" t="s">
        <v>131</v>
      </c>
      <c r="C24" s="1" t="str">
        <f t="shared" si="0"/>
        <v>21:1116</v>
      </c>
      <c r="D24" s="1" t="str">
        <f>HYPERLINK("http://geochem.nrcan.gc.ca/cdogs/content/svy/svy_e.htm", "")</f>
        <v/>
      </c>
      <c r="G24" s="1" t="str">
        <f>HYPERLINK("http://geochem.nrcan.gc.ca/cdogs/content/cr_/cr_00241_e.htm", "241")</f>
        <v>241</v>
      </c>
      <c r="J24" t="s">
        <v>91</v>
      </c>
      <c r="K24" t="s">
        <v>92</v>
      </c>
      <c r="L24" t="s">
        <v>36</v>
      </c>
      <c r="M24" t="s">
        <v>36</v>
      </c>
      <c r="N24" t="s">
        <v>36</v>
      </c>
      <c r="O24" t="s">
        <v>36</v>
      </c>
      <c r="P24" t="s">
        <v>36</v>
      </c>
      <c r="Q24" t="s">
        <v>36</v>
      </c>
      <c r="R24" t="s">
        <v>36</v>
      </c>
      <c r="S24" t="s">
        <v>36</v>
      </c>
      <c r="T24" t="s">
        <v>36</v>
      </c>
      <c r="U24" t="s">
        <v>36</v>
      </c>
      <c r="V24" t="s">
        <v>36</v>
      </c>
      <c r="W24" t="s">
        <v>36</v>
      </c>
      <c r="X24" t="s">
        <v>36</v>
      </c>
      <c r="Y24" t="s">
        <v>36</v>
      </c>
      <c r="Z24" t="s">
        <v>36</v>
      </c>
      <c r="AA24" t="s">
        <v>36</v>
      </c>
      <c r="AB24" t="s">
        <v>36</v>
      </c>
      <c r="AC24" t="s">
        <v>36</v>
      </c>
      <c r="AD24" t="s">
        <v>36</v>
      </c>
      <c r="AE24" t="s">
        <v>36</v>
      </c>
      <c r="AF24" t="s">
        <v>36</v>
      </c>
    </row>
    <row r="25" spans="1:32" hidden="1" x14ac:dyDescent="0.3">
      <c r="A25" t="s">
        <v>132</v>
      </c>
      <c r="B25" t="s">
        <v>133</v>
      </c>
      <c r="C25" s="1" t="str">
        <f t="shared" si="0"/>
        <v>21:1116</v>
      </c>
      <c r="D25" s="1" t="str">
        <f t="shared" ref="D25:D40" si="7">HYPERLINK("http://geochem.nrcan.gc.ca/cdogs/content/svy/svy210421_e.htm", "21:0421")</f>
        <v>21:0421</v>
      </c>
      <c r="E25" t="s">
        <v>134</v>
      </c>
      <c r="F25" t="s">
        <v>135</v>
      </c>
      <c r="H25">
        <v>54.988804600000002</v>
      </c>
      <c r="I25">
        <v>-64.770911600000005</v>
      </c>
      <c r="J25" s="1" t="str">
        <f t="shared" ref="J25:J39" si="8">HYPERLINK("http://geochem.nrcan.gc.ca/cdogs/content/kwd/kwd020044_e.htm", "Till")</f>
        <v>Till</v>
      </c>
      <c r="K25" s="1" t="str">
        <f t="shared" ref="K25:K57" si="9">HYPERLINK("http://geochem.nrcan.gc.ca/cdogs/content/kwd/kwd080049_e.htm", "HMC separation (ODM; details not reported)")</f>
        <v>HMC separation (ODM; details not reported)</v>
      </c>
      <c r="L25" t="s">
        <v>36</v>
      </c>
      <c r="M25" t="s">
        <v>36</v>
      </c>
      <c r="N25" t="s">
        <v>36</v>
      </c>
      <c r="O25" t="s">
        <v>36</v>
      </c>
      <c r="P25" t="s">
        <v>36</v>
      </c>
      <c r="Q25" t="s">
        <v>36</v>
      </c>
      <c r="R25" t="s">
        <v>136</v>
      </c>
      <c r="S25" t="s">
        <v>36</v>
      </c>
      <c r="T25" t="s">
        <v>36</v>
      </c>
      <c r="U25" t="s">
        <v>36</v>
      </c>
      <c r="V25" t="s">
        <v>36</v>
      </c>
      <c r="W25" t="s">
        <v>36</v>
      </c>
      <c r="X25" t="s">
        <v>36</v>
      </c>
      <c r="Y25" t="s">
        <v>55</v>
      </c>
      <c r="Z25" t="s">
        <v>36</v>
      </c>
      <c r="AA25" t="s">
        <v>36</v>
      </c>
      <c r="AB25" t="s">
        <v>36</v>
      </c>
      <c r="AC25" t="s">
        <v>36</v>
      </c>
      <c r="AD25" t="s">
        <v>36</v>
      </c>
      <c r="AE25" t="s">
        <v>36</v>
      </c>
      <c r="AF25" t="s">
        <v>36</v>
      </c>
    </row>
    <row r="26" spans="1:32" hidden="1" x14ac:dyDescent="0.3">
      <c r="A26" t="s">
        <v>137</v>
      </c>
      <c r="B26" t="s">
        <v>138</v>
      </c>
      <c r="C26" s="1" t="str">
        <f t="shared" si="0"/>
        <v>21:1116</v>
      </c>
      <c r="D26" s="1" t="str">
        <f t="shared" si="7"/>
        <v>21:0421</v>
      </c>
      <c r="E26" t="s">
        <v>139</v>
      </c>
      <c r="F26" t="s">
        <v>140</v>
      </c>
      <c r="H26">
        <v>55.105054299999999</v>
      </c>
      <c r="I26">
        <v>-65.543638200000004</v>
      </c>
      <c r="J26" s="1" t="str">
        <f t="shared" si="8"/>
        <v>Till</v>
      </c>
      <c r="K26" s="1" t="str">
        <f t="shared" si="9"/>
        <v>HMC separation (ODM; details not reported)</v>
      </c>
      <c r="L26" t="s">
        <v>36</v>
      </c>
      <c r="M26" t="s">
        <v>36</v>
      </c>
      <c r="N26" t="s">
        <v>36</v>
      </c>
      <c r="O26" t="s">
        <v>36</v>
      </c>
      <c r="P26" t="s">
        <v>36</v>
      </c>
      <c r="Q26" t="s">
        <v>36</v>
      </c>
      <c r="R26" t="s">
        <v>55</v>
      </c>
      <c r="S26" t="s">
        <v>36</v>
      </c>
      <c r="T26" t="s">
        <v>36</v>
      </c>
      <c r="U26" t="s">
        <v>36</v>
      </c>
      <c r="V26" t="s">
        <v>36</v>
      </c>
      <c r="W26" t="s">
        <v>36</v>
      </c>
      <c r="X26" t="s">
        <v>36</v>
      </c>
      <c r="Y26" t="s">
        <v>36</v>
      </c>
      <c r="Z26" t="s">
        <v>36</v>
      </c>
      <c r="AA26" t="s">
        <v>36</v>
      </c>
      <c r="AB26" t="s">
        <v>36</v>
      </c>
      <c r="AC26" t="s">
        <v>36</v>
      </c>
      <c r="AD26" t="s">
        <v>36</v>
      </c>
      <c r="AE26" t="s">
        <v>36</v>
      </c>
      <c r="AF26" t="s">
        <v>36</v>
      </c>
    </row>
    <row r="27" spans="1:32" hidden="1" x14ac:dyDescent="0.3">
      <c r="A27" t="s">
        <v>141</v>
      </c>
      <c r="B27" t="s">
        <v>142</v>
      </c>
      <c r="C27" s="1" t="str">
        <f t="shared" si="0"/>
        <v>21:1116</v>
      </c>
      <c r="D27" s="1" t="str">
        <f t="shared" si="7"/>
        <v>21:0421</v>
      </c>
      <c r="E27" t="s">
        <v>143</v>
      </c>
      <c r="F27" t="s">
        <v>144</v>
      </c>
      <c r="H27">
        <v>55.0618409</v>
      </c>
      <c r="I27">
        <v>-65.730787500000005</v>
      </c>
      <c r="J27" s="1" t="str">
        <f t="shared" si="8"/>
        <v>Till</v>
      </c>
      <c r="K27" s="1" t="str">
        <f t="shared" si="9"/>
        <v>HMC separation (ODM; details not reported)</v>
      </c>
      <c r="L27" t="s">
        <v>36</v>
      </c>
      <c r="M27" t="s">
        <v>36</v>
      </c>
      <c r="N27" t="s">
        <v>36</v>
      </c>
      <c r="O27" t="s">
        <v>36</v>
      </c>
      <c r="P27" t="s">
        <v>36</v>
      </c>
      <c r="Q27" t="s">
        <v>36</v>
      </c>
      <c r="R27" t="s">
        <v>107</v>
      </c>
      <c r="S27" t="s">
        <v>36</v>
      </c>
      <c r="T27" t="s">
        <v>36</v>
      </c>
      <c r="U27" t="s">
        <v>36</v>
      </c>
      <c r="V27" t="s">
        <v>36</v>
      </c>
      <c r="W27" t="s">
        <v>36</v>
      </c>
      <c r="X27" t="s">
        <v>36</v>
      </c>
      <c r="Y27" t="s">
        <v>36</v>
      </c>
      <c r="Z27" t="s">
        <v>36</v>
      </c>
      <c r="AA27" t="s">
        <v>36</v>
      </c>
      <c r="AB27" t="s">
        <v>36</v>
      </c>
      <c r="AC27" t="s">
        <v>36</v>
      </c>
      <c r="AD27" t="s">
        <v>36</v>
      </c>
      <c r="AE27" t="s">
        <v>36</v>
      </c>
      <c r="AF27" t="s">
        <v>36</v>
      </c>
    </row>
    <row r="28" spans="1:32" hidden="1" x14ac:dyDescent="0.3">
      <c r="A28" t="s">
        <v>145</v>
      </c>
      <c r="B28" t="s">
        <v>146</v>
      </c>
      <c r="C28" s="1" t="str">
        <f t="shared" si="0"/>
        <v>21:1116</v>
      </c>
      <c r="D28" s="1" t="str">
        <f t="shared" si="7"/>
        <v>21:0421</v>
      </c>
      <c r="E28" t="s">
        <v>147</v>
      </c>
      <c r="F28" t="s">
        <v>148</v>
      </c>
      <c r="H28">
        <v>55.740991999999999</v>
      </c>
      <c r="I28">
        <v>-64.729557700000001</v>
      </c>
      <c r="J28" s="1" t="str">
        <f t="shared" si="8"/>
        <v>Till</v>
      </c>
      <c r="K28" s="1" t="str">
        <f t="shared" si="9"/>
        <v>HMC separation (ODM; details not reported)</v>
      </c>
      <c r="L28" t="s">
        <v>36</v>
      </c>
      <c r="M28" t="s">
        <v>36</v>
      </c>
      <c r="N28" t="s">
        <v>36</v>
      </c>
      <c r="O28" t="s">
        <v>36</v>
      </c>
      <c r="P28" t="s">
        <v>36</v>
      </c>
      <c r="Q28" t="s">
        <v>36</v>
      </c>
      <c r="R28" t="s">
        <v>36</v>
      </c>
      <c r="S28" t="s">
        <v>36</v>
      </c>
      <c r="T28" t="s">
        <v>36</v>
      </c>
      <c r="U28" t="s">
        <v>36</v>
      </c>
      <c r="V28" t="s">
        <v>36</v>
      </c>
      <c r="W28" t="s">
        <v>36</v>
      </c>
      <c r="X28" t="s">
        <v>36</v>
      </c>
      <c r="Y28" t="s">
        <v>68</v>
      </c>
      <c r="Z28" t="s">
        <v>36</v>
      </c>
      <c r="AA28" t="s">
        <v>36</v>
      </c>
      <c r="AB28" t="s">
        <v>36</v>
      </c>
      <c r="AC28" t="s">
        <v>36</v>
      </c>
      <c r="AD28" t="s">
        <v>36</v>
      </c>
      <c r="AE28" t="s">
        <v>36</v>
      </c>
      <c r="AF28" t="s">
        <v>36</v>
      </c>
    </row>
    <row r="29" spans="1:32" hidden="1" x14ac:dyDescent="0.3">
      <c r="A29" t="s">
        <v>149</v>
      </c>
      <c r="B29" t="s">
        <v>150</v>
      </c>
      <c r="C29" s="1" t="str">
        <f t="shared" si="0"/>
        <v>21:1116</v>
      </c>
      <c r="D29" s="1" t="str">
        <f t="shared" si="7"/>
        <v>21:0421</v>
      </c>
      <c r="E29" t="s">
        <v>151</v>
      </c>
      <c r="F29" t="s">
        <v>152</v>
      </c>
      <c r="H29">
        <v>55.780041599999997</v>
      </c>
      <c r="I29">
        <v>-65.016062000000005</v>
      </c>
      <c r="J29" s="1" t="str">
        <f t="shared" si="8"/>
        <v>Till</v>
      </c>
      <c r="K29" s="1" t="str">
        <f t="shared" si="9"/>
        <v>HMC separation (ODM; details not reported)</v>
      </c>
      <c r="L29" t="s">
        <v>36</v>
      </c>
      <c r="M29" t="s">
        <v>36</v>
      </c>
      <c r="N29" t="s">
        <v>36</v>
      </c>
      <c r="O29" t="s">
        <v>36</v>
      </c>
      <c r="P29" t="s">
        <v>36</v>
      </c>
      <c r="Q29" t="s">
        <v>36</v>
      </c>
      <c r="R29" t="s">
        <v>68</v>
      </c>
      <c r="S29" t="s">
        <v>36</v>
      </c>
      <c r="T29" t="s">
        <v>36</v>
      </c>
      <c r="U29" t="s">
        <v>36</v>
      </c>
      <c r="V29" t="s">
        <v>36</v>
      </c>
      <c r="W29" t="s">
        <v>36</v>
      </c>
      <c r="X29" t="s">
        <v>36</v>
      </c>
      <c r="Y29" t="s">
        <v>36</v>
      </c>
      <c r="Z29" t="s">
        <v>36</v>
      </c>
      <c r="AA29" t="s">
        <v>36</v>
      </c>
      <c r="AB29" t="s">
        <v>36</v>
      </c>
      <c r="AC29" t="s">
        <v>36</v>
      </c>
      <c r="AD29" t="s">
        <v>36</v>
      </c>
      <c r="AE29" t="s">
        <v>36</v>
      </c>
      <c r="AF29" t="s">
        <v>36</v>
      </c>
    </row>
    <row r="30" spans="1:32" hidden="1" x14ac:dyDescent="0.3">
      <c r="A30" t="s">
        <v>153</v>
      </c>
      <c r="B30" t="s">
        <v>154</v>
      </c>
      <c r="C30" s="1" t="str">
        <f t="shared" si="0"/>
        <v>21:1116</v>
      </c>
      <c r="D30" s="1" t="str">
        <f t="shared" si="7"/>
        <v>21:0421</v>
      </c>
      <c r="E30" t="s">
        <v>155</v>
      </c>
      <c r="F30" t="s">
        <v>156</v>
      </c>
      <c r="H30">
        <v>55.925224399999998</v>
      </c>
      <c r="I30">
        <v>-65.059850499999996</v>
      </c>
      <c r="J30" s="1" t="str">
        <f t="shared" si="8"/>
        <v>Till</v>
      </c>
      <c r="K30" s="1" t="str">
        <f t="shared" si="9"/>
        <v>HMC separation (ODM; details not reported)</v>
      </c>
      <c r="L30" t="s">
        <v>36</v>
      </c>
      <c r="M30" t="s">
        <v>36</v>
      </c>
      <c r="N30" t="s">
        <v>36</v>
      </c>
      <c r="O30" t="s">
        <v>36</v>
      </c>
      <c r="P30" t="s">
        <v>36</v>
      </c>
      <c r="Q30" t="s">
        <v>36</v>
      </c>
      <c r="R30" t="s">
        <v>55</v>
      </c>
      <c r="S30" t="s">
        <v>36</v>
      </c>
      <c r="T30" t="s">
        <v>36</v>
      </c>
      <c r="U30" t="s">
        <v>36</v>
      </c>
      <c r="V30" t="s">
        <v>36</v>
      </c>
      <c r="W30" t="s">
        <v>36</v>
      </c>
      <c r="X30" t="s">
        <v>36</v>
      </c>
      <c r="Y30" t="s">
        <v>36</v>
      </c>
      <c r="Z30" t="s">
        <v>36</v>
      </c>
      <c r="AA30" t="s">
        <v>36</v>
      </c>
      <c r="AB30" t="s">
        <v>36</v>
      </c>
      <c r="AC30" t="s">
        <v>36</v>
      </c>
      <c r="AD30" t="s">
        <v>36</v>
      </c>
      <c r="AE30" t="s">
        <v>36</v>
      </c>
      <c r="AF30" t="s">
        <v>36</v>
      </c>
    </row>
    <row r="31" spans="1:32" hidden="1" x14ac:dyDescent="0.3">
      <c r="A31" t="s">
        <v>157</v>
      </c>
      <c r="B31" t="s">
        <v>158</v>
      </c>
      <c r="C31" s="1" t="str">
        <f t="shared" si="0"/>
        <v>21:1116</v>
      </c>
      <c r="D31" s="1" t="str">
        <f t="shared" si="7"/>
        <v>21:0421</v>
      </c>
      <c r="E31" t="s">
        <v>159</v>
      </c>
      <c r="F31" t="s">
        <v>160</v>
      </c>
      <c r="H31">
        <v>54.844937199999997</v>
      </c>
      <c r="I31">
        <v>-65.058998500000001</v>
      </c>
      <c r="J31" s="1" t="str">
        <f t="shared" si="8"/>
        <v>Till</v>
      </c>
      <c r="K31" s="1" t="str">
        <f t="shared" si="9"/>
        <v>HMC separation (ODM; details not reported)</v>
      </c>
      <c r="L31" t="s">
        <v>36</v>
      </c>
      <c r="M31" t="s">
        <v>36</v>
      </c>
      <c r="N31" t="s">
        <v>36</v>
      </c>
      <c r="O31" t="s">
        <v>36</v>
      </c>
      <c r="P31" t="s">
        <v>36</v>
      </c>
      <c r="Q31" t="s">
        <v>36</v>
      </c>
      <c r="R31" t="s">
        <v>125</v>
      </c>
      <c r="S31" t="s">
        <v>36</v>
      </c>
      <c r="T31" t="s">
        <v>36</v>
      </c>
      <c r="U31" t="s">
        <v>36</v>
      </c>
      <c r="V31" t="s">
        <v>36</v>
      </c>
      <c r="W31" t="s">
        <v>36</v>
      </c>
      <c r="X31" t="s">
        <v>36</v>
      </c>
      <c r="Y31" t="s">
        <v>36</v>
      </c>
      <c r="Z31" t="s">
        <v>36</v>
      </c>
      <c r="AA31" t="s">
        <v>36</v>
      </c>
      <c r="AB31" t="s">
        <v>36</v>
      </c>
      <c r="AC31" t="s">
        <v>36</v>
      </c>
      <c r="AD31" t="s">
        <v>36</v>
      </c>
      <c r="AE31" t="s">
        <v>36</v>
      </c>
      <c r="AF31" t="s">
        <v>36</v>
      </c>
    </row>
    <row r="32" spans="1:32" hidden="1" x14ac:dyDescent="0.3">
      <c r="A32" t="s">
        <v>161</v>
      </c>
      <c r="B32" t="s">
        <v>162</v>
      </c>
      <c r="C32" s="1" t="str">
        <f t="shared" si="0"/>
        <v>21:1116</v>
      </c>
      <c r="D32" s="1" t="str">
        <f t="shared" si="7"/>
        <v>21:0421</v>
      </c>
      <c r="E32" t="s">
        <v>163</v>
      </c>
      <c r="F32" t="s">
        <v>164</v>
      </c>
      <c r="H32">
        <v>54.339413399999998</v>
      </c>
      <c r="I32">
        <v>-64.339357300000003</v>
      </c>
      <c r="J32" s="1" t="str">
        <f t="shared" si="8"/>
        <v>Till</v>
      </c>
      <c r="K32" s="1" t="str">
        <f t="shared" si="9"/>
        <v>HMC separation (ODM; details not reported)</v>
      </c>
      <c r="L32" t="s">
        <v>36</v>
      </c>
      <c r="M32" t="s">
        <v>36</v>
      </c>
      <c r="N32" t="s">
        <v>36</v>
      </c>
      <c r="O32" t="s">
        <v>36</v>
      </c>
      <c r="P32" t="s">
        <v>36</v>
      </c>
      <c r="Q32" t="s">
        <v>36</v>
      </c>
      <c r="R32" t="s">
        <v>37</v>
      </c>
      <c r="S32" t="s">
        <v>36</v>
      </c>
      <c r="T32" t="s">
        <v>36</v>
      </c>
      <c r="U32" t="s">
        <v>36</v>
      </c>
      <c r="V32" t="s">
        <v>36</v>
      </c>
      <c r="W32" t="s">
        <v>36</v>
      </c>
      <c r="X32" t="s">
        <v>36</v>
      </c>
      <c r="Y32" t="s">
        <v>36</v>
      </c>
      <c r="Z32" t="s">
        <v>36</v>
      </c>
      <c r="AA32" t="s">
        <v>36</v>
      </c>
      <c r="AB32" t="s">
        <v>36</v>
      </c>
      <c r="AC32" t="s">
        <v>36</v>
      </c>
      <c r="AD32" t="s">
        <v>36</v>
      </c>
      <c r="AE32" t="s">
        <v>36</v>
      </c>
      <c r="AF32" t="s">
        <v>36</v>
      </c>
    </row>
    <row r="33" spans="1:32" hidden="1" x14ac:dyDescent="0.3">
      <c r="A33" t="s">
        <v>165</v>
      </c>
      <c r="B33" t="s">
        <v>166</v>
      </c>
      <c r="C33" s="1" t="str">
        <f t="shared" si="0"/>
        <v>21:1116</v>
      </c>
      <c r="D33" s="1" t="str">
        <f t="shared" si="7"/>
        <v>21:0421</v>
      </c>
      <c r="E33" t="s">
        <v>167</v>
      </c>
      <c r="F33" t="s">
        <v>168</v>
      </c>
      <c r="H33">
        <v>54.282816099999998</v>
      </c>
      <c r="I33">
        <v>-64.098195399999994</v>
      </c>
      <c r="J33" s="1" t="str">
        <f t="shared" si="8"/>
        <v>Till</v>
      </c>
      <c r="K33" s="1" t="str">
        <f t="shared" si="9"/>
        <v>HMC separation (ODM; details not reported)</v>
      </c>
      <c r="L33" t="s">
        <v>36</v>
      </c>
      <c r="M33" t="s">
        <v>36</v>
      </c>
      <c r="N33" t="s">
        <v>36</v>
      </c>
      <c r="O33" t="s">
        <v>36</v>
      </c>
      <c r="P33" t="s">
        <v>36</v>
      </c>
      <c r="Q33" t="s">
        <v>36</v>
      </c>
      <c r="R33" t="s">
        <v>55</v>
      </c>
      <c r="S33" t="s">
        <v>36</v>
      </c>
      <c r="T33" t="s">
        <v>36</v>
      </c>
      <c r="U33" t="s">
        <v>36</v>
      </c>
      <c r="V33" t="s">
        <v>36</v>
      </c>
      <c r="W33" t="s">
        <v>36</v>
      </c>
      <c r="X33" t="s">
        <v>36</v>
      </c>
      <c r="Y33" t="s">
        <v>36</v>
      </c>
      <c r="Z33" t="s">
        <v>36</v>
      </c>
      <c r="AA33" t="s">
        <v>36</v>
      </c>
      <c r="AB33" t="s">
        <v>36</v>
      </c>
      <c r="AC33" t="s">
        <v>36</v>
      </c>
      <c r="AD33" t="s">
        <v>36</v>
      </c>
      <c r="AE33" t="s">
        <v>36</v>
      </c>
      <c r="AF33" t="s">
        <v>36</v>
      </c>
    </row>
    <row r="34" spans="1:32" hidden="1" x14ac:dyDescent="0.3">
      <c r="A34" t="s">
        <v>169</v>
      </c>
      <c r="B34" t="s">
        <v>170</v>
      </c>
      <c r="C34" s="1" t="str">
        <f t="shared" si="0"/>
        <v>21:1116</v>
      </c>
      <c r="D34" s="1" t="str">
        <f t="shared" si="7"/>
        <v>21:0421</v>
      </c>
      <c r="E34" t="s">
        <v>171</v>
      </c>
      <c r="F34" t="s">
        <v>172</v>
      </c>
      <c r="H34">
        <v>54.239931200000001</v>
      </c>
      <c r="I34">
        <v>-64.220000299999995</v>
      </c>
      <c r="J34" s="1" t="str">
        <f t="shared" si="8"/>
        <v>Till</v>
      </c>
      <c r="K34" s="1" t="str">
        <f t="shared" si="9"/>
        <v>HMC separation (ODM; details not reported)</v>
      </c>
      <c r="L34" t="s">
        <v>36</v>
      </c>
      <c r="M34" t="s">
        <v>36</v>
      </c>
      <c r="N34" t="s">
        <v>36</v>
      </c>
      <c r="O34" t="s">
        <v>36</v>
      </c>
      <c r="P34" t="s">
        <v>36</v>
      </c>
      <c r="Q34" t="s">
        <v>36</v>
      </c>
      <c r="R34" t="s">
        <v>68</v>
      </c>
      <c r="S34" t="s">
        <v>36</v>
      </c>
      <c r="T34" t="s">
        <v>36</v>
      </c>
      <c r="U34" t="s">
        <v>36</v>
      </c>
      <c r="V34" t="s">
        <v>36</v>
      </c>
      <c r="W34" t="s">
        <v>36</v>
      </c>
      <c r="X34" t="s">
        <v>36</v>
      </c>
      <c r="Y34" t="s">
        <v>36</v>
      </c>
      <c r="Z34" t="s">
        <v>36</v>
      </c>
      <c r="AA34" t="s">
        <v>36</v>
      </c>
      <c r="AB34" t="s">
        <v>36</v>
      </c>
      <c r="AC34" t="s">
        <v>36</v>
      </c>
      <c r="AD34" t="s">
        <v>36</v>
      </c>
      <c r="AE34" t="s">
        <v>36</v>
      </c>
      <c r="AF34" t="s">
        <v>36</v>
      </c>
    </row>
    <row r="35" spans="1:32" hidden="1" x14ac:dyDescent="0.3">
      <c r="A35" t="s">
        <v>173</v>
      </c>
      <c r="B35" t="s">
        <v>174</v>
      </c>
      <c r="C35" s="1" t="str">
        <f t="shared" si="0"/>
        <v>21:1116</v>
      </c>
      <c r="D35" s="1" t="str">
        <f t="shared" si="7"/>
        <v>21:0421</v>
      </c>
      <c r="E35" t="s">
        <v>175</v>
      </c>
      <c r="F35" t="s">
        <v>176</v>
      </c>
      <c r="H35">
        <v>54.053107599999997</v>
      </c>
      <c r="I35">
        <v>-64.233324600000003</v>
      </c>
      <c r="J35" s="1" t="str">
        <f t="shared" si="8"/>
        <v>Till</v>
      </c>
      <c r="K35" s="1" t="str">
        <f t="shared" si="9"/>
        <v>HMC separation (ODM; details not reported)</v>
      </c>
      <c r="L35" t="s">
        <v>36</v>
      </c>
      <c r="M35" t="s">
        <v>36</v>
      </c>
      <c r="N35" t="s">
        <v>36</v>
      </c>
      <c r="O35" t="s">
        <v>36</v>
      </c>
      <c r="P35" t="s">
        <v>36</v>
      </c>
      <c r="Q35" t="s">
        <v>36</v>
      </c>
      <c r="R35" t="s">
        <v>36</v>
      </c>
      <c r="S35" t="s">
        <v>36</v>
      </c>
      <c r="T35" t="s">
        <v>36</v>
      </c>
      <c r="U35" t="s">
        <v>36</v>
      </c>
      <c r="V35" t="s">
        <v>36</v>
      </c>
      <c r="W35" t="s">
        <v>36</v>
      </c>
      <c r="X35" t="s">
        <v>36</v>
      </c>
      <c r="Y35" t="s">
        <v>36</v>
      </c>
      <c r="Z35" t="s">
        <v>36</v>
      </c>
      <c r="AA35" t="s">
        <v>36</v>
      </c>
      <c r="AB35" t="s">
        <v>36</v>
      </c>
      <c r="AC35" t="s">
        <v>36</v>
      </c>
      <c r="AD35" t="s">
        <v>36</v>
      </c>
      <c r="AE35" t="s">
        <v>36</v>
      </c>
      <c r="AF35" t="s">
        <v>36</v>
      </c>
    </row>
    <row r="36" spans="1:32" hidden="1" x14ac:dyDescent="0.3">
      <c r="A36" t="s">
        <v>177</v>
      </c>
      <c r="B36" t="s">
        <v>178</v>
      </c>
      <c r="C36" s="1" t="str">
        <f t="shared" si="0"/>
        <v>21:1116</v>
      </c>
      <c r="D36" s="1" t="str">
        <f t="shared" si="7"/>
        <v>21:0421</v>
      </c>
      <c r="E36" t="s">
        <v>179</v>
      </c>
      <c r="F36" t="s">
        <v>180</v>
      </c>
      <c r="H36">
        <v>54.062992399999999</v>
      </c>
      <c r="I36">
        <v>-64.477609299999997</v>
      </c>
      <c r="J36" s="1" t="str">
        <f t="shared" si="8"/>
        <v>Till</v>
      </c>
      <c r="K36" s="1" t="str">
        <f t="shared" si="9"/>
        <v>HMC separation (ODM; details not reported)</v>
      </c>
      <c r="L36" t="s">
        <v>36</v>
      </c>
      <c r="M36" t="s">
        <v>36</v>
      </c>
      <c r="N36" t="s">
        <v>36</v>
      </c>
      <c r="O36" t="s">
        <v>36</v>
      </c>
      <c r="P36" t="s">
        <v>55</v>
      </c>
      <c r="Q36" t="s">
        <v>36</v>
      </c>
      <c r="R36" t="s">
        <v>68</v>
      </c>
      <c r="S36" t="s">
        <v>36</v>
      </c>
      <c r="T36" t="s">
        <v>36</v>
      </c>
      <c r="U36" t="s">
        <v>36</v>
      </c>
      <c r="V36" t="s">
        <v>36</v>
      </c>
      <c r="W36" t="s">
        <v>36</v>
      </c>
      <c r="X36" t="s">
        <v>36</v>
      </c>
      <c r="Y36" t="s">
        <v>36</v>
      </c>
      <c r="Z36" t="s">
        <v>36</v>
      </c>
      <c r="AA36" t="s">
        <v>36</v>
      </c>
      <c r="AB36" t="s">
        <v>36</v>
      </c>
      <c r="AC36" t="s">
        <v>36</v>
      </c>
      <c r="AD36" t="s">
        <v>36</v>
      </c>
      <c r="AE36" t="s">
        <v>36</v>
      </c>
      <c r="AF36" t="s">
        <v>36</v>
      </c>
    </row>
    <row r="37" spans="1:32" hidden="1" x14ac:dyDescent="0.3">
      <c r="A37" t="s">
        <v>181</v>
      </c>
      <c r="B37" t="s">
        <v>182</v>
      </c>
      <c r="C37" s="1" t="str">
        <f t="shared" si="0"/>
        <v>21:1116</v>
      </c>
      <c r="D37" s="1" t="str">
        <f t="shared" si="7"/>
        <v>21:0421</v>
      </c>
      <c r="E37" t="s">
        <v>183</v>
      </c>
      <c r="F37" t="s">
        <v>184</v>
      </c>
      <c r="H37">
        <v>54.099536899999997</v>
      </c>
      <c r="I37">
        <v>-64.701710899999995</v>
      </c>
      <c r="J37" s="1" t="str">
        <f t="shared" si="8"/>
        <v>Till</v>
      </c>
      <c r="K37" s="1" t="str">
        <f t="shared" si="9"/>
        <v>HMC separation (ODM; details not reported)</v>
      </c>
      <c r="L37" t="s">
        <v>36</v>
      </c>
      <c r="M37" t="s">
        <v>36</v>
      </c>
      <c r="N37" t="s">
        <v>36</v>
      </c>
      <c r="O37" t="s">
        <v>36</v>
      </c>
      <c r="P37" t="s">
        <v>36</v>
      </c>
      <c r="Q37" t="s">
        <v>36</v>
      </c>
      <c r="R37" t="s">
        <v>42</v>
      </c>
      <c r="S37" t="s">
        <v>36</v>
      </c>
      <c r="T37" t="s">
        <v>36</v>
      </c>
      <c r="U37" t="s">
        <v>36</v>
      </c>
      <c r="V37" t="s">
        <v>36</v>
      </c>
      <c r="W37" t="s">
        <v>36</v>
      </c>
      <c r="X37" t="s">
        <v>36</v>
      </c>
      <c r="Y37" t="s">
        <v>36</v>
      </c>
      <c r="Z37" t="s">
        <v>36</v>
      </c>
      <c r="AA37" t="s">
        <v>36</v>
      </c>
      <c r="AB37" t="s">
        <v>36</v>
      </c>
      <c r="AC37" t="s">
        <v>36</v>
      </c>
      <c r="AD37" t="s">
        <v>36</v>
      </c>
      <c r="AE37" t="s">
        <v>36</v>
      </c>
      <c r="AF37" t="s">
        <v>36</v>
      </c>
    </row>
    <row r="38" spans="1:32" hidden="1" x14ac:dyDescent="0.3">
      <c r="A38" t="s">
        <v>185</v>
      </c>
      <c r="B38" t="s">
        <v>186</v>
      </c>
      <c r="C38" s="1" t="str">
        <f t="shared" si="0"/>
        <v>21:1116</v>
      </c>
      <c r="D38" s="1" t="str">
        <f t="shared" si="7"/>
        <v>21:0421</v>
      </c>
      <c r="E38" t="s">
        <v>187</v>
      </c>
      <c r="F38" t="s">
        <v>188</v>
      </c>
      <c r="H38">
        <v>55.8381276</v>
      </c>
      <c r="I38">
        <v>-64.731632300000001</v>
      </c>
      <c r="J38" s="1" t="str">
        <f t="shared" si="8"/>
        <v>Till</v>
      </c>
      <c r="K38" s="1" t="str">
        <f t="shared" si="9"/>
        <v>HMC separation (ODM; details not reported)</v>
      </c>
      <c r="L38" t="s">
        <v>36</v>
      </c>
      <c r="M38" t="s">
        <v>36</v>
      </c>
      <c r="N38" t="s">
        <v>36</v>
      </c>
      <c r="O38" t="s">
        <v>36</v>
      </c>
      <c r="P38" t="s">
        <v>36</v>
      </c>
      <c r="Q38" t="s">
        <v>37</v>
      </c>
      <c r="R38" t="s">
        <v>36</v>
      </c>
      <c r="S38" t="s">
        <v>36</v>
      </c>
      <c r="T38" t="s">
        <v>36</v>
      </c>
      <c r="U38" t="s">
        <v>36</v>
      </c>
      <c r="V38" t="s">
        <v>36</v>
      </c>
      <c r="W38" t="s">
        <v>36</v>
      </c>
      <c r="X38" t="s">
        <v>36</v>
      </c>
      <c r="Y38" t="s">
        <v>36</v>
      </c>
      <c r="Z38" t="s">
        <v>36</v>
      </c>
      <c r="AA38" t="s">
        <v>36</v>
      </c>
      <c r="AB38" t="s">
        <v>36</v>
      </c>
      <c r="AC38" t="s">
        <v>36</v>
      </c>
      <c r="AD38" t="s">
        <v>36</v>
      </c>
      <c r="AE38" t="s">
        <v>36</v>
      </c>
      <c r="AF38" t="s">
        <v>36</v>
      </c>
    </row>
    <row r="39" spans="1:32" hidden="1" x14ac:dyDescent="0.3">
      <c r="A39" t="s">
        <v>189</v>
      </c>
      <c r="B39" t="s">
        <v>190</v>
      </c>
      <c r="C39" s="1" t="str">
        <f t="shared" si="0"/>
        <v>21:1116</v>
      </c>
      <c r="D39" s="1" t="str">
        <f t="shared" si="7"/>
        <v>21:0421</v>
      </c>
      <c r="E39" t="s">
        <v>191</v>
      </c>
      <c r="F39" t="s">
        <v>192</v>
      </c>
      <c r="H39">
        <v>55.221380799999999</v>
      </c>
      <c r="I39">
        <v>-65.487152899999998</v>
      </c>
      <c r="J39" s="1" t="str">
        <f t="shared" si="8"/>
        <v>Till</v>
      </c>
      <c r="K39" s="1" t="str">
        <f t="shared" si="9"/>
        <v>HMC separation (ODM; details not reported)</v>
      </c>
      <c r="L39" t="s">
        <v>36</v>
      </c>
      <c r="M39" t="s">
        <v>36</v>
      </c>
      <c r="N39" t="s">
        <v>36</v>
      </c>
      <c r="O39" t="s">
        <v>36</v>
      </c>
      <c r="P39" t="s">
        <v>36</v>
      </c>
      <c r="Q39" t="s">
        <v>36</v>
      </c>
      <c r="R39" t="s">
        <v>36</v>
      </c>
      <c r="S39" t="s">
        <v>36</v>
      </c>
      <c r="T39" t="s">
        <v>36</v>
      </c>
      <c r="U39" t="s">
        <v>36</v>
      </c>
      <c r="V39" t="s">
        <v>36</v>
      </c>
      <c r="W39" t="s">
        <v>36</v>
      </c>
      <c r="X39" t="s">
        <v>36</v>
      </c>
      <c r="Y39" t="s">
        <v>36</v>
      </c>
      <c r="Z39" t="s">
        <v>36</v>
      </c>
      <c r="AA39" t="s">
        <v>36</v>
      </c>
      <c r="AB39" t="s">
        <v>36</v>
      </c>
      <c r="AC39" t="s">
        <v>36</v>
      </c>
      <c r="AD39" t="s">
        <v>36</v>
      </c>
      <c r="AE39" t="s">
        <v>36</v>
      </c>
      <c r="AF39" t="s">
        <v>36</v>
      </c>
    </row>
    <row r="40" spans="1:32" hidden="1" x14ac:dyDescent="0.3">
      <c r="A40" t="s">
        <v>193</v>
      </c>
      <c r="B40" t="s">
        <v>194</v>
      </c>
      <c r="C40" s="1" t="str">
        <f t="shared" si="0"/>
        <v>21:1116</v>
      </c>
      <c r="D40" s="1" t="str">
        <f t="shared" si="7"/>
        <v>21:0421</v>
      </c>
      <c r="E40" t="s">
        <v>195</v>
      </c>
      <c r="F40" t="s">
        <v>196</v>
      </c>
      <c r="H40">
        <v>54.309162899999997</v>
      </c>
      <c r="I40">
        <v>-64.963945699999996</v>
      </c>
      <c r="J40" s="1" t="str">
        <f>HYPERLINK("http://geochem.nrcan.gc.ca/cdogs/content/kwd/kwd020080_e.htm", "Beach sand")</f>
        <v>Beach sand</v>
      </c>
      <c r="K40" s="1" t="str">
        <f t="shared" si="9"/>
        <v>HMC separation (ODM; details not reported)</v>
      </c>
      <c r="L40" t="s">
        <v>36</v>
      </c>
      <c r="M40" t="s">
        <v>36</v>
      </c>
      <c r="N40" t="s">
        <v>36</v>
      </c>
      <c r="O40" t="s">
        <v>36</v>
      </c>
      <c r="P40" t="s">
        <v>36</v>
      </c>
      <c r="Q40" t="s">
        <v>36</v>
      </c>
      <c r="R40" t="s">
        <v>125</v>
      </c>
      <c r="S40" t="s">
        <v>36</v>
      </c>
      <c r="T40" t="s">
        <v>36</v>
      </c>
      <c r="U40" t="s">
        <v>36</v>
      </c>
      <c r="V40" t="s">
        <v>36</v>
      </c>
      <c r="W40" t="s">
        <v>36</v>
      </c>
      <c r="X40" t="s">
        <v>36</v>
      </c>
      <c r="Y40" t="s">
        <v>36</v>
      </c>
      <c r="Z40" t="s">
        <v>36</v>
      </c>
      <c r="AA40" t="s">
        <v>36</v>
      </c>
      <c r="AB40" t="s">
        <v>36</v>
      </c>
      <c r="AC40" t="s">
        <v>36</v>
      </c>
      <c r="AD40" t="s">
        <v>36</v>
      </c>
      <c r="AE40" t="s">
        <v>36</v>
      </c>
      <c r="AF40" t="s">
        <v>36</v>
      </c>
    </row>
    <row r="41" spans="1:32" hidden="1" x14ac:dyDescent="0.3">
      <c r="A41" t="s">
        <v>197</v>
      </c>
      <c r="B41" t="s">
        <v>198</v>
      </c>
      <c r="C41" s="1" t="str">
        <f t="shared" ref="C41:C61" si="10">HYPERLINK("http://geochem.nrcan.gc.ca/cdogs/content/bdl/bdl211117_e.htm", "21:1117")</f>
        <v>21:1117</v>
      </c>
      <c r="D41" s="1" t="str">
        <f t="shared" ref="D41:D57" si="11">HYPERLINK("http://geochem.nrcan.gc.ca/cdogs/content/svy/svy220012_e.htm", "22:0012")</f>
        <v>22:0012</v>
      </c>
      <c r="E41" t="s">
        <v>199</v>
      </c>
      <c r="F41" t="s">
        <v>200</v>
      </c>
      <c r="H41">
        <v>56.076212300000002</v>
      </c>
      <c r="I41">
        <v>-64.650643599999995</v>
      </c>
      <c r="J41" s="1" t="str">
        <f>HYPERLINK("http://geochem.nrcan.gc.ca/cdogs/content/kwd/kwd020044_e.htm", "Till")</f>
        <v>Till</v>
      </c>
      <c r="K41" s="1" t="str">
        <f t="shared" si="9"/>
        <v>HMC separation (ODM; details not reported)</v>
      </c>
      <c r="L41" t="s">
        <v>36</v>
      </c>
      <c r="M41" t="s">
        <v>36</v>
      </c>
      <c r="N41" t="s">
        <v>36</v>
      </c>
      <c r="O41" t="s">
        <v>36</v>
      </c>
      <c r="P41" t="s">
        <v>36</v>
      </c>
      <c r="Q41" t="s">
        <v>36</v>
      </c>
      <c r="R41" t="s">
        <v>36</v>
      </c>
      <c r="S41" t="s">
        <v>36</v>
      </c>
      <c r="T41" t="s">
        <v>36</v>
      </c>
      <c r="U41" t="s">
        <v>36</v>
      </c>
      <c r="V41" t="s">
        <v>36</v>
      </c>
      <c r="W41" t="s">
        <v>36</v>
      </c>
      <c r="X41" t="s">
        <v>36</v>
      </c>
      <c r="Y41" t="s">
        <v>36</v>
      </c>
      <c r="Z41" t="s">
        <v>36</v>
      </c>
      <c r="AA41" t="s">
        <v>36</v>
      </c>
      <c r="AB41" t="s">
        <v>36</v>
      </c>
      <c r="AC41" t="s">
        <v>36</v>
      </c>
      <c r="AD41" t="s">
        <v>36</v>
      </c>
      <c r="AE41" t="s">
        <v>36</v>
      </c>
      <c r="AF41" t="s">
        <v>36</v>
      </c>
    </row>
    <row r="42" spans="1:32" hidden="1" x14ac:dyDescent="0.3">
      <c r="A42" t="s">
        <v>201</v>
      </c>
      <c r="B42" t="s">
        <v>202</v>
      </c>
      <c r="C42" s="1" t="str">
        <f t="shared" si="10"/>
        <v>21:1117</v>
      </c>
      <c r="D42" s="1" t="str">
        <f t="shared" si="11"/>
        <v>22:0012</v>
      </c>
      <c r="E42" t="s">
        <v>203</v>
      </c>
      <c r="F42" t="s">
        <v>204</v>
      </c>
      <c r="H42">
        <v>56.180056700000002</v>
      </c>
      <c r="I42">
        <v>-64.361491200000003</v>
      </c>
      <c r="J42" s="1" t="str">
        <f>HYPERLINK("http://geochem.nrcan.gc.ca/cdogs/content/kwd/kwd020044_e.htm", "Till")</f>
        <v>Till</v>
      </c>
      <c r="K42" s="1" t="str">
        <f t="shared" si="9"/>
        <v>HMC separation (ODM; details not reported)</v>
      </c>
      <c r="L42" t="s">
        <v>36</v>
      </c>
      <c r="M42" t="s">
        <v>36</v>
      </c>
      <c r="N42" t="s">
        <v>36</v>
      </c>
      <c r="O42" t="s">
        <v>36</v>
      </c>
      <c r="P42" t="s">
        <v>36</v>
      </c>
      <c r="Q42" t="s">
        <v>36</v>
      </c>
      <c r="R42" t="s">
        <v>55</v>
      </c>
      <c r="S42" t="s">
        <v>36</v>
      </c>
      <c r="T42" t="s">
        <v>36</v>
      </c>
      <c r="U42" t="s">
        <v>36</v>
      </c>
      <c r="V42" t="s">
        <v>36</v>
      </c>
      <c r="W42" t="s">
        <v>36</v>
      </c>
      <c r="X42" t="s">
        <v>36</v>
      </c>
      <c r="Y42" t="s">
        <v>36</v>
      </c>
      <c r="Z42" t="s">
        <v>36</v>
      </c>
      <c r="AA42" t="s">
        <v>36</v>
      </c>
      <c r="AB42" t="s">
        <v>36</v>
      </c>
      <c r="AC42" t="s">
        <v>36</v>
      </c>
      <c r="AD42" t="s">
        <v>36</v>
      </c>
      <c r="AE42" t="s">
        <v>36</v>
      </c>
      <c r="AF42" t="s">
        <v>36</v>
      </c>
    </row>
    <row r="43" spans="1:32" hidden="1" x14ac:dyDescent="0.3">
      <c r="A43" t="s">
        <v>205</v>
      </c>
      <c r="B43" t="s">
        <v>206</v>
      </c>
      <c r="C43" s="1" t="str">
        <f t="shared" si="10"/>
        <v>21:1117</v>
      </c>
      <c r="D43" s="1" t="str">
        <f t="shared" si="11"/>
        <v>22:0012</v>
      </c>
      <c r="E43" t="s">
        <v>207</v>
      </c>
      <c r="F43" t="s">
        <v>208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9"/>
        <v>HMC separation (ODM; details not reported)</v>
      </c>
      <c r="L43" t="s">
        <v>36</v>
      </c>
      <c r="M43" t="s">
        <v>36</v>
      </c>
      <c r="N43" t="s">
        <v>36</v>
      </c>
      <c r="O43" t="s">
        <v>36</v>
      </c>
      <c r="P43" t="s">
        <v>36</v>
      </c>
      <c r="Q43" t="s">
        <v>36</v>
      </c>
      <c r="R43" t="s">
        <v>36</v>
      </c>
      <c r="S43" t="s">
        <v>36</v>
      </c>
      <c r="T43" t="s">
        <v>36</v>
      </c>
      <c r="U43" t="s">
        <v>36</v>
      </c>
      <c r="V43" t="s">
        <v>36</v>
      </c>
      <c r="W43" t="s">
        <v>36</v>
      </c>
      <c r="X43" t="s">
        <v>36</v>
      </c>
      <c r="Y43" t="s">
        <v>36</v>
      </c>
      <c r="Z43" t="s">
        <v>36</v>
      </c>
      <c r="AA43" t="s">
        <v>36</v>
      </c>
      <c r="AB43" t="s">
        <v>36</v>
      </c>
      <c r="AC43" t="s">
        <v>36</v>
      </c>
      <c r="AD43" t="s">
        <v>36</v>
      </c>
      <c r="AE43" t="s">
        <v>36</v>
      </c>
      <c r="AF43" t="s">
        <v>36</v>
      </c>
    </row>
    <row r="44" spans="1:32" hidden="1" x14ac:dyDescent="0.3">
      <c r="A44" t="s">
        <v>209</v>
      </c>
      <c r="B44" t="s">
        <v>210</v>
      </c>
      <c r="C44" s="1" t="str">
        <f t="shared" si="10"/>
        <v>21:1117</v>
      </c>
      <c r="D44" s="1" t="str">
        <f t="shared" si="11"/>
        <v>22:0012</v>
      </c>
      <c r="E44" t="s">
        <v>211</v>
      </c>
      <c r="F44" t="s">
        <v>212</v>
      </c>
      <c r="H44">
        <v>57.7195672</v>
      </c>
      <c r="I44">
        <v>-64.652053899999999</v>
      </c>
      <c r="J44" s="1" t="str">
        <f t="shared" ref="J44:J57" si="12">HYPERLINK("http://geochem.nrcan.gc.ca/cdogs/content/kwd/kwd020044_e.htm", "Till")</f>
        <v>Till</v>
      </c>
      <c r="K44" s="1" t="str">
        <f t="shared" si="9"/>
        <v>HMC separation (ODM; details not reported)</v>
      </c>
      <c r="L44" t="s">
        <v>36</v>
      </c>
      <c r="M44" t="s">
        <v>36</v>
      </c>
      <c r="N44" t="s">
        <v>36</v>
      </c>
      <c r="O44" t="s">
        <v>36</v>
      </c>
      <c r="P44" t="s">
        <v>36</v>
      </c>
      <c r="Q44" t="s">
        <v>213</v>
      </c>
      <c r="R44" t="s">
        <v>214</v>
      </c>
      <c r="S44" t="s">
        <v>36</v>
      </c>
      <c r="T44" t="s">
        <v>36</v>
      </c>
      <c r="U44" t="s">
        <v>36</v>
      </c>
      <c r="V44" t="s">
        <v>36</v>
      </c>
      <c r="W44" t="s">
        <v>36</v>
      </c>
      <c r="X44" t="s">
        <v>215</v>
      </c>
      <c r="Y44" t="s">
        <v>107</v>
      </c>
      <c r="Z44" t="s">
        <v>36</v>
      </c>
      <c r="AA44" t="s">
        <v>36</v>
      </c>
      <c r="AB44" t="s">
        <v>36</v>
      </c>
      <c r="AC44" t="s">
        <v>36</v>
      </c>
      <c r="AD44" t="s">
        <v>36</v>
      </c>
      <c r="AE44" t="s">
        <v>36</v>
      </c>
      <c r="AF44" t="s">
        <v>36</v>
      </c>
    </row>
    <row r="45" spans="1:32" hidden="1" x14ac:dyDescent="0.3">
      <c r="A45" t="s">
        <v>216</v>
      </c>
      <c r="B45" t="s">
        <v>217</v>
      </c>
      <c r="C45" s="1" t="str">
        <f t="shared" si="10"/>
        <v>21:1117</v>
      </c>
      <c r="D45" s="1" t="str">
        <f t="shared" si="11"/>
        <v>22:0012</v>
      </c>
      <c r="E45" t="s">
        <v>218</v>
      </c>
      <c r="F45" t="s">
        <v>219</v>
      </c>
      <c r="H45">
        <v>56.9024061</v>
      </c>
      <c r="I45">
        <v>-63.448818699999997</v>
      </c>
      <c r="J45" s="1" t="str">
        <f t="shared" si="12"/>
        <v>Till</v>
      </c>
      <c r="K45" s="1" t="str">
        <f t="shared" si="9"/>
        <v>HMC separation (ODM; details not reported)</v>
      </c>
      <c r="L45" t="s">
        <v>36</v>
      </c>
      <c r="M45" t="s">
        <v>36</v>
      </c>
      <c r="N45" t="s">
        <v>36</v>
      </c>
      <c r="O45" t="s">
        <v>36</v>
      </c>
      <c r="P45" t="s">
        <v>36</v>
      </c>
      <c r="Q45" t="s">
        <v>36</v>
      </c>
      <c r="R45" t="s">
        <v>55</v>
      </c>
      <c r="S45" t="s">
        <v>36</v>
      </c>
      <c r="T45" t="s">
        <v>36</v>
      </c>
      <c r="U45" t="s">
        <v>36</v>
      </c>
      <c r="V45" t="s">
        <v>36</v>
      </c>
      <c r="W45" t="s">
        <v>36</v>
      </c>
      <c r="X45" t="s">
        <v>36</v>
      </c>
      <c r="Y45" t="s">
        <v>36</v>
      </c>
      <c r="Z45" t="s">
        <v>36</v>
      </c>
      <c r="AA45" t="s">
        <v>36</v>
      </c>
      <c r="AB45" t="s">
        <v>36</v>
      </c>
      <c r="AC45" t="s">
        <v>36</v>
      </c>
      <c r="AD45" t="s">
        <v>36</v>
      </c>
      <c r="AE45" t="s">
        <v>36</v>
      </c>
      <c r="AF45" t="s">
        <v>36</v>
      </c>
    </row>
    <row r="46" spans="1:32" hidden="1" x14ac:dyDescent="0.3">
      <c r="A46" t="s">
        <v>220</v>
      </c>
      <c r="B46" t="s">
        <v>221</v>
      </c>
      <c r="C46" s="1" t="str">
        <f t="shared" si="10"/>
        <v>21:1117</v>
      </c>
      <c r="D46" s="1" t="str">
        <f t="shared" si="11"/>
        <v>22:0012</v>
      </c>
      <c r="E46" t="s">
        <v>222</v>
      </c>
      <c r="F46" t="s">
        <v>223</v>
      </c>
      <c r="H46">
        <v>57.718406299999998</v>
      </c>
      <c r="I46">
        <v>-64.567417500000005</v>
      </c>
      <c r="J46" s="1" t="str">
        <f t="shared" si="12"/>
        <v>Till</v>
      </c>
      <c r="K46" s="1" t="str">
        <f t="shared" si="9"/>
        <v>HMC separation (ODM; details not reported)</v>
      </c>
      <c r="L46" t="s">
        <v>36</v>
      </c>
      <c r="M46" t="s">
        <v>36</v>
      </c>
      <c r="N46" t="s">
        <v>36</v>
      </c>
      <c r="O46" t="s">
        <v>36</v>
      </c>
      <c r="P46" t="s">
        <v>36</v>
      </c>
      <c r="Q46" t="s">
        <v>213</v>
      </c>
      <c r="R46" t="s">
        <v>215</v>
      </c>
      <c r="S46" t="s">
        <v>36</v>
      </c>
      <c r="T46" t="s">
        <v>36</v>
      </c>
      <c r="U46" t="s">
        <v>36</v>
      </c>
      <c r="V46" t="s">
        <v>36</v>
      </c>
      <c r="W46" t="s">
        <v>36</v>
      </c>
      <c r="X46" t="s">
        <v>68</v>
      </c>
      <c r="Y46" t="s">
        <v>55</v>
      </c>
      <c r="Z46" t="s">
        <v>36</v>
      </c>
      <c r="AA46" t="s">
        <v>36</v>
      </c>
      <c r="AB46" t="s">
        <v>36</v>
      </c>
      <c r="AC46" t="s">
        <v>36</v>
      </c>
      <c r="AD46" t="s">
        <v>36</v>
      </c>
      <c r="AE46" t="s">
        <v>36</v>
      </c>
      <c r="AF46" t="s">
        <v>36</v>
      </c>
    </row>
    <row r="47" spans="1:32" hidden="1" x14ac:dyDescent="0.3">
      <c r="A47" t="s">
        <v>224</v>
      </c>
      <c r="B47" t="s">
        <v>225</v>
      </c>
      <c r="C47" s="1" t="str">
        <f t="shared" si="10"/>
        <v>21:1117</v>
      </c>
      <c r="D47" s="1" t="str">
        <f t="shared" si="11"/>
        <v>22:0012</v>
      </c>
      <c r="E47" t="s">
        <v>226</v>
      </c>
      <c r="F47" t="s">
        <v>227</v>
      </c>
      <c r="H47">
        <v>57.719199000000003</v>
      </c>
      <c r="I47">
        <v>-64.559241799999995</v>
      </c>
      <c r="J47" s="1" t="str">
        <f t="shared" si="12"/>
        <v>Till</v>
      </c>
      <c r="K47" s="1" t="str">
        <f t="shared" si="9"/>
        <v>HMC separation (ODM; details not reported)</v>
      </c>
      <c r="L47" t="s">
        <v>36</v>
      </c>
      <c r="M47" t="s">
        <v>36</v>
      </c>
      <c r="N47" t="s">
        <v>36</v>
      </c>
      <c r="O47" t="s">
        <v>36</v>
      </c>
      <c r="P47" t="s">
        <v>36</v>
      </c>
      <c r="Q47" t="s">
        <v>228</v>
      </c>
      <c r="R47" t="s">
        <v>229</v>
      </c>
      <c r="S47" t="s">
        <v>36</v>
      </c>
      <c r="T47" t="s">
        <v>36</v>
      </c>
      <c r="U47" t="s">
        <v>36</v>
      </c>
      <c r="V47" t="s">
        <v>36</v>
      </c>
      <c r="W47" t="s">
        <v>36</v>
      </c>
      <c r="X47" t="s">
        <v>108</v>
      </c>
      <c r="Y47" t="s">
        <v>42</v>
      </c>
      <c r="Z47" t="s">
        <v>36</v>
      </c>
      <c r="AA47" t="s">
        <v>36</v>
      </c>
      <c r="AB47" t="s">
        <v>36</v>
      </c>
      <c r="AC47" t="s">
        <v>36</v>
      </c>
      <c r="AD47" t="s">
        <v>36</v>
      </c>
      <c r="AE47" t="s">
        <v>36</v>
      </c>
      <c r="AF47" t="s">
        <v>55</v>
      </c>
    </row>
    <row r="48" spans="1:32" hidden="1" x14ac:dyDescent="0.3">
      <c r="A48" t="s">
        <v>230</v>
      </c>
      <c r="B48" t="s">
        <v>231</v>
      </c>
      <c r="C48" s="1" t="str">
        <f t="shared" si="10"/>
        <v>21:1117</v>
      </c>
      <c r="D48" s="1" t="str">
        <f t="shared" si="11"/>
        <v>22:0012</v>
      </c>
      <c r="E48" t="s">
        <v>232</v>
      </c>
      <c r="F48" t="s">
        <v>233</v>
      </c>
      <c r="H48">
        <v>57.7332964</v>
      </c>
      <c r="I48">
        <v>-64.548847100000003</v>
      </c>
      <c r="J48" s="1" t="str">
        <f t="shared" si="12"/>
        <v>Till</v>
      </c>
      <c r="K48" s="1" t="str">
        <f t="shared" si="9"/>
        <v>HMC separation (ODM; details not reported)</v>
      </c>
      <c r="L48" t="s">
        <v>36</v>
      </c>
      <c r="M48" t="s">
        <v>36</v>
      </c>
      <c r="N48" t="s">
        <v>36</v>
      </c>
      <c r="O48" t="s">
        <v>36</v>
      </c>
      <c r="P48" t="s">
        <v>36</v>
      </c>
      <c r="Q48" t="s">
        <v>234</v>
      </c>
      <c r="R48" t="s">
        <v>235</v>
      </c>
      <c r="S48" t="s">
        <v>36</v>
      </c>
      <c r="T48" t="s">
        <v>36</v>
      </c>
      <c r="U48" t="s">
        <v>36</v>
      </c>
      <c r="V48" t="s">
        <v>36</v>
      </c>
      <c r="W48" t="s">
        <v>36</v>
      </c>
      <c r="X48" t="s">
        <v>68</v>
      </c>
      <c r="Y48" t="s">
        <v>125</v>
      </c>
      <c r="Z48" t="s">
        <v>36</v>
      </c>
      <c r="AA48" t="s">
        <v>36</v>
      </c>
      <c r="AB48" t="s">
        <v>36</v>
      </c>
      <c r="AC48" t="s">
        <v>36</v>
      </c>
      <c r="AD48" t="s">
        <v>36</v>
      </c>
      <c r="AE48" t="s">
        <v>36</v>
      </c>
      <c r="AF48" t="s">
        <v>36</v>
      </c>
    </row>
    <row r="49" spans="1:32" hidden="1" x14ac:dyDescent="0.3">
      <c r="A49" t="s">
        <v>236</v>
      </c>
      <c r="B49" t="s">
        <v>237</v>
      </c>
      <c r="C49" s="1" t="str">
        <f t="shared" si="10"/>
        <v>21:1117</v>
      </c>
      <c r="D49" s="1" t="str">
        <f t="shared" si="11"/>
        <v>22:0012</v>
      </c>
      <c r="E49" t="s">
        <v>238</v>
      </c>
      <c r="F49" t="s">
        <v>239</v>
      </c>
      <c r="H49">
        <v>57.716679999999997</v>
      </c>
      <c r="I49">
        <v>-64.579816500000007</v>
      </c>
      <c r="J49" s="1" t="str">
        <f t="shared" si="12"/>
        <v>Till</v>
      </c>
      <c r="K49" s="1" t="str">
        <f t="shared" si="9"/>
        <v>HMC separation (ODM; details not reported)</v>
      </c>
      <c r="L49" t="s">
        <v>36</v>
      </c>
      <c r="M49" t="s">
        <v>36</v>
      </c>
      <c r="N49" t="s">
        <v>36</v>
      </c>
      <c r="O49" t="s">
        <v>36</v>
      </c>
      <c r="P49" t="s">
        <v>36</v>
      </c>
      <c r="Q49" t="s">
        <v>228</v>
      </c>
      <c r="R49" t="s">
        <v>240</v>
      </c>
      <c r="S49" t="s">
        <v>36</v>
      </c>
      <c r="T49" t="s">
        <v>36</v>
      </c>
      <c r="U49" t="s">
        <v>36</v>
      </c>
      <c r="V49" t="s">
        <v>36</v>
      </c>
      <c r="W49" t="s">
        <v>36</v>
      </c>
      <c r="X49" t="s">
        <v>108</v>
      </c>
      <c r="Y49" t="s">
        <v>107</v>
      </c>
      <c r="Z49" t="s">
        <v>36</v>
      </c>
      <c r="AA49" t="s">
        <v>36</v>
      </c>
      <c r="AB49" t="s">
        <v>36</v>
      </c>
      <c r="AC49" t="s">
        <v>36</v>
      </c>
      <c r="AD49" t="s">
        <v>36</v>
      </c>
      <c r="AE49" t="s">
        <v>36</v>
      </c>
      <c r="AF49" t="s">
        <v>36</v>
      </c>
    </row>
    <row r="50" spans="1:32" hidden="1" x14ac:dyDescent="0.3">
      <c r="A50" t="s">
        <v>241</v>
      </c>
      <c r="B50" t="s">
        <v>242</v>
      </c>
      <c r="C50" s="1" t="str">
        <f t="shared" si="10"/>
        <v>21:1117</v>
      </c>
      <c r="D50" s="1" t="str">
        <f t="shared" si="11"/>
        <v>22:0012</v>
      </c>
      <c r="E50" t="s">
        <v>243</v>
      </c>
      <c r="F50" t="s">
        <v>244</v>
      </c>
      <c r="H50">
        <v>57.726027600000002</v>
      </c>
      <c r="I50">
        <v>-64.618594999999999</v>
      </c>
      <c r="J50" s="1" t="str">
        <f t="shared" si="12"/>
        <v>Till</v>
      </c>
      <c r="K50" s="1" t="str">
        <f t="shared" si="9"/>
        <v>HMC separation (ODM; details not reported)</v>
      </c>
      <c r="L50" t="s">
        <v>36</v>
      </c>
      <c r="M50" t="s">
        <v>36</v>
      </c>
      <c r="N50" t="s">
        <v>36</v>
      </c>
      <c r="O50" t="s">
        <v>36</v>
      </c>
      <c r="P50" t="s">
        <v>36</v>
      </c>
      <c r="Q50" t="s">
        <v>245</v>
      </c>
      <c r="R50" t="s">
        <v>245</v>
      </c>
      <c r="S50" t="s">
        <v>36</v>
      </c>
      <c r="T50" t="s">
        <v>36</v>
      </c>
      <c r="U50" t="s">
        <v>36</v>
      </c>
      <c r="V50" t="s">
        <v>36</v>
      </c>
      <c r="W50" t="s">
        <v>36</v>
      </c>
      <c r="X50" t="s">
        <v>55</v>
      </c>
      <c r="Y50" t="s">
        <v>246</v>
      </c>
      <c r="Z50" t="s">
        <v>36</v>
      </c>
      <c r="AA50" t="s">
        <v>36</v>
      </c>
      <c r="AB50" t="s">
        <v>36</v>
      </c>
      <c r="AC50" t="s">
        <v>36</v>
      </c>
      <c r="AD50" t="s">
        <v>36</v>
      </c>
      <c r="AE50" t="s">
        <v>36</v>
      </c>
      <c r="AF50" t="s">
        <v>68</v>
      </c>
    </row>
    <row r="51" spans="1:32" hidden="1" x14ac:dyDescent="0.3">
      <c r="A51" t="s">
        <v>247</v>
      </c>
      <c r="B51" t="s">
        <v>248</v>
      </c>
      <c r="C51" s="1" t="str">
        <f t="shared" si="10"/>
        <v>21:1117</v>
      </c>
      <c r="D51" s="1" t="str">
        <f t="shared" si="11"/>
        <v>22:0012</v>
      </c>
      <c r="E51" t="s">
        <v>249</v>
      </c>
      <c r="F51" t="s">
        <v>250</v>
      </c>
      <c r="H51">
        <v>57.735277400000001</v>
      </c>
      <c r="I51">
        <v>-64.603353400000003</v>
      </c>
      <c r="J51" s="1" t="str">
        <f t="shared" si="12"/>
        <v>Till</v>
      </c>
      <c r="K51" s="1" t="str">
        <f t="shared" si="9"/>
        <v>HMC separation (ODM; details not reported)</v>
      </c>
      <c r="L51" t="s">
        <v>36</v>
      </c>
      <c r="M51" t="s">
        <v>36</v>
      </c>
      <c r="N51" t="s">
        <v>36</v>
      </c>
      <c r="O51" t="s">
        <v>36</v>
      </c>
      <c r="P51" t="s">
        <v>36</v>
      </c>
      <c r="Q51" t="s">
        <v>213</v>
      </c>
      <c r="R51" t="s">
        <v>251</v>
      </c>
      <c r="S51" t="s">
        <v>36</v>
      </c>
      <c r="T51" t="s">
        <v>36</v>
      </c>
      <c r="U51" t="s">
        <v>36</v>
      </c>
      <c r="V51" t="s">
        <v>36</v>
      </c>
      <c r="W51" t="s">
        <v>36</v>
      </c>
      <c r="X51" t="s">
        <v>136</v>
      </c>
      <c r="Y51" t="s">
        <v>42</v>
      </c>
      <c r="Z51" t="s">
        <v>36</v>
      </c>
      <c r="AA51" t="s">
        <v>36</v>
      </c>
      <c r="AB51" t="s">
        <v>36</v>
      </c>
      <c r="AC51" t="s">
        <v>36</v>
      </c>
      <c r="AD51" t="s">
        <v>36</v>
      </c>
      <c r="AE51" t="s">
        <v>36</v>
      </c>
      <c r="AF51" t="s">
        <v>36</v>
      </c>
    </row>
    <row r="52" spans="1:32" hidden="1" x14ac:dyDescent="0.3">
      <c r="A52" t="s">
        <v>252</v>
      </c>
      <c r="B52" t="s">
        <v>253</v>
      </c>
      <c r="C52" s="1" t="str">
        <f t="shared" si="10"/>
        <v>21:1117</v>
      </c>
      <c r="D52" s="1" t="str">
        <f t="shared" si="11"/>
        <v>22:0012</v>
      </c>
      <c r="E52" t="s">
        <v>254</v>
      </c>
      <c r="F52" t="s">
        <v>255</v>
      </c>
      <c r="H52">
        <v>57.736130199999998</v>
      </c>
      <c r="I52">
        <v>-64.632937699999999</v>
      </c>
      <c r="J52" s="1" t="str">
        <f t="shared" si="12"/>
        <v>Till</v>
      </c>
      <c r="K52" s="1" t="str">
        <f t="shared" si="9"/>
        <v>HMC separation (ODM; details not reported)</v>
      </c>
      <c r="L52" t="s">
        <v>36</v>
      </c>
      <c r="M52" t="s">
        <v>36</v>
      </c>
      <c r="N52" t="s">
        <v>36</v>
      </c>
      <c r="O52" t="s">
        <v>36</v>
      </c>
      <c r="P52" t="s">
        <v>36</v>
      </c>
      <c r="Q52" t="s">
        <v>245</v>
      </c>
      <c r="R52" t="s">
        <v>228</v>
      </c>
      <c r="S52" t="s">
        <v>36</v>
      </c>
      <c r="T52" t="s">
        <v>36</v>
      </c>
      <c r="U52" t="s">
        <v>36</v>
      </c>
      <c r="V52" t="s">
        <v>36</v>
      </c>
      <c r="W52" t="s">
        <v>36</v>
      </c>
      <c r="X52" t="s">
        <v>125</v>
      </c>
      <c r="Y52" t="s">
        <v>256</v>
      </c>
      <c r="Z52" t="s">
        <v>36</v>
      </c>
      <c r="AA52" t="s">
        <v>36</v>
      </c>
      <c r="AB52" t="s">
        <v>36</v>
      </c>
      <c r="AC52" t="s">
        <v>36</v>
      </c>
      <c r="AD52" t="s">
        <v>36</v>
      </c>
      <c r="AE52" t="s">
        <v>36</v>
      </c>
      <c r="AF52" t="s">
        <v>36</v>
      </c>
    </row>
    <row r="53" spans="1:32" hidden="1" x14ac:dyDescent="0.3">
      <c r="A53" t="s">
        <v>257</v>
      </c>
      <c r="B53" t="s">
        <v>258</v>
      </c>
      <c r="C53" s="1" t="str">
        <f t="shared" si="10"/>
        <v>21:1117</v>
      </c>
      <c r="D53" s="1" t="str">
        <f t="shared" si="11"/>
        <v>22:0012</v>
      </c>
      <c r="E53" t="s">
        <v>259</v>
      </c>
      <c r="F53" t="s">
        <v>260</v>
      </c>
      <c r="H53">
        <v>57.103394299999998</v>
      </c>
      <c r="I53">
        <v>-66.533841100000004</v>
      </c>
      <c r="J53" s="1" t="str">
        <f t="shared" si="12"/>
        <v>Till</v>
      </c>
      <c r="K53" s="1" t="str">
        <f t="shared" si="9"/>
        <v>HMC separation (ODM; details not reported)</v>
      </c>
      <c r="L53" t="s">
        <v>261</v>
      </c>
      <c r="M53" t="s">
        <v>261</v>
      </c>
      <c r="N53" t="s">
        <v>261</v>
      </c>
      <c r="O53" t="s">
        <v>261</v>
      </c>
      <c r="P53" t="s">
        <v>261</v>
      </c>
      <c r="Q53" t="s">
        <v>261</v>
      </c>
      <c r="R53" t="s">
        <v>261</v>
      </c>
      <c r="S53" t="s">
        <v>261</v>
      </c>
      <c r="T53" t="s">
        <v>261</v>
      </c>
      <c r="U53" t="s">
        <v>261</v>
      </c>
      <c r="V53" t="s">
        <v>261</v>
      </c>
      <c r="W53" t="s">
        <v>261</v>
      </c>
      <c r="X53" t="s">
        <v>261</v>
      </c>
      <c r="Y53" t="s">
        <v>261</v>
      </c>
      <c r="Z53" t="s">
        <v>261</v>
      </c>
      <c r="AA53" t="s">
        <v>261</v>
      </c>
      <c r="AB53" t="s">
        <v>261</v>
      </c>
      <c r="AC53" t="s">
        <v>261</v>
      </c>
      <c r="AD53" t="s">
        <v>261</v>
      </c>
      <c r="AE53" t="s">
        <v>261</v>
      </c>
      <c r="AF53" t="s">
        <v>261</v>
      </c>
    </row>
    <row r="54" spans="1:32" hidden="1" x14ac:dyDescent="0.3">
      <c r="A54" t="s">
        <v>262</v>
      </c>
      <c r="B54" t="s">
        <v>263</v>
      </c>
      <c r="C54" s="1" t="str">
        <f t="shared" si="10"/>
        <v>21:1117</v>
      </c>
      <c r="D54" s="1" t="str">
        <f t="shared" si="11"/>
        <v>22:0012</v>
      </c>
      <c r="E54" t="s">
        <v>259</v>
      </c>
      <c r="F54" t="s">
        <v>260</v>
      </c>
      <c r="H54">
        <v>57.103394299999998</v>
      </c>
      <c r="I54">
        <v>-66.533841100000004</v>
      </c>
      <c r="J54" s="1" t="str">
        <f t="shared" si="12"/>
        <v>Till</v>
      </c>
      <c r="K54" s="1" t="str">
        <f t="shared" si="9"/>
        <v>HMC separation (ODM; details not reported)</v>
      </c>
      <c r="L54" t="s">
        <v>36</v>
      </c>
      <c r="M54" t="s">
        <v>36</v>
      </c>
      <c r="N54" t="s">
        <v>36</v>
      </c>
      <c r="O54" t="s">
        <v>36</v>
      </c>
      <c r="P54" t="s">
        <v>36</v>
      </c>
      <c r="Q54" t="s">
        <v>36</v>
      </c>
      <c r="R54" t="s">
        <v>36</v>
      </c>
      <c r="S54" t="s">
        <v>36</v>
      </c>
      <c r="T54" t="s">
        <v>36</v>
      </c>
      <c r="U54" t="s">
        <v>36</v>
      </c>
      <c r="V54" t="s">
        <v>36</v>
      </c>
      <c r="W54" t="s">
        <v>36</v>
      </c>
      <c r="X54" t="s">
        <v>36</v>
      </c>
      <c r="Y54" t="s">
        <v>36</v>
      </c>
      <c r="Z54" t="s">
        <v>36</v>
      </c>
      <c r="AA54" t="s">
        <v>36</v>
      </c>
      <c r="AB54" t="s">
        <v>36</v>
      </c>
      <c r="AC54" t="s">
        <v>36</v>
      </c>
      <c r="AD54" t="s">
        <v>36</v>
      </c>
      <c r="AE54" t="s">
        <v>36</v>
      </c>
      <c r="AF54" t="s">
        <v>36</v>
      </c>
    </row>
    <row r="55" spans="1:32" hidden="1" x14ac:dyDescent="0.3">
      <c r="A55" t="s">
        <v>264</v>
      </c>
      <c r="B55" t="s">
        <v>265</v>
      </c>
      <c r="C55" s="1" t="str">
        <f t="shared" si="10"/>
        <v>21:1117</v>
      </c>
      <c r="D55" s="1" t="str">
        <f t="shared" si="11"/>
        <v>22:0012</v>
      </c>
      <c r="E55" t="s">
        <v>266</v>
      </c>
      <c r="F55" t="s">
        <v>267</v>
      </c>
      <c r="H55">
        <v>57.008336999999997</v>
      </c>
      <c r="I55">
        <v>-65.659660500000001</v>
      </c>
      <c r="J55" s="1" t="str">
        <f t="shared" si="12"/>
        <v>Till</v>
      </c>
      <c r="K55" s="1" t="str">
        <f t="shared" si="9"/>
        <v>HMC separation (ODM; details not reported)</v>
      </c>
      <c r="L55" t="s">
        <v>36</v>
      </c>
      <c r="M55" t="s">
        <v>36</v>
      </c>
      <c r="N55" t="s">
        <v>36</v>
      </c>
      <c r="O55" t="s">
        <v>36</v>
      </c>
      <c r="P55" t="s">
        <v>36</v>
      </c>
      <c r="Q55" t="s">
        <v>213</v>
      </c>
      <c r="R55" t="s">
        <v>36</v>
      </c>
      <c r="S55" t="s">
        <v>36</v>
      </c>
      <c r="T55" t="s">
        <v>36</v>
      </c>
      <c r="U55" t="s">
        <v>36</v>
      </c>
      <c r="V55" t="s">
        <v>36</v>
      </c>
      <c r="W55" t="s">
        <v>36</v>
      </c>
      <c r="X55" t="s">
        <v>36</v>
      </c>
      <c r="Y55" t="s">
        <v>36</v>
      </c>
      <c r="Z55" t="s">
        <v>36</v>
      </c>
      <c r="AA55" t="s">
        <v>36</v>
      </c>
      <c r="AB55" t="s">
        <v>36</v>
      </c>
      <c r="AC55" t="s">
        <v>36</v>
      </c>
      <c r="AD55" t="s">
        <v>36</v>
      </c>
      <c r="AE55" t="s">
        <v>36</v>
      </c>
      <c r="AF55" t="s">
        <v>36</v>
      </c>
    </row>
    <row r="56" spans="1:32" hidden="1" x14ac:dyDescent="0.3">
      <c r="A56" t="s">
        <v>268</v>
      </c>
      <c r="B56" t="s">
        <v>269</v>
      </c>
      <c r="C56" s="1" t="str">
        <f t="shared" si="10"/>
        <v>21:1117</v>
      </c>
      <c r="D56" s="1" t="str">
        <f t="shared" si="11"/>
        <v>22:0012</v>
      </c>
      <c r="E56" t="s">
        <v>270</v>
      </c>
      <c r="F56" t="s">
        <v>271</v>
      </c>
      <c r="H56">
        <v>56.6972776</v>
      </c>
      <c r="I56">
        <v>-64.3043172</v>
      </c>
      <c r="J56" s="1" t="str">
        <f t="shared" si="12"/>
        <v>Till</v>
      </c>
      <c r="K56" s="1" t="str">
        <f t="shared" si="9"/>
        <v>HMC separation (ODM; details not reported)</v>
      </c>
      <c r="L56" t="s">
        <v>36</v>
      </c>
      <c r="M56" t="s">
        <v>36</v>
      </c>
      <c r="N56" t="s">
        <v>36</v>
      </c>
      <c r="O56" t="s">
        <v>36</v>
      </c>
      <c r="P56" t="s">
        <v>36</v>
      </c>
      <c r="Q56" t="s">
        <v>36</v>
      </c>
      <c r="R56" t="s">
        <v>36</v>
      </c>
      <c r="S56" t="s">
        <v>36</v>
      </c>
      <c r="T56" t="s">
        <v>36</v>
      </c>
      <c r="U56" t="s">
        <v>36</v>
      </c>
      <c r="V56" t="s">
        <v>36</v>
      </c>
      <c r="W56" t="s">
        <v>36</v>
      </c>
      <c r="X56" t="s">
        <v>36</v>
      </c>
      <c r="Y56" t="s">
        <v>36</v>
      </c>
      <c r="Z56" t="s">
        <v>36</v>
      </c>
      <c r="AA56" t="s">
        <v>36</v>
      </c>
      <c r="AB56" t="s">
        <v>36</v>
      </c>
      <c r="AC56" t="s">
        <v>36</v>
      </c>
      <c r="AD56" t="s">
        <v>36</v>
      </c>
      <c r="AE56" t="s">
        <v>36</v>
      </c>
      <c r="AF56" t="s">
        <v>36</v>
      </c>
    </row>
    <row r="57" spans="1:32" hidden="1" x14ac:dyDescent="0.3">
      <c r="A57" t="s">
        <v>272</v>
      </c>
      <c r="B57" t="s">
        <v>273</v>
      </c>
      <c r="C57" s="1" t="str">
        <f t="shared" si="10"/>
        <v>21:1117</v>
      </c>
      <c r="D57" s="1" t="str">
        <f t="shared" si="11"/>
        <v>22:0012</v>
      </c>
      <c r="E57" t="s">
        <v>274</v>
      </c>
      <c r="F57" t="s">
        <v>275</v>
      </c>
      <c r="H57">
        <v>57.9045877</v>
      </c>
      <c r="I57">
        <v>-65.090696600000001</v>
      </c>
      <c r="J57" s="1" t="str">
        <f t="shared" si="12"/>
        <v>Till</v>
      </c>
      <c r="K57" s="1" t="str">
        <f t="shared" si="9"/>
        <v>HMC separation (ODM; details not reported)</v>
      </c>
      <c r="L57" t="s">
        <v>261</v>
      </c>
      <c r="M57" t="s">
        <v>261</v>
      </c>
      <c r="N57" t="s">
        <v>261</v>
      </c>
      <c r="O57" t="s">
        <v>261</v>
      </c>
      <c r="P57" t="s">
        <v>261</v>
      </c>
      <c r="Q57" t="s">
        <v>261</v>
      </c>
      <c r="R57" t="s">
        <v>261</v>
      </c>
      <c r="S57" t="s">
        <v>261</v>
      </c>
      <c r="T57" t="s">
        <v>261</v>
      </c>
      <c r="U57" t="s">
        <v>261</v>
      </c>
      <c r="V57" t="s">
        <v>261</v>
      </c>
      <c r="W57" t="s">
        <v>261</v>
      </c>
      <c r="X57" t="s">
        <v>261</v>
      </c>
      <c r="Y57" t="s">
        <v>261</v>
      </c>
      <c r="Z57" t="s">
        <v>261</v>
      </c>
      <c r="AA57" t="s">
        <v>261</v>
      </c>
      <c r="AB57" t="s">
        <v>261</v>
      </c>
      <c r="AC57" t="s">
        <v>261</v>
      </c>
      <c r="AD57" t="s">
        <v>261</v>
      </c>
      <c r="AE57" t="s">
        <v>261</v>
      </c>
      <c r="AF57" t="s">
        <v>261</v>
      </c>
    </row>
    <row r="58" spans="1:32" hidden="1" x14ac:dyDescent="0.3">
      <c r="A58" t="s">
        <v>276</v>
      </c>
      <c r="B58" t="s">
        <v>277</v>
      </c>
      <c r="C58" s="1" t="str">
        <f t="shared" si="10"/>
        <v>21:1117</v>
      </c>
      <c r="D58" s="1" t="str">
        <f>HYPERLINK("http://geochem.nrcan.gc.ca/cdogs/content/svy/svy_e.htm", "")</f>
        <v/>
      </c>
      <c r="J58" s="1" t="str">
        <f>HYPERLINK("http://geochem.nrcan.gc.ca/cdogs/content/kwd/kwd020000_e.htm", "Null")</f>
        <v>Null</v>
      </c>
      <c r="K58" t="s">
        <v>92</v>
      </c>
      <c r="L58" t="s">
        <v>36</v>
      </c>
      <c r="M58" t="s">
        <v>36</v>
      </c>
      <c r="N58" t="s">
        <v>36</v>
      </c>
      <c r="O58" t="s">
        <v>36</v>
      </c>
      <c r="P58" t="s">
        <v>36</v>
      </c>
      <c r="Q58" t="s">
        <v>36</v>
      </c>
      <c r="R58" t="s">
        <v>107</v>
      </c>
      <c r="S58" t="s">
        <v>36</v>
      </c>
      <c r="T58" t="s">
        <v>36</v>
      </c>
      <c r="U58" t="s">
        <v>36</v>
      </c>
      <c r="V58" t="s">
        <v>36</v>
      </c>
      <c r="W58" t="s">
        <v>36</v>
      </c>
      <c r="X58" t="s">
        <v>36</v>
      </c>
      <c r="Y58" t="s">
        <v>55</v>
      </c>
      <c r="Z58" t="s">
        <v>36</v>
      </c>
      <c r="AA58" t="s">
        <v>36</v>
      </c>
      <c r="AB58" t="s">
        <v>36</v>
      </c>
      <c r="AC58" t="s">
        <v>36</v>
      </c>
      <c r="AD58" t="s">
        <v>36</v>
      </c>
      <c r="AE58" t="s">
        <v>36</v>
      </c>
      <c r="AF58" t="s">
        <v>55</v>
      </c>
    </row>
    <row r="59" spans="1:32" hidden="1" x14ac:dyDescent="0.3">
      <c r="A59" t="s">
        <v>278</v>
      </c>
      <c r="B59" t="s">
        <v>279</v>
      </c>
      <c r="C59" s="1" t="str">
        <f t="shared" si="10"/>
        <v>21:1117</v>
      </c>
      <c r="D59" s="1" t="str">
        <f>HYPERLINK("http://geochem.nrcan.gc.ca/cdogs/content/svy/svy220012_e.htm", "22:0012")</f>
        <v>22:0012</v>
      </c>
      <c r="E59" t="s">
        <v>280</v>
      </c>
      <c r="F59" t="s">
        <v>281</v>
      </c>
      <c r="H59">
        <v>56.464770799999997</v>
      </c>
      <c r="I59">
        <v>-64.046336299999993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HYPERLINK("http://geochem.nrcan.gc.ca/cdogs/content/kwd/kwd080049_e.htm", "HMC separation (ODM; details not reported)")</f>
        <v>HMC separation (ODM; details not reported)</v>
      </c>
      <c r="L59" t="s">
        <v>36</v>
      </c>
      <c r="M59" t="s">
        <v>36</v>
      </c>
      <c r="N59" t="s">
        <v>36</v>
      </c>
      <c r="O59" t="s">
        <v>36</v>
      </c>
      <c r="P59" t="s">
        <v>36</v>
      </c>
      <c r="Q59" t="s">
        <v>36</v>
      </c>
      <c r="R59" t="s">
        <v>68</v>
      </c>
      <c r="S59" t="s">
        <v>36</v>
      </c>
      <c r="T59" t="s">
        <v>36</v>
      </c>
      <c r="U59" t="s">
        <v>36</v>
      </c>
      <c r="V59" t="s">
        <v>36</v>
      </c>
      <c r="W59" t="s">
        <v>36</v>
      </c>
      <c r="X59" t="s">
        <v>36</v>
      </c>
      <c r="Y59" t="s">
        <v>36</v>
      </c>
      <c r="Z59" t="s">
        <v>36</v>
      </c>
      <c r="AA59" t="s">
        <v>36</v>
      </c>
      <c r="AB59" t="s">
        <v>36</v>
      </c>
      <c r="AC59" t="s">
        <v>36</v>
      </c>
      <c r="AD59" t="s">
        <v>36</v>
      </c>
      <c r="AE59" t="s">
        <v>36</v>
      </c>
      <c r="AF59" t="s">
        <v>36</v>
      </c>
    </row>
    <row r="60" spans="1:32" hidden="1" x14ac:dyDescent="0.3">
      <c r="A60" t="s">
        <v>282</v>
      </c>
      <c r="B60" t="s">
        <v>283</v>
      </c>
      <c r="C60" s="1" t="str">
        <f t="shared" si="10"/>
        <v>21:1117</v>
      </c>
      <c r="D60" s="1" t="str">
        <f>HYPERLINK("http://geochem.nrcan.gc.ca/cdogs/content/svy/svy220012_e.htm", "22:0012")</f>
        <v>22:0012</v>
      </c>
      <c r="E60" t="s">
        <v>284</v>
      </c>
      <c r="F60" t="s">
        <v>285</v>
      </c>
      <c r="H60">
        <v>56.406868199999998</v>
      </c>
      <c r="I60">
        <v>-64.511257000000001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HYPERLINK("http://geochem.nrcan.gc.ca/cdogs/content/kwd/kwd080049_e.htm", "HMC separation (ODM; details not reported)")</f>
        <v>HMC separation (ODM; details not reported)</v>
      </c>
      <c r="L60" t="s">
        <v>36</v>
      </c>
      <c r="M60" t="s">
        <v>36</v>
      </c>
      <c r="N60" t="s">
        <v>36</v>
      </c>
      <c r="O60" t="s">
        <v>36</v>
      </c>
      <c r="P60" t="s">
        <v>36</v>
      </c>
      <c r="Q60" t="s">
        <v>36</v>
      </c>
      <c r="R60" t="s">
        <v>36</v>
      </c>
      <c r="S60" t="s">
        <v>36</v>
      </c>
      <c r="T60" t="s">
        <v>36</v>
      </c>
      <c r="U60" t="s">
        <v>36</v>
      </c>
      <c r="V60" t="s">
        <v>36</v>
      </c>
      <c r="W60" t="s">
        <v>36</v>
      </c>
      <c r="X60" t="s">
        <v>36</v>
      </c>
      <c r="Y60" t="s">
        <v>36</v>
      </c>
      <c r="Z60" t="s">
        <v>36</v>
      </c>
      <c r="AA60" t="s">
        <v>36</v>
      </c>
      <c r="AB60" t="s">
        <v>36</v>
      </c>
      <c r="AC60" t="s">
        <v>36</v>
      </c>
      <c r="AD60" t="s">
        <v>36</v>
      </c>
      <c r="AE60" t="s">
        <v>36</v>
      </c>
      <c r="AF60" t="s">
        <v>36</v>
      </c>
    </row>
    <row r="61" spans="1:32" hidden="1" x14ac:dyDescent="0.3">
      <c r="A61" t="s">
        <v>286</v>
      </c>
      <c r="B61" t="s">
        <v>287</v>
      </c>
      <c r="C61" s="1" t="str">
        <f t="shared" si="10"/>
        <v>21:1117</v>
      </c>
      <c r="D61" s="1" t="str">
        <f>HYPERLINK("http://geochem.nrcan.gc.ca/cdogs/content/svy/svy_e.htm", "")</f>
        <v/>
      </c>
      <c r="G61" s="1" t="str">
        <f>HYPERLINK("http://geochem.nrcan.gc.ca/cdogs/content/cr_/cr_00241_e.htm", "241")</f>
        <v>241</v>
      </c>
      <c r="J61" t="s">
        <v>91</v>
      </c>
      <c r="K61" t="s">
        <v>92</v>
      </c>
      <c r="L61" t="s">
        <v>36</v>
      </c>
      <c r="M61" t="s">
        <v>36</v>
      </c>
      <c r="N61" t="s">
        <v>36</v>
      </c>
      <c r="O61" t="s">
        <v>36</v>
      </c>
      <c r="P61" t="s">
        <v>36</v>
      </c>
      <c r="Q61" t="s">
        <v>36</v>
      </c>
      <c r="R61" t="s">
        <v>36</v>
      </c>
      <c r="S61" t="s">
        <v>36</v>
      </c>
      <c r="T61" t="s">
        <v>36</v>
      </c>
      <c r="U61" t="s">
        <v>36</v>
      </c>
      <c r="V61" t="s">
        <v>36</v>
      </c>
      <c r="W61" t="s">
        <v>36</v>
      </c>
      <c r="X61" t="s">
        <v>36</v>
      </c>
      <c r="Y61" t="s">
        <v>36</v>
      </c>
      <c r="Z61" t="s">
        <v>36</v>
      </c>
      <c r="AA61" t="s">
        <v>36</v>
      </c>
      <c r="AB61" t="s">
        <v>36</v>
      </c>
      <c r="AC61" t="s">
        <v>36</v>
      </c>
      <c r="AD61" t="s">
        <v>36</v>
      </c>
      <c r="AE61" t="s">
        <v>36</v>
      </c>
      <c r="AF61" t="s">
        <v>36</v>
      </c>
    </row>
    <row r="62" spans="1:32" hidden="1" x14ac:dyDescent="0.3">
      <c r="A62" t="s">
        <v>288</v>
      </c>
      <c r="B62" t="s">
        <v>289</v>
      </c>
      <c r="C62" s="1" t="str">
        <f t="shared" ref="C62:C93" si="13">HYPERLINK("http://geochem.nrcan.gc.ca/cdogs/content/bdl/bdl211143_e.htm", "21:1143")</f>
        <v>21:1143</v>
      </c>
      <c r="D62" s="1" t="str">
        <f>HYPERLINK("http://geochem.nrcan.gc.ca/cdogs/content/svy/svy_e.htm", "")</f>
        <v/>
      </c>
      <c r="J62" s="1" t="str">
        <f>HYPERLINK("http://geochem.nrcan.gc.ca/cdogs/content/kwd/kwd020000_e.htm", "Null")</f>
        <v>Null</v>
      </c>
      <c r="K62" t="s">
        <v>92</v>
      </c>
      <c r="L62" t="s">
        <v>36</v>
      </c>
      <c r="M62" t="s">
        <v>36</v>
      </c>
      <c r="N62" t="s">
        <v>36</v>
      </c>
      <c r="O62" t="s">
        <v>36</v>
      </c>
      <c r="P62" t="s">
        <v>36</v>
      </c>
      <c r="Q62" t="s">
        <v>215</v>
      </c>
      <c r="R62" t="s">
        <v>68</v>
      </c>
      <c r="S62" t="s">
        <v>36</v>
      </c>
      <c r="T62" t="s">
        <v>36</v>
      </c>
      <c r="U62" t="s">
        <v>36</v>
      </c>
      <c r="V62" t="s">
        <v>36</v>
      </c>
      <c r="W62" t="s">
        <v>36</v>
      </c>
      <c r="X62" t="s">
        <v>36</v>
      </c>
      <c r="Y62" t="s">
        <v>55</v>
      </c>
      <c r="Z62" t="s">
        <v>36</v>
      </c>
      <c r="AA62" t="s">
        <v>36</v>
      </c>
      <c r="AB62" t="s">
        <v>36</v>
      </c>
      <c r="AC62" t="s">
        <v>36</v>
      </c>
      <c r="AD62" t="s">
        <v>36</v>
      </c>
      <c r="AE62" t="s">
        <v>36</v>
      </c>
      <c r="AF62" t="s">
        <v>36</v>
      </c>
    </row>
    <row r="63" spans="1:32" hidden="1" x14ac:dyDescent="0.3">
      <c r="A63" t="s">
        <v>290</v>
      </c>
      <c r="B63" t="s">
        <v>291</v>
      </c>
      <c r="C63" s="1" t="str">
        <f t="shared" si="13"/>
        <v>21:1143</v>
      </c>
      <c r="D63" s="1" t="str">
        <f>HYPERLINK("http://geochem.nrcan.gc.ca/cdogs/content/svy/svy_e.htm", "")</f>
        <v/>
      </c>
      <c r="J63" s="1" t="str">
        <f>HYPERLINK("http://geochem.nrcan.gc.ca/cdogs/content/kwd/kwd020000_e.htm", "Null")</f>
        <v>Null</v>
      </c>
      <c r="K63" t="s">
        <v>92</v>
      </c>
      <c r="L63" t="s">
        <v>36</v>
      </c>
      <c r="M63" t="s">
        <v>36</v>
      </c>
      <c r="N63" t="s">
        <v>36</v>
      </c>
      <c r="O63" t="s">
        <v>36</v>
      </c>
      <c r="P63" t="s">
        <v>36</v>
      </c>
      <c r="Q63" t="s">
        <v>68</v>
      </c>
      <c r="R63" t="s">
        <v>55</v>
      </c>
      <c r="S63" t="s">
        <v>36</v>
      </c>
      <c r="T63" t="s">
        <v>36</v>
      </c>
      <c r="U63" t="s">
        <v>36</v>
      </c>
      <c r="V63" t="s">
        <v>36</v>
      </c>
      <c r="W63" t="s">
        <v>36</v>
      </c>
      <c r="X63" t="s">
        <v>36</v>
      </c>
      <c r="Y63" t="s">
        <v>36</v>
      </c>
      <c r="Z63" t="s">
        <v>36</v>
      </c>
      <c r="AA63" t="s">
        <v>36</v>
      </c>
      <c r="AB63" t="s">
        <v>36</v>
      </c>
      <c r="AC63" t="s">
        <v>36</v>
      </c>
      <c r="AD63" t="s">
        <v>36</v>
      </c>
      <c r="AE63" t="s">
        <v>36</v>
      </c>
      <c r="AF63" t="s">
        <v>36</v>
      </c>
    </row>
    <row r="64" spans="1:32" hidden="1" x14ac:dyDescent="0.3">
      <c r="A64" t="s">
        <v>292</v>
      </c>
      <c r="B64" t="s">
        <v>293</v>
      </c>
      <c r="C64" s="1" t="str">
        <f t="shared" si="13"/>
        <v>21:1143</v>
      </c>
      <c r="D64" s="1" t="str">
        <f>HYPERLINK("http://geochem.nrcan.gc.ca/cdogs/content/svy/svy_e.htm", "")</f>
        <v/>
      </c>
      <c r="G64" s="1" t="str">
        <f>HYPERLINK("http://geochem.nrcan.gc.ca/cdogs/content/cr_/cr_00156_e.htm", "156")</f>
        <v>156</v>
      </c>
      <c r="J64" t="s">
        <v>91</v>
      </c>
      <c r="K64" t="s">
        <v>92</v>
      </c>
      <c r="L64" t="s">
        <v>36</v>
      </c>
      <c r="M64" t="s">
        <v>36</v>
      </c>
      <c r="N64" t="s">
        <v>36</v>
      </c>
      <c r="O64" t="s">
        <v>36</v>
      </c>
      <c r="P64" t="s">
        <v>36</v>
      </c>
      <c r="Q64" t="s">
        <v>36</v>
      </c>
      <c r="R64" t="s">
        <v>36</v>
      </c>
      <c r="S64" t="s">
        <v>36</v>
      </c>
      <c r="T64" t="s">
        <v>36</v>
      </c>
      <c r="U64" t="s">
        <v>36</v>
      </c>
      <c r="V64" t="s">
        <v>36</v>
      </c>
      <c r="W64" t="s">
        <v>36</v>
      </c>
      <c r="X64" t="s">
        <v>36</v>
      </c>
      <c r="Y64" t="s">
        <v>36</v>
      </c>
      <c r="Z64" t="s">
        <v>36</v>
      </c>
      <c r="AA64" t="s">
        <v>36</v>
      </c>
      <c r="AB64" t="s">
        <v>36</v>
      </c>
      <c r="AC64" t="s">
        <v>36</v>
      </c>
      <c r="AD64" t="s">
        <v>36</v>
      </c>
      <c r="AE64" t="s">
        <v>36</v>
      </c>
      <c r="AF64" t="s">
        <v>36</v>
      </c>
    </row>
    <row r="65" spans="1:32" hidden="1" x14ac:dyDescent="0.3">
      <c r="A65" t="s">
        <v>294</v>
      </c>
      <c r="B65" t="s">
        <v>295</v>
      </c>
      <c r="C65" s="1" t="str">
        <f t="shared" si="13"/>
        <v>21:1143</v>
      </c>
      <c r="D65" s="1" t="str">
        <f t="shared" ref="D65:D96" si="14">HYPERLINK("http://geochem.nrcan.gc.ca/cdogs/content/svy/svy210421_e.htm", "21:0421")</f>
        <v>21:0421</v>
      </c>
      <c r="E65" t="s">
        <v>296</v>
      </c>
      <c r="F65" t="s">
        <v>297</v>
      </c>
      <c r="H65">
        <v>55.673939300000001</v>
      </c>
      <c r="I65">
        <v>-65.914235399999995</v>
      </c>
      <c r="J65" s="1" t="str">
        <f t="shared" ref="J65:J96" si="15">HYPERLINK("http://geochem.nrcan.gc.ca/cdogs/content/kwd/kwd020044_e.htm", "Till")</f>
        <v>Till</v>
      </c>
      <c r="K65" s="1" t="str">
        <f t="shared" ref="K65:K96" si="16">HYPERLINK("http://geochem.nrcan.gc.ca/cdogs/content/kwd/kwd080049_e.htm", "HMC separation (ODM; details not reported)")</f>
        <v>HMC separation (ODM; details not reported)</v>
      </c>
      <c r="L65" t="s">
        <v>36</v>
      </c>
      <c r="M65" t="s">
        <v>36</v>
      </c>
      <c r="N65" t="s">
        <v>36</v>
      </c>
      <c r="O65" t="s">
        <v>36</v>
      </c>
      <c r="P65" t="s">
        <v>36</v>
      </c>
      <c r="Q65" t="s">
        <v>36</v>
      </c>
      <c r="R65" t="s">
        <v>37</v>
      </c>
      <c r="S65" t="s">
        <v>36</v>
      </c>
      <c r="T65" t="s">
        <v>36</v>
      </c>
      <c r="U65" t="s">
        <v>36</v>
      </c>
      <c r="V65" t="s">
        <v>36</v>
      </c>
      <c r="W65" t="s">
        <v>36</v>
      </c>
      <c r="X65" t="s">
        <v>36</v>
      </c>
      <c r="Y65" t="s">
        <v>68</v>
      </c>
      <c r="Z65" t="s">
        <v>36</v>
      </c>
      <c r="AA65" t="s">
        <v>36</v>
      </c>
      <c r="AB65" t="s">
        <v>36</v>
      </c>
      <c r="AC65" t="s">
        <v>36</v>
      </c>
      <c r="AD65" t="s">
        <v>36</v>
      </c>
      <c r="AE65" t="s">
        <v>36</v>
      </c>
      <c r="AF65" t="s">
        <v>36</v>
      </c>
    </row>
    <row r="66" spans="1:32" hidden="1" x14ac:dyDescent="0.3">
      <c r="A66" t="s">
        <v>298</v>
      </c>
      <c r="B66" t="s">
        <v>299</v>
      </c>
      <c r="C66" s="1" t="str">
        <f t="shared" si="13"/>
        <v>21:1143</v>
      </c>
      <c r="D66" s="1" t="str">
        <f t="shared" si="14"/>
        <v>21:0421</v>
      </c>
      <c r="E66" t="s">
        <v>300</v>
      </c>
      <c r="F66" t="s">
        <v>301</v>
      </c>
      <c r="H66">
        <v>55.529986700000002</v>
      </c>
      <c r="I66">
        <v>-65.913480500000006</v>
      </c>
      <c r="J66" s="1" t="str">
        <f t="shared" si="15"/>
        <v>Till</v>
      </c>
      <c r="K66" s="1" t="str">
        <f t="shared" si="16"/>
        <v>HMC separation (ODM; details not reported)</v>
      </c>
      <c r="L66" t="s">
        <v>36</v>
      </c>
      <c r="M66" t="s">
        <v>36</v>
      </c>
      <c r="N66" t="s">
        <v>36</v>
      </c>
      <c r="O66" t="s">
        <v>36</v>
      </c>
      <c r="P66" t="s">
        <v>36</v>
      </c>
      <c r="Q66" t="s">
        <v>68</v>
      </c>
      <c r="R66" t="s">
        <v>125</v>
      </c>
      <c r="S66" t="s">
        <v>36</v>
      </c>
      <c r="T66" t="s">
        <v>36</v>
      </c>
      <c r="U66" t="s">
        <v>36</v>
      </c>
      <c r="V66" t="s">
        <v>36</v>
      </c>
      <c r="W66" t="s">
        <v>36</v>
      </c>
      <c r="X66" t="s">
        <v>36</v>
      </c>
      <c r="Y66" t="s">
        <v>36</v>
      </c>
      <c r="Z66" t="s">
        <v>36</v>
      </c>
      <c r="AA66" t="s">
        <v>36</v>
      </c>
      <c r="AB66" t="s">
        <v>36</v>
      </c>
      <c r="AC66" t="s">
        <v>36</v>
      </c>
      <c r="AD66" t="s">
        <v>36</v>
      </c>
      <c r="AE66" t="s">
        <v>36</v>
      </c>
      <c r="AF66" t="s">
        <v>36</v>
      </c>
    </row>
    <row r="67" spans="1:32" hidden="1" x14ac:dyDescent="0.3">
      <c r="A67" t="s">
        <v>302</v>
      </c>
      <c r="B67" t="s">
        <v>303</v>
      </c>
      <c r="C67" s="1" t="str">
        <f t="shared" si="13"/>
        <v>21:1143</v>
      </c>
      <c r="D67" s="1" t="str">
        <f t="shared" si="14"/>
        <v>21:0421</v>
      </c>
      <c r="E67" t="s">
        <v>304</v>
      </c>
      <c r="F67" t="s">
        <v>305</v>
      </c>
      <c r="H67">
        <v>55.741323700000002</v>
      </c>
      <c r="I67">
        <v>-65.775414799999993</v>
      </c>
      <c r="J67" s="1" t="str">
        <f t="shared" si="15"/>
        <v>Till</v>
      </c>
      <c r="K67" s="1" t="str">
        <f t="shared" si="16"/>
        <v>HMC separation (ODM; details not reported)</v>
      </c>
      <c r="L67" t="s">
        <v>36</v>
      </c>
      <c r="M67" t="s">
        <v>36</v>
      </c>
      <c r="N67" t="s">
        <v>36</v>
      </c>
      <c r="O67" t="s">
        <v>36</v>
      </c>
      <c r="P67" t="s">
        <v>36</v>
      </c>
      <c r="Q67" t="s">
        <v>36</v>
      </c>
      <c r="R67" t="s">
        <v>68</v>
      </c>
      <c r="S67" t="s">
        <v>36</v>
      </c>
      <c r="T67" t="s">
        <v>36</v>
      </c>
      <c r="U67" t="s">
        <v>36</v>
      </c>
      <c r="V67" t="s">
        <v>36</v>
      </c>
      <c r="W67" t="s">
        <v>36</v>
      </c>
      <c r="X67" t="s">
        <v>36</v>
      </c>
      <c r="Y67" t="s">
        <v>55</v>
      </c>
      <c r="Z67" t="s">
        <v>36</v>
      </c>
      <c r="AA67" t="s">
        <v>36</v>
      </c>
      <c r="AB67" t="s">
        <v>36</v>
      </c>
      <c r="AC67" t="s">
        <v>36</v>
      </c>
      <c r="AD67" t="s">
        <v>36</v>
      </c>
      <c r="AE67" t="s">
        <v>36</v>
      </c>
      <c r="AF67" t="s">
        <v>36</v>
      </c>
    </row>
    <row r="68" spans="1:32" hidden="1" x14ac:dyDescent="0.3">
      <c r="A68" t="s">
        <v>306</v>
      </c>
      <c r="B68" t="s">
        <v>307</v>
      </c>
      <c r="C68" s="1" t="str">
        <f t="shared" si="13"/>
        <v>21:1143</v>
      </c>
      <c r="D68" s="1" t="str">
        <f t="shared" si="14"/>
        <v>21:0421</v>
      </c>
      <c r="E68" t="s">
        <v>308</v>
      </c>
      <c r="F68" t="s">
        <v>309</v>
      </c>
      <c r="H68">
        <v>55.806633599999998</v>
      </c>
      <c r="I68">
        <v>-65.940318199999993</v>
      </c>
      <c r="J68" s="1" t="str">
        <f t="shared" si="15"/>
        <v>Till</v>
      </c>
      <c r="K68" s="1" t="str">
        <f t="shared" si="16"/>
        <v>HMC separation (ODM; details not reported)</v>
      </c>
      <c r="L68" t="s">
        <v>36</v>
      </c>
      <c r="M68" t="s">
        <v>36</v>
      </c>
      <c r="N68" t="s">
        <v>36</v>
      </c>
      <c r="O68" t="s">
        <v>36</v>
      </c>
      <c r="P68" t="s">
        <v>36</v>
      </c>
      <c r="Q68" t="s">
        <v>36</v>
      </c>
      <c r="R68" t="s">
        <v>125</v>
      </c>
      <c r="S68" t="s">
        <v>36</v>
      </c>
      <c r="T68" t="s">
        <v>36</v>
      </c>
      <c r="U68" t="s">
        <v>36</v>
      </c>
      <c r="V68" t="s">
        <v>36</v>
      </c>
      <c r="W68" t="s">
        <v>55</v>
      </c>
      <c r="X68" t="s">
        <v>36</v>
      </c>
      <c r="Y68" t="s">
        <v>36</v>
      </c>
      <c r="Z68" t="s">
        <v>36</v>
      </c>
      <c r="AA68" t="s">
        <v>36</v>
      </c>
      <c r="AB68" t="s">
        <v>36</v>
      </c>
      <c r="AC68" t="s">
        <v>36</v>
      </c>
      <c r="AD68" t="s">
        <v>36</v>
      </c>
      <c r="AE68" t="s">
        <v>36</v>
      </c>
      <c r="AF68" t="s">
        <v>36</v>
      </c>
    </row>
    <row r="69" spans="1:32" hidden="1" x14ac:dyDescent="0.3">
      <c r="A69" t="s">
        <v>310</v>
      </c>
      <c r="B69" t="s">
        <v>311</v>
      </c>
      <c r="C69" s="1" t="str">
        <f t="shared" si="13"/>
        <v>21:1143</v>
      </c>
      <c r="D69" s="1" t="str">
        <f t="shared" si="14"/>
        <v>21:0421</v>
      </c>
      <c r="E69" t="s">
        <v>312</v>
      </c>
      <c r="F69" t="s">
        <v>313</v>
      </c>
      <c r="H69">
        <v>55.836734800000002</v>
      </c>
      <c r="I69">
        <v>-65.889716199999995</v>
      </c>
      <c r="J69" s="1" t="str">
        <f t="shared" si="15"/>
        <v>Till</v>
      </c>
      <c r="K69" s="1" t="str">
        <f t="shared" si="16"/>
        <v>HMC separation (ODM; details not reported)</v>
      </c>
      <c r="L69" t="s">
        <v>36</v>
      </c>
      <c r="M69" t="s">
        <v>36</v>
      </c>
      <c r="N69" t="s">
        <v>36</v>
      </c>
      <c r="O69" t="s">
        <v>36</v>
      </c>
      <c r="P69" t="s">
        <v>36</v>
      </c>
      <c r="Q69" t="s">
        <v>36</v>
      </c>
      <c r="R69" t="s">
        <v>314</v>
      </c>
      <c r="S69" t="s">
        <v>36</v>
      </c>
      <c r="T69" t="s">
        <v>36</v>
      </c>
      <c r="U69" t="s">
        <v>36</v>
      </c>
      <c r="V69" t="s">
        <v>36</v>
      </c>
      <c r="W69" t="s">
        <v>36</v>
      </c>
      <c r="X69" t="s">
        <v>68</v>
      </c>
      <c r="Y69" t="s">
        <v>36</v>
      </c>
      <c r="Z69" t="s">
        <v>36</v>
      </c>
      <c r="AA69" t="s">
        <v>36</v>
      </c>
      <c r="AB69" t="s">
        <v>36</v>
      </c>
      <c r="AC69" t="s">
        <v>36</v>
      </c>
      <c r="AD69" t="s">
        <v>36</v>
      </c>
      <c r="AE69" t="s">
        <v>36</v>
      </c>
      <c r="AF69" t="s">
        <v>36</v>
      </c>
    </row>
    <row r="70" spans="1:32" hidden="1" x14ac:dyDescent="0.3">
      <c r="A70" t="s">
        <v>315</v>
      </c>
      <c r="B70" t="s">
        <v>316</v>
      </c>
      <c r="C70" s="1" t="str">
        <f t="shared" si="13"/>
        <v>21:1143</v>
      </c>
      <c r="D70" s="1" t="str">
        <f t="shared" si="14"/>
        <v>21:0421</v>
      </c>
      <c r="E70" t="s">
        <v>317</v>
      </c>
      <c r="F70" t="s">
        <v>318</v>
      </c>
      <c r="H70">
        <v>55.922463200000003</v>
      </c>
      <c r="I70">
        <v>-65.9728949</v>
      </c>
      <c r="J70" s="1" t="str">
        <f t="shared" si="15"/>
        <v>Till</v>
      </c>
      <c r="K70" s="1" t="str">
        <f t="shared" si="16"/>
        <v>HMC separation (ODM; details not reported)</v>
      </c>
      <c r="L70" t="s">
        <v>36</v>
      </c>
      <c r="M70" t="s">
        <v>36</v>
      </c>
      <c r="N70" t="s">
        <v>36</v>
      </c>
      <c r="O70" t="s">
        <v>36</v>
      </c>
      <c r="P70" t="s">
        <v>36</v>
      </c>
      <c r="Q70" t="s">
        <v>36</v>
      </c>
      <c r="R70" t="s">
        <v>125</v>
      </c>
      <c r="S70" t="s">
        <v>36</v>
      </c>
      <c r="T70" t="s">
        <v>36</v>
      </c>
      <c r="U70" t="s">
        <v>36</v>
      </c>
      <c r="V70" t="s">
        <v>36</v>
      </c>
      <c r="W70" t="s">
        <v>36</v>
      </c>
      <c r="X70" t="s">
        <v>36</v>
      </c>
      <c r="Y70" t="s">
        <v>55</v>
      </c>
      <c r="Z70" t="s">
        <v>36</v>
      </c>
      <c r="AA70" t="s">
        <v>36</v>
      </c>
      <c r="AB70" t="s">
        <v>36</v>
      </c>
      <c r="AC70" t="s">
        <v>36</v>
      </c>
      <c r="AD70" t="s">
        <v>36</v>
      </c>
      <c r="AE70" t="s">
        <v>36</v>
      </c>
      <c r="AF70" t="s">
        <v>36</v>
      </c>
    </row>
    <row r="71" spans="1:32" hidden="1" x14ac:dyDescent="0.3">
      <c r="A71" t="s">
        <v>319</v>
      </c>
      <c r="B71" t="s">
        <v>320</v>
      </c>
      <c r="C71" s="1" t="str">
        <f t="shared" si="13"/>
        <v>21:1143</v>
      </c>
      <c r="D71" s="1" t="str">
        <f t="shared" si="14"/>
        <v>21:0421</v>
      </c>
      <c r="E71" t="s">
        <v>321</v>
      </c>
      <c r="F71" t="s">
        <v>322</v>
      </c>
      <c r="H71">
        <v>55.968765699999999</v>
      </c>
      <c r="I71">
        <v>-65.587061500000004</v>
      </c>
      <c r="J71" s="1" t="str">
        <f t="shared" si="15"/>
        <v>Till</v>
      </c>
      <c r="K71" s="1" t="str">
        <f t="shared" si="16"/>
        <v>HMC separation (ODM; details not reported)</v>
      </c>
      <c r="L71" t="s">
        <v>36</v>
      </c>
      <c r="M71" t="s">
        <v>36</v>
      </c>
      <c r="N71" t="s">
        <v>36</v>
      </c>
      <c r="O71" t="s">
        <v>36</v>
      </c>
      <c r="P71" t="s">
        <v>36</v>
      </c>
      <c r="Q71" t="s">
        <v>36</v>
      </c>
      <c r="R71" t="s">
        <v>125</v>
      </c>
      <c r="S71" t="s">
        <v>36</v>
      </c>
      <c r="T71" t="s">
        <v>36</v>
      </c>
      <c r="U71" t="s">
        <v>36</v>
      </c>
      <c r="V71" t="s">
        <v>36</v>
      </c>
      <c r="W71" t="s">
        <v>36</v>
      </c>
      <c r="X71" t="s">
        <v>36</v>
      </c>
      <c r="Y71" t="s">
        <v>36</v>
      </c>
      <c r="Z71" t="s">
        <v>36</v>
      </c>
      <c r="AA71" t="s">
        <v>36</v>
      </c>
      <c r="AB71" t="s">
        <v>36</v>
      </c>
      <c r="AC71" t="s">
        <v>36</v>
      </c>
      <c r="AD71" t="s">
        <v>36</v>
      </c>
      <c r="AE71" t="s">
        <v>36</v>
      </c>
      <c r="AF71" t="s">
        <v>36</v>
      </c>
    </row>
    <row r="72" spans="1:32" hidden="1" x14ac:dyDescent="0.3">
      <c r="A72" t="s">
        <v>323</v>
      </c>
      <c r="B72" t="s">
        <v>324</v>
      </c>
      <c r="C72" s="1" t="str">
        <f t="shared" si="13"/>
        <v>21:1143</v>
      </c>
      <c r="D72" s="1" t="str">
        <f t="shared" si="14"/>
        <v>21:0421</v>
      </c>
      <c r="E72" t="s">
        <v>325</v>
      </c>
      <c r="F72" t="s">
        <v>326</v>
      </c>
      <c r="H72">
        <v>55.9067109</v>
      </c>
      <c r="I72">
        <v>-65.333824800000002</v>
      </c>
      <c r="J72" s="1" t="str">
        <f t="shared" si="15"/>
        <v>Till</v>
      </c>
      <c r="K72" s="1" t="str">
        <f t="shared" si="16"/>
        <v>HMC separation (ODM; details not reported)</v>
      </c>
      <c r="L72" t="s">
        <v>36</v>
      </c>
      <c r="M72" t="s">
        <v>36</v>
      </c>
      <c r="N72" t="s">
        <v>36</v>
      </c>
      <c r="O72" t="s">
        <v>36</v>
      </c>
      <c r="P72" t="s">
        <v>36</v>
      </c>
      <c r="Q72" t="s">
        <v>42</v>
      </c>
      <c r="R72" t="s">
        <v>235</v>
      </c>
      <c r="S72" t="s">
        <v>36</v>
      </c>
      <c r="T72" t="s">
        <v>36</v>
      </c>
      <c r="U72" t="s">
        <v>36</v>
      </c>
      <c r="V72" t="s">
        <v>36</v>
      </c>
      <c r="W72" t="s">
        <v>36</v>
      </c>
      <c r="X72" t="s">
        <v>36</v>
      </c>
      <c r="Y72" t="s">
        <v>55</v>
      </c>
      <c r="Z72" t="s">
        <v>36</v>
      </c>
      <c r="AA72" t="s">
        <v>36</v>
      </c>
      <c r="AB72" t="s">
        <v>36</v>
      </c>
      <c r="AC72" t="s">
        <v>36</v>
      </c>
      <c r="AD72" t="s">
        <v>36</v>
      </c>
      <c r="AE72" t="s">
        <v>36</v>
      </c>
      <c r="AF72" t="s">
        <v>36</v>
      </c>
    </row>
    <row r="73" spans="1:32" hidden="1" x14ac:dyDescent="0.3">
      <c r="A73" t="s">
        <v>327</v>
      </c>
      <c r="B73" t="s">
        <v>328</v>
      </c>
      <c r="C73" s="1" t="str">
        <f t="shared" si="13"/>
        <v>21:1143</v>
      </c>
      <c r="D73" s="1" t="str">
        <f t="shared" si="14"/>
        <v>21:0421</v>
      </c>
      <c r="E73" t="s">
        <v>329</v>
      </c>
      <c r="F73" t="s">
        <v>330</v>
      </c>
      <c r="H73">
        <v>55.795433699999997</v>
      </c>
      <c r="I73">
        <v>-65.689525500000002</v>
      </c>
      <c r="J73" s="1" t="str">
        <f t="shared" si="15"/>
        <v>Till</v>
      </c>
      <c r="K73" s="1" t="str">
        <f t="shared" si="16"/>
        <v>HMC separation (ODM; details not reported)</v>
      </c>
      <c r="L73" t="s">
        <v>36</v>
      </c>
      <c r="M73" t="s">
        <v>36</v>
      </c>
      <c r="N73" t="s">
        <v>36</v>
      </c>
      <c r="O73" t="s">
        <v>36</v>
      </c>
      <c r="P73" t="s">
        <v>36</v>
      </c>
      <c r="Q73" t="s">
        <v>36</v>
      </c>
      <c r="R73" t="s">
        <v>97</v>
      </c>
      <c r="S73" t="s">
        <v>36</v>
      </c>
      <c r="T73" t="s">
        <v>36</v>
      </c>
      <c r="U73" t="s">
        <v>36</v>
      </c>
      <c r="V73" t="s">
        <v>36</v>
      </c>
      <c r="W73" t="s">
        <v>36</v>
      </c>
      <c r="X73" t="s">
        <v>36</v>
      </c>
      <c r="Y73" t="s">
        <v>68</v>
      </c>
      <c r="Z73" t="s">
        <v>36</v>
      </c>
      <c r="AA73" t="s">
        <v>36</v>
      </c>
      <c r="AB73" t="s">
        <v>36</v>
      </c>
      <c r="AC73" t="s">
        <v>36</v>
      </c>
      <c r="AD73" t="s">
        <v>36</v>
      </c>
      <c r="AE73" t="s">
        <v>36</v>
      </c>
      <c r="AF73" t="s">
        <v>36</v>
      </c>
    </row>
    <row r="74" spans="1:32" hidden="1" x14ac:dyDescent="0.3">
      <c r="A74" t="s">
        <v>331</v>
      </c>
      <c r="B74" t="s">
        <v>332</v>
      </c>
      <c r="C74" s="1" t="str">
        <f t="shared" si="13"/>
        <v>21:1143</v>
      </c>
      <c r="D74" s="1" t="str">
        <f t="shared" si="14"/>
        <v>21:0421</v>
      </c>
      <c r="E74" t="s">
        <v>333</v>
      </c>
      <c r="F74" t="s">
        <v>334</v>
      </c>
      <c r="H74">
        <v>55.6591813</v>
      </c>
      <c r="I74">
        <v>-65.641848999999993</v>
      </c>
      <c r="J74" s="1" t="str">
        <f t="shared" si="15"/>
        <v>Till</v>
      </c>
      <c r="K74" s="1" t="str">
        <f t="shared" si="16"/>
        <v>HMC separation (ODM; details not reported)</v>
      </c>
      <c r="L74" t="s">
        <v>36</v>
      </c>
      <c r="M74" t="s">
        <v>36</v>
      </c>
      <c r="N74" t="s">
        <v>36</v>
      </c>
      <c r="O74" t="s">
        <v>36</v>
      </c>
      <c r="P74" t="s">
        <v>36</v>
      </c>
      <c r="Q74" t="s">
        <v>55</v>
      </c>
      <c r="R74" t="s">
        <v>68</v>
      </c>
      <c r="S74" t="s">
        <v>36</v>
      </c>
      <c r="T74" t="s">
        <v>36</v>
      </c>
      <c r="U74" t="s">
        <v>36</v>
      </c>
      <c r="V74" t="s">
        <v>36</v>
      </c>
      <c r="W74" t="s">
        <v>36</v>
      </c>
      <c r="X74" t="s">
        <v>36</v>
      </c>
      <c r="Y74" t="s">
        <v>36</v>
      </c>
      <c r="Z74" t="s">
        <v>36</v>
      </c>
      <c r="AA74" t="s">
        <v>36</v>
      </c>
      <c r="AB74" t="s">
        <v>36</v>
      </c>
      <c r="AC74" t="s">
        <v>36</v>
      </c>
      <c r="AD74" t="s">
        <v>36</v>
      </c>
      <c r="AE74" t="s">
        <v>36</v>
      </c>
      <c r="AF74" t="s">
        <v>36</v>
      </c>
    </row>
    <row r="75" spans="1:32" hidden="1" x14ac:dyDescent="0.3">
      <c r="A75" t="s">
        <v>335</v>
      </c>
      <c r="B75" t="s">
        <v>336</v>
      </c>
      <c r="C75" s="1" t="str">
        <f t="shared" si="13"/>
        <v>21:1143</v>
      </c>
      <c r="D75" s="1" t="str">
        <f t="shared" si="14"/>
        <v>21:0421</v>
      </c>
      <c r="E75" t="s">
        <v>337</v>
      </c>
      <c r="F75" t="s">
        <v>338</v>
      </c>
      <c r="H75">
        <v>55.5874697</v>
      </c>
      <c r="I75">
        <v>-65.704782699999996</v>
      </c>
      <c r="J75" s="1" t="str">
        <f t="shared" si="15"/>
        <v>Till</v>
      </c>
      <c r="K75" s="1" t="str">
        <f t="shared" si="16"/>
        <v>HMC separation (ODM; details not reported)</v>
      </c>
      <c r="L75" t="s">
        <v>36</v>
      </c>
      <c r="M75" t="s">
        <v>36</v>
      </c>
      <c r="N75" t="s">
        <v>36</v>
      </c>
      <c r="O75" t="s">
        <v>36</v>
      </c>
      <c r="P75" t="s">
        <v>36</v>
      </c>
      <c r="Q75" t="s">
        <v>55</v>
      </c>
      <c r="R75" t="s">
        <v>107</v>
      </c>
      <c r="S75" t="s">
        <v>36</v>
      </c>
      <c r="T75" t="s">
        <v>36</v>
      </c>
      <c r="U75" t="s">
        <v>36</v>
      </c>
      <c r="V75" t="s">
        <v>36</v>
      </c>
      <c r="W75" t="s">
        <v>36</v>
      </c>
      <c r="X75" t="s">
        <v>36</v>
      </c>
      <c r="Y75" t="s">
        <v>55</v>
      </c>
      <c r="Z75" t="s">
        <v>36</v>
      </c>
      <c r="AA75" t="s">
        <v>36</v>
      </c>
      <c r="AB75" t="s">
        <v>36</v>
      </c>
      <c r="AC75" t="s">
        <v>36</v>
      </c>
      <c r="AD75" t="s">
        <v>36</v>
      </c>
      <c r="AE75" t="s">
        <v>36</v>
      </c>
      <c r="AF75" t="s">
        <v>36</v>
      </c>
    </row>
    <row r="76" spans="1:32" hidden="1" x14ac:dyDescent="0.3">
      <c r="A76" t="s">
        <v>339</v>
      </c>
      <c r="B76" t="s">
        <v>340</v>
      </c>
      <c r="C76" s="1" t="str">
        <f t="shared" si="13"/>
        <v>21:1143</v>
      </c>
      <c r="D76" s="1" t="str">
        <f t="shared" si="14"/>
        <v>21:0421</v>
      </c>
      <c r="E76" t="s">
        <v>341</v>
      </c>
      <c r="F76" t="s">
        <v>342</v>
      </c>
      <c r="H76">
        <v>55.472530200000001</v>
      </c>
      <c r="I76">
        <v>-65.979270600000007</v>
      </c>
      <c r="J76" s="1" t="str">
        <f t="shared" si="15"/>
        <v>Till</v>
      </c>
      <c r="K76" s="1" t="str">
        <f t="shared" si="16"/>
        <v>HMC separation (ODM; details not reported)</v>
      </c>
      <c r="L76" t="s">
        <v>36</v>
      </c>
      <c r="M76" t="s">
        <v>36</v>
      </c>
      <c r="N76" t="s">
        <v>36</v>
      </c>
      <c r="O76" t="s">
        <v>36</v>
      </c>
      <c r="P76" t="s">
        <v>36</v>
      </c>
      <c r="Q76" t="s">
        <v>55</v>
      </c>
      <c r="R76" t="s">
        <v>68</v>
      </c>
      <c r="S76" t="s">
        <v>36</v>
      </c>
      <c r="T76" t="s">
        <v>36</v>
      </c>
      <c r="U76" t="s">
        <v>36</v>
      </c>
      <c r="V76" t="s">
        <v>36</v>
      </c>
      <c r="W76" t="s">
        <v>36</v>
      </c>
      <c r="X76" t="s">
        <v>36</v>
      </c>
      <c r="Y76" t="s">
        <v>36</v>
      </c>
      <c r="Z76" t="s">
        <v>36</v>
      </c>
      <c r="AA76" t="s">
        <v>36</v>
      </c>
      <c r="AB76" t="s">
        <v>36</v>
      </c>
      <c r="AC76" t="s">
        <v>36</v>
      </c>
      <c r="AD76" t="s">
        <v>36</v>
      </c>
      <c r="AE76" t="s">
        <v>36</v>
      </c>
      <c r="AF76" t="s">
        <v>36</v>
      </c>
    </row>
    <row r="77" spans="1:32" hidden="1" x14ac:dyDescent="0.3">
      <c r="A77" t="s">
        <v>343</v>
      </c>
      <c r="B77" t="s">
        <v>344</v>
      </c>
      <c r="C77" s="1" t="str">
        <f t="shared" si="13"/>
        <v>21:1143</v>
      </c>
      <c r="D77" s="1" t="str">
        <f t="shared" si="14"/>
        <v>21:0421</v>
      </c>
      <c r="E77" t="s">
        <v>345</v>
      </c>
      <c r="F77" t="s">
        <v>346</v>
      </c>
      <c r="H77">
        <v>55.3219432</v>
      </c>
      <c r="I77">
        <v>-65.873595600000002</v>
      </c>
      <c r="J77" s="1" t="str">
        <f t="shared" si="15"/>
        <v>Till</v>
      </c>
      <c r="K77" s="1" t="str">
        <f t="shared" si="16"/>
        <v>HMC separation (ODM; details not reported)</v>
      </c>
      <c r="L77" t="s">
        <v>36</v>
      </c>
      <c r="M77" t="s">
        <v>36</v>
      </c>
      <c r="N77" t="s">
        <v>36</v>
      </c>
      <c r="O77" t="s">
        <v>36</v>
      </c>
      <c r="P77" t="s">
        <v>36</v>
      </c>
      <c r="Q77" t="s">
        <v>36</v>
      </c>
      <c r="R77" t="s">
        <v>36</v>
      </c>
      <c r="S77" t="s">
        <v>36</v>
      </c>
      <c r="T77" t="s">
        <v>36</v>
      </c>
      <c r="U77" t="s">
        <v>36</v>
      </c>
      <c r="V77" t="s">
        <v>36</v>
      </c>
      <c r="W77" t="s">
        <v>36</v>
      </c>
      <c r="X77" t="s">
        <v>36</v>
      </c>
      <c r="Y77" t="s">
        <v>36</v>
      </c>
      <c r="Z77" t="s">
        <v>36</v>
      </c>
      <c r="AA77" t="s">
        <v>36</v>
      </c>
      <c r="AB77" t="s">
        <v>36</v>
      </c>
      <c r="AC77" t="s">
        <v>36</v>
      </c>
      <c r="AD77" t="s">
        <v>36</v>
      </c>
      <c r="AE77" t="s">
        <v>36</v>
      </c>
      <c r="AF77" t="s">
        <v>36</v>
      </c>
    </row>
    <row r="78" spans="1:32" hidden="1" x14ac:dyDescent="0.3">
      <c r="A78" t="s">
        <v>347</v>
      </c>
      <c r="B78" t="s">
        <v>348</v>
      </c>
      <c r="C78" s="1" t="str">
        <f t="shared" si="13"/>
        <v>21:1143</v>
      </c>
      <c r="D78" s="1" t="str">
        <f t="shared" si="14"/>
        <v>21:0421</v>
      </c>
      <c r="E78" t="s">
        <v>349</v>
      </c>
      <c r="F78" t="s">
        <v>350</v>
      </c>
      <c r="H78">
        <v>55.2148988</v>
      </c>
      <c r="I78">
        <v>-65.899819699999995</v>
      </c>
      <c r="J78" s="1" t="str">
        <f t="shared" si="15"/>
        <v>Till</v>
      </c>
      <c r="K78" s="1" t="str">
        <f t="shared" si="16"/>
        <v>HMC separation (ODM; details not reported)</v>
      </c>
      <c r="L78" t="s">
        <v>36</v>
      </c>
      <c r="M78" t="s">
        <v>36</v>
      </c>
      <c r="N78" t="s">
        <v>36</v>
      </c>
      <c r="O78" t="s">
        <v>36</v>
      </c>
      <c r="P78" t="s">
        <v>36</v>
      </c>
      <c r="Q78" t="s">
        <v>55</v>
      </c>
      <c r="R78" t="s">
        <v>36</v>
      </c>
      <c r="S78" t="s">
        <v>36</v>
      </c>
      <c r="T78" t="s">
        <v>36</v>
      </c>
      <c r="U78" t="s">
        <v>36</v>
      </c>
      <c r="V78" t="s">
        <v>36</v>
      </c>
      <c r="W78" t="s">
        <v>36</v>
      </c>
      <c r="X78" t="s">
        <v>36</v>
      </c>
      <c r="Y78" t="s">
        <v>36</v>
      </c>
      <c r="Z78" t="s">
        <v>36</v>
      </c>
      <c r="AA78" t="s">
        <v>36</v>
      </c>
      <c r="AB78" t="s">
        <v>36</v>
      </c>
      <c r="AC78" t="s">
        <v>36</v>
      </c>
      <c r="AD78" t="s">
        <v>36</v>
      </c>
      <c r="AE78" t="s">
        <v>36</v>
      </c>
      <c r="AF78" t="s">
        <v>36</v>
      </c>
    </row>
    <row r="79" spans="1:32" hidden="1" x14ac:dyDescent="0.3">
      <c r="A79" t="s">
        <v>351</v>
      </c>
      <c r="B79" t="s">
        <v>352</v>
      </c>
      <c r="C79" s="1" t="str">
        <f t="shared" si="13"/>
        <v>21:1143</v>
      </c>
      <c r="D79" s="1" t="str">
        <f t="shared" si="14"/>
        <v>21:0421</v>
      </c>
      <c r="E79" t="s">
        <v>353</v>
      </c>
      <c r="F79" t="s">
        <v>354</v>
      </c>
      <c r="H79">
        <v>55.5953108</v>
      </c>
      <c r="I79">
        <v>-65.788492000000005</v>
      </c>
      <c r="J79" s="1" t="str">
        <f t="shared" si="15"/>
        <v>Till</v>
      </c>
      <c r="K79" s="1" t="str">
        <f t="shared" si="16"/>
        <v>HMC separation (ODM; details not reported)</v>
      </c>
      <c r="L79" t="s">
        <v>36</v>
      </c>
      <c r="M79" t="s">
        <v>36</v>
      </c>
      <c r="N79" t="s">
        <v>36</v>
      </c>
      <c r="O79" t="s">
        <v>36</v>
      </c>
      <c r="P79" t="s">
        <v>36</v>
      </c>
      <c r="Q79" t="s">
        <v>37</v>
      </c>
      <c r="R79" t="s">
        <v>68</v>
      </c>
      <c r="S79" t="s">
        <v>36</v>
      </c>
      <c r="T79" t="s">
        <v>36</v>
      </c>
      <c r="U79" t="s">
        <v>36</v>
      </c>
      <c r="V79" t="s">
        <v>36</v>
      </c>
      <c r="W79" t="s">
        <v>36</v>
      </c>
      <c r="X79" t="s">
        <v>55</v>
      </c>
      <c r="Y79" t="s">
        <v>55</v>
      </c>
      <c r="Z79" t="s">
        <v>36</v>
      </c>
      <c r="AA79" t="s">
        <v>36</v>
      </c>
      <c r="AB79" t="s">
        <v>36</v>
      </c>
      <c r="AC79" t="s">
        <v>36</v>
      </c>
      <c r="AD79" t="s">
        <v>36</v>
      </c>
      <c r="AE79" t="s">
        <v>36</v>
      </c>
      <c r="AF79" t="s">
        <v>36</v>
      </c>
    </row>
    <row r="80" spans="1:32" hidden="1" x14ac:dyDescent="0.3">
      <c r="A80" t="s">
        <v>355</v>
      </c>
      <c r="B80" t="s">
        <v>356</v>
      </c>
      <c r="C80" s="1" t="str">
        <f t="shared" si="13"/>
        <v>21:1143</v>
      </c>
      <c r="D80" s="1" t="str">
        <f t="shared" si="14"/>
        <v>21:0421</v>
      </c>
      <c r="E80" t="s">
        <v>357</v>
      </c>
      <c r="F80" t="s">
        <v>358</v>
      </c>
      <c r="H80">
        <v>55.626055000000001</v>
      </c>
      <c r="I80">
        <v>-65.928791200000006</v>
      </c>
      <c r="J80" s="1" t="str">
        <f t="shared" si="15"/>
        <v>Till</v>
      </c>
      <c r="K80" s="1" t="str">
        <f t="shared" si="16"/>
        <v>HMC separation (ODM; details not reported)</v>
      </c>
      <c r="L80" t="s">
        <v>36</v>
      </c>
      <c r="M80" t="s">
        <v>36</v>
      </c>
      <c r="N80" t="s">
        <v>36</v>
      </c>
      <c r="O80" t="s">
        <v>36</v>
      </c>
      <c r="P80" t="s">
        <v>36</v>
      </c>
      <c r="Q80" t="s">
        <v>36</v>
      </c>
      <c r="R80" t="s">
        <v>36</v>
      </c>
      <c r="S80" t="s">
        <v>36</v>
      </c>
      <c r="T80" t="s">
        <v>36</v>
      </c>
      <c r="U80" t="s">
        <v>36</v>
      </c>
      <c r="V80" t="s">
        <v>36</v>
      </c>
      <c r="W80" t="s">
        <v>36</v>
      </c>
      <c r="X80" t="s">
        <v>36</v>
      </c>
      <c r="Y80" t="s">
        <v>36</v>
      </c>
      <c r="Z80" t="s">
        <v>36</v>
      </c>
      <c r="AA80" t="s">
        <v>36</v>
      </c>
      <c r="AB80" t="s">
        <v>36</v>
      </c>
      <c r="AC80" t="s">
        <v>36</v>
      </c>
      <c r="AD80" t="s">
        <v>36</v>
      </c>
      <c r="AE80" t="s">
        <v>36</v>
      </c>
      <c r="AF80" t="s">
        <v>36</v>
      </c>
    </row>
    <row r="81" spans="1:32" hidden="1" x14ac:dyDescent="0.3">
      <c r="A81" t="s">
        <v>359</v>
      </c>
      <c r="B81" t="s">
        <v>360</v>
      </c>
      <c r="C81" s="1" t="str">
        <f t="shared" si="13"/>
        <v>21:1143</v>
      </c>
      <c r="D81" s="1" t="str">
        <f t="shared" si="14"/>
        <v>21:0421</v>
      </c>
      <c r="E81" t="s">
        <v>361</v>
      </c>
      <c r="F81" t="s">
        <v>362</v>
      </c>
      <c r="H81">
        <v>55.726127200000001</v>
      </c>
      <c r="I81">
        <v>-65.883654000000007</v>
      </c>
      <c r="J81" s="1" t="str">
        <f t="shared" si="15"/>
        <v>Till</v>
      </c>
      <c r="K81" s="1" t="str">
        <f t="shared" si="16"/>
        <v>HMC separation (ODM; details not reported)</v>
      </c>
      <c r="L81" t="s">
        <v>36</v>
      </c>
      <c r="M81" t="s">
        <v>36</v>
      </c>
      <c r="N81" t="s">
        <v>36</v>
      </c>
      <c r="O81" t="s">
        <v>36</v>
      </c>
      <c r="P81" t="s">
        <v>36</v>
      </c>
      <c r="Q81" t="s">
        <v>107</v>
      </c>
      <c r="R81" t="s">
        <v>37</v>
      </c>
      <c r="S81" t="s">
        <v>36</v>
      </c>
      <c r="T81" t="s">
        <v>36</v>
      </c>
      <c r="U81" t="s">
        <v>36</v>
      </c>
      <c r="V81" t="s">
        <v>36</v>
      </c>
      <c r="W81" t="s">
        <v>36</v>
      </c>
      <c r="X81" t="s">
        <v>36</v>
      </c>
      <c r="Y81" t="s">
        <v>36</v>
      </c>
      <c r="Z81" t="s">
        <v>36</v>
      </c>
      <c r="AA81" t="s">
        <v>36</v>
      </c>
      <c r="AB81" t="s">
        <v>36</v>
      </c>
      <c r="AC81" t="s">
        <v>36</v>
      </c>
      <c r="AD81" t="s">
        <v>36</v>
      </c>
      <c r="AE81" t="s">
        <v>36</v>
      </c>
      <c r="AF81" t="s">
        <v>36</v>
      </c>
    </row>
    <row r="82" spans="1:32" hidden="1" x14ac:dyDescent="0.3">
      <c r="A82" t="s">
        <v>363</v>
      </c>
      <c r="B82" t="s">
        <v>364</v>
      </c>
      <c r="C82" s="1" t="str">
        <f t="shared" si="13"/>
        <v>21:1143</v>
      </c>
      <c r="D82" s="1" t="str">
        <f t="shared" si="14"/>
        <v>21:0421</v>
      </c>
      <c r="E82" t="s">
        <v>365</v>
      </c>
      <c r="F82" t="s">
        <v>366</v>
      </c>
      <c r="H82">
        <v>55.772631099999998</v>
      </c>
      <c r="I82">
        <v>-65.529892099999998</v>
      </c>
      <c r="J82" s="1" t="str">
        <f t="shared" si="15"/>
        <v>Till</v>
      </c>
      <c r="K82" s="1" t="str">
        <f t="shared" si="16"/>
        <v>HMC separation (ODM; details not reported)</v>
      </c>
      <c r="L82" t="s">
        <v>36</v>
      </c>
      <c r="M82" t="s">
        <v>36</v>
      </c>
      <c r="N82" t="s">
        <v>36</v>
      </c>
      <c r="O82" t="s">
        <v>36</v>
      </c>
      <c r="P82" t="s">
        <v>36</v>
      </c>
      <c r="Q82" t="s">
        <v>68</v>
      </c>
      <c r="R82" t="s">
        <v>240</v>
      </c>
      <c r="S82" t="s">
        <v>36</v>
      </c>
      <c r="T82" t="s">
        <v>36</v>
      </c>
      <c r="U82" t="s">
        <v>36</v>
      </c>
      <c r="V82" t="s">
        <v>36</v>
      </c>
      <c r="W82" t="s">
        <v>36</v>
      </c>
      <c r="X82" t="s">
        <v>36</v>
      </c>
      <c r="Y82" t="s">
        <v>36</v>
      </c>
      <c r="Z82" t="s">
        <v>36</v>
      </c>
      <c r="AA82" t="s">
        <v>36</v>
      </c>
      <c r="AB82" t="s">
        <v>36</v>
      </c>
      <c r="AC82" t="s">
        <v>36</v>
      </c>
      <c r="AD82" t="s">
        <v>36</v>
      </c>
      <c r="AE82" t="s">
        <v>36</v>
      </c>
      <c r="AF82" t="s">
        <v>36</v>
      </c>
    </row>
    <row r="83" spans="1:32" hidden="1" x14ac:dyDescent="0.3">
      <c r="A83" t="s">
        <v>367</v>
      </c>
      <c r="B83" t="s">
        <v>368</v>
      </c>
      <c r="C83" s="1" t="str">
        <f t="shared" si="13"/>
        <v>21:1143</v>
      </c>
      <c r="D83" s="1" t="str">
        <f t="shared" si="14"/>
        <v>21:0421</v>
      </c>
      <c r="E83" t="s">
        <v>369</v>
      </c>
      <c r="F83" t="s">
        <v>370</v>
      </c>
      <c r="H83">
        <v>55.739025900000001</v>
      </c>
      <c r="I83">
        <v>-65.152558499999998</v>
      </c>
      <c r="J83" s="1" t="str">
        <f t="shared" si="15"/>
        <v>Till</v>
      </c>
      <c r="K83" s="1" t="str">
        <f t="shared" si="16"/>
        <v>HMC separation (ODM; details not reported)</v>
      </c>
      <c r="L83" t="s">
        <v>36</v>
      </c>
      <c r="M83" t="s">
        <v>36</v>
      </c>
      <c r="N83" t="s">
        <v>36</v>
      </c>
      <c r="O83" t="s">
        <v>36</v>
      </c>
      <c r="P83" t="s">
        <v>36</v>
      </c>
      <c r="Q83" t="s">
        <v>36</v>
      </c>
      <c r="R83" t="s">
        <v>42</v>
      </c>
      <c r="S83" t="s">
        <v>36</v>
      </c>
      <c r="T83" t="s">
        <v>36</v>
      </c>
      <c r="U83" t="s">
        <v>36</v>
      </c>
      <c r="V83" t="s">
        <v>36</v>
      </c>
      <c r="W83" t="s">
        <v>36</v>
      </c>
      <c r="X83" t="s">
        <v>36</v>
      </c>
      <c r="Y83" t="s">
        <v>68</v>
      </c>
      <c r="Z83" t="s">
        <v>36</v>
      </c>
      <c r="AA83" t="s">
        <v>36</v>
      </c>
      <c r="AB83" t="s">
        <v>36</v>
      </c>
      <c r="AC83" t="s">
        <v>36</v>
      </c>
      <c r="AD83" t="s">
        <v>36</v>
      </c>
      <c r="AE83" t="s">
        <v>36</v>
      </c>
      <c r="AF83" t="s">
        <v>36</v>
      </c>
    </row>
    <row r="84" spans="1:32" hidden="1" x14ac:dyDescent="0.3">
      <c r="A84" t="s">
        <v>371</v>
      </c>
      <c r="B84" t="s">
        <v>372</v>
      </c>
      <c r="C84" s="1" t="str">
        <f t="shared" si="13"/>
        <v>21:1143</v>
      </c>
      <c r="D84" s="1" t="str">
        <f t="shared" si="14"/>
        <v>21:0421</v>
      </c>
      <c r="E84" t="s">
        <v>373</v>
      </c>
      <c r="F84" t="s">
        <v>374</v>
      </c>
      <c r="H84">
        <v>55.654322299999997</v>
      </c>
      <c r="I84">
        <v>-65.781129100000001</v>
      </c>
      <c r="J84" s="1" t="str">
        <f t="shared" si="15"/>
        <v>Till</v>
      </c>
      <c r="K84" s="1" t="str">
        <f t="shared" si="16"/>
        <v>HMC separation (ODM; details not reported)</v>
      </c>
      <c r="L84" t="s">
        <v>36</v>
      </c>
      <c r="M84" t="s">
        <v>36</v>
      </c>
      <c r="N84" t="s">
        <v>36</v>
      </c>
      <c r="O84" t="s">
        <v>36</v>
      </c>
      <c r="P84" t="s">
        <v>36</v>
      </c>
      <c r="Q84" t="s">
        <v>36</v>
      </c>
      <c r="R84" t="s">
        <v>36</v>
      </c>
      <c r="S84" t="s">
        <v>36</v>
      </c>
      <c r="T84" t="s">
        <v>36</v>
      </c>
      <c r="U84" t="s">
        <v>36</v>
      </c>
      <c r="V84" t="s">
        <v>36</v>
      </c>
      <c r="W84" t="s">
        <v>36</v>
      </c>
      <c r="X84" t="s">
        <v>36</v>
      </c>
      <c r="Y84" t="s">
        <v>55</v>
      </c>
      <c r="Z84" t="s">
        <v>36</v>
      </c>
      <c r="AA84" t="s">
        <v>36</v>
      </c>
      <c r="AB84" t="s">
        <v>36</v>
      </c>
      <c r="AC84" t="s">
        <v>36</v>
      </c>
      <c r="AD84" t="s">
        <v>36</v>
      </c>
      <c r="AE84" t="s">
        <v>36</v>
      </c>
      <c r="AF84" t="s">
        <v>36</v>
      </c>
    </row>
    <row r="85" spans="1:32" hidden="1" x14ac:dyDescent="0.3">
      <c r="A85" t="s">
        <v>375</v>
      </c>
      <c r="B85" t="s">
        <v>376</v>
      </c>
      <c r="C85" s="1" t="str">
        <f t="shared" si="13"/>
        <v>21:1143</v>
      </c>
      <c r="D85" s="1" t="str">
        <f t="shared" si="14"/>
        <v>21:0421</v>
      </c>
      <c r="E85" t="s">
        <v>377</v>
      </c>
      <c r="F85" t="s">
        <v>378</v>
      </c>
      <c r="H85">
        <v>55.489372699999997</v>
      </c>
      <c r="I85">
        <v>-65.810384099999993</v>
      </c>
      <c r="J85" s="1" t="str">
        <f t="shared" si="15"/>
        <v>Till</v>
      </c>
      <c r="K85" s="1" t="str">
        <f t="shared" si="16"/>
        <v>HMC separation (ODM; details not reported)</v>
      </c>
      <c r="L85" t="s">
        <v>36</v>
      </c>
      <c r="M85" t="s">
        <v>36</v>
      </c>
      <c r="N85" t="s">
        <v>36</v>
      </c>
      <c r="O85" t="s">
        <v>36</v>
      </c>
      <c r="P85" t="s">
        <v>55</v>
      </c>
      <c r="Q85" t="s">
        <v>36</v>
      </c>
      <c r="R85" t="s">
        <v>37</v>
      </c>
      <c r="S85" t="s">
        <v>36</v>
      </c>
      <c r="T85" t="s">
        <v>36</v>
      </c>
      <c r="U85" t="s">
        <v>36</v>
      </c>
      <c r="V85" t="s">
        <v>36</v>
      </c>
      <c r="W85" t="s">
        <v>36</v>
      </c>
      <c r="X85" t="s">
        <v>36</v>
      </c>
      <c r="Y85" t="s">
        <v>36</v>
      </c>
      <c r="Z85" t="s">
        <v>36</v>
      </c>
      <c r="AA85" t="s">
        <v>36</v>
      </c>
      <c r="AB85" t="s">
        <v>36</v>
      </c>
      <c r="AC85" t="s">
        <v>36</v>
      </c>
      <c r="AD85" t="s">
        <v>36</v>
      </c>
      <c r="AE85" t="s">
        <v>36</v>
      </c>
      <c r="AF85" t="s">
        <v>36</v>
      </c>
    </row>
    <row r="86" spans="1:32" hidden="1" x14ac:dyDescent="0.3">
      <c r="A86" t="s">
        <v>379</v>
      </c>
      <c r="B86" t="s">
        <v>380</v>
      </c>
      <c r="C86" s="1" t="str">
        <f t="shared" si="13"/>
        <v>21:1143</v>
      </c>
      <c r="D86" s="1" t="str">
        <f t="shared" si="14"/>
        <v>21:0421</v>
      </c>
      <c r="E86" t="s">
        <v>381</v>
      </c>
      <c r="F86" t="s">
        <v>382</v>
      </c>
      <c r="H86">
        <v>55.553448299999999</v>
      </c>
      <c r="I86">
        <v>-65.560375399999998</v>
      </c>
      <c r="J86" s="1" t="str">
        <f t="shared" si="15"/>
        <v>Till</v>
      </c>
      <c r="K86" s="1" t="str">
        <f t="shared" si="16"/>
        <v>HMC separation (ODM; details not reported)</v>
      </c>
      <c r="L86" t="s">
        <v>36</v>
      </c>
      <c r="M86" t="s">
        <v>36</v>
      </c>
      <c r="N86" t="s">
        <v>36</v>
      </c>
      <c r="O86" t="s">
        <v>36</v>
      </c>
      <c r="P86" t="s">
        <v>36</v>
      </c>
      <c r="Q86" t="s">
        <v>36</v>
      </c>
      <c r="R86" t="s">
        <v>36</v>
      </c>
      <c r="S86" t="s">
        <v>36</v>
      </c>
      <c r="T86" t="s">
        <v>36</v>
      </c>
      <c r="U86" t="s">
        <v>36</v>
      </c>
      <c r="V86" t="s">
        <v>36</v>
      </c>
      <c r="W86" t="s">
        <v>36</v>
      </c>
      <c r="X86" t="s">
        <v>36</v>
      </c>
      <c r="Y86" t="s">
        <v>36</v>
      </c>
      <c r="Z86" t="s">
        <v>36</v>
      </c>
      <c r="AA86" t="s">
        <v>36</v>
      </c>
      <c r="AB86" t="s">
        <v>36</v>
      </c>
      <c r="AC86" t="s">
        <v>36</v>
      </c>
      <c r="AD86" t="s">
        <v>36</v>
      </c>
      <c r="AE86" t="s">
        <v>36</v>
      </c>
      <c r="AF86" t="s">
        <v>36</v>
      </c>
    </row>
    <row r="87" spans="1:32" hidden="1" x14ac:dyDescent="0.3">
      <c r="A87" t="s">
        <v>383</v>
      </c>
      <c r="B87" t="s">
        <v>384</v>
      </c>
      <c r="C87" s="1" t="str">
        <f t="shared" si="13"/>
        <v>21:1143</v>
      </c>
      <c r="D87" s="1" t="str">
        <f t="shared" si="14"/>
        <v>21:0421</v>
      </c>
      <c r="E87" t="s">
        <v>385</v>
      </c>
      <c r="F87" t="s">
        <v>386</v>
      </c>
      <c r="H87">
        <v>55.686891899999999</v>
      </c>
      <c r="I87">
        <v>-65.307201000000006</v>
      </c>
      <c r="J87" s="1" t="str">
        <f t="shared" si="15"/>
        <v>Till</v>
      </c>
      <c r="K87" s="1" t="str">
        <f t="shared" si="16"/>
        <v>HMC separation (ODM; details not reported)</v>
      </c>
      <c r="L87" t="s">
        <v>36</v>
      </c>
      <c r="M87" t="s">
        <v>36</v>
      </c>
      <c r="N87" t="s">
        <v>36</v>
      </c>
      <c r="O87" t="s">
        <v>36</v>
      </c>
      <c r="P87" t="s">
        <v>36</v>
      </c>
      <c r="Q87" t="s">
        <v>36</v>
      </c>
      <c r="R87" t="s">
        <v>37</v>
      </c>
      <c r="S87" t="s">
        <v>36</v>
      </c>
      <c r="T87" t="s">
        <v>36</v>
      </c>
      <c r="U87" t="s">
        <v>36</v>
      </c>
      <c r="V87" t="s">
        <v>36</v>
      </c>
      <c r="W87" t="s">
        <v>36</v>
      </c>
      <c r="X87" t="s">
        <v>36</v>
      </c>
      <c r="Y87" t="s">
        <v>68</v>
      </c>
      <c r="Z87" t="s">
        <v>36</v>
      </c>
      <c r="AA87" t="s">
        <v>36</v>
      </c>
      <c r="AB87" t="s">
        <v>36</v>
      </c>
      <c r="AC87" t="s">
        <v>36</v>
      </c>
      <c r="AD87" t="s">
        <v>36</v>
      </c>
      <c r="AE87" t="s">
        <v>36</v>
      </c>
      <c r="AF87" t="s">
        <v>36</v>
      </c>
    </row>
    <row r="88" spans="1:32" hidden="1" x14ac:dyDescent="0.3">
      <c r="A88" t="s">
        <v>387</v>
      </c>
      <c r="B88" t="s">
        <v>388</v>
      </c>
      <c r="C88" s="1" t="str">
        <f t="shared" si="13"/>
        <v>21:1143</v>
      </c>
      <c r="D88" s="1" t="str">
        <f t="shared" si="14"/>
        <v>21:0421</v>
      </c>
      <c r="E88" t="s">
        <v>389</v>
      </c>
      <c r="F88" t="s">
        <v>390</v>
      </c>
      <c r="H88">
        <v>55.842547699999997</v>
      </c>
      <c r="I88">
        <v>-65.062167700000003</v>
      </c>
      <c r="J88" s="1" t="str">
        <f t="shared" si="15"/>
        <v>Till</v>
      </c>
      <c r="K88" s="1" t="str">
        <f t="shared" si="16"/>
        <v>HMC separation (ODM; details not reported)</v>
      </c>
      <c r="L88" t="s">
        <v>36</v>
      </c>
      <c r="M88" t="s">
        <v>36</v>
      </c>
      <c r="N88" t="s">
        <v>36</v>
      </c>
      <c r="O88" t="s">
        <v>36</v>
      </c>
      <c r="P88" t="s">
        <v>36</v>
      </c>
      <c r="Q88" t="s">
        <v>55</v>
      </c>
      <c r="R88" t="s">
        <v>107</v>
      </c>
      <c r="S88" t="s">
        <v>36</v>
      </c>
      <c r="T88" t="s">
        <v>36</v>
      </c>
      <c r="U88" t="s">
        <v>36</v>
      </c>
      <c r="V88" t="s">
        <v>36</v>
      </c>
      <c r="W88" t="s">
        <v>36</v>
      </c>
      <c r="X88" t="s">
        <v>36</v>
      </c>
      <c r="Y88" t="s">
        <v>36</v>
      </c>
      <c r="Z88" t="s">
        <v>36</v>
      </c>
      <c r="AA88" t="s">
        <v>36</v>
      </c>
      <c r="AB88" t="s">
        <v>36</v>
      </c>
      <c r="AC88" t="s">
        <v>36</v>
      </c>
      <c r="AD88" t="s">
        <v>36</v>
      </c>
      <c r="AE88" t="s">
        <v>36</v>
      </c>
      <c r="AF88" t="s">
        <v>36</v>
      </c>
    </row>
    <row r="89" spans="1:32" hidden="1" x14ac:dyDescent="0.3">
      <c r="A89" t="s">
        <v>391</v>
      </c>
      <c r="B89" t="s">
        <v>392</v>
      </c>
      <c r="C89" s="1" t="str">
        <f t="shared" si="13"/>
        <v>21:1143</v>
      </c>
      <c r="D89" s="1" t="str">
        <f t="shared" si="14"/>
        <v>21:0421</v>
      </c>
      <c r="E89" t="s">
        <v>393</v>
      </c>
      <c r="F89" t="s">
        <v>394</v>
      </c>
      <c r="H89">
        <v>55.984221699999999</v>
      </c>
      <c r="I89">
        <v>-65.250717199999997</v>
      </c>
      <c r="J89" s="1" t="str">
        <f t="shared" si="15"/>
        <v>Till</v>
      </c>
      <c r="K89" s="1" t="str">
        <f t="shared" si="16"/>
        <v>HMC separation (ODM; details not reported)</v>
      </c>
      <c r="L89" t="s">
        <v>36</v>
      </c>
      <c r="M89" t="s">
        <v>36</v>
      </c>
      <c r="N89" t="s">
        <v>36</v>
      </c>
      <c r="O89" t="s">
        <v>36</v>
      </c>
      <c r="P89" t="s">
        <v>36</v>
      </c>
      <c r="Q89" t="s">
        <v>55</v>
      </c>
      <c r="R89" t="s">
        <v>37</v>
      </c>
      <c r="S89" t="s">
        <v>36</v>
      </c>
      <c r="T89" t="s">
        <v>36</v>
      </c>
      <c r="U89" t="s">
        <v>36</v>
      </c>
      <c r="V89" t="s">
        <v>36</v>
      </c>
      <c r="W89" t="s">
        <v>36</v>
      </c>
      <c r="X89" t="s">
        <v>36</v>
      </c>
      <c r="Y89" t="s">
        <v>36</v>
      </c>
      <c r="Z89" t="s">
        <v>36</v>
      </c>
      <c r="AA89" t="s">
        <v>36</v>
      </c>
      <c r="AB89" t="s">
        <v>36</v>
      </c>
      <c r="AC89" t="s">
        <v>36</v>
      </c>
      <c r="AD89" t="s">
        <v>36</v>
      </c>
      <c r="AE89" t="s">
        <v>36</v>
      </c>
      <c r="AF89" t="s">
        <v>36</v>
      </c>
    </row>
    <row r="90" spans="1:32" hidden="1" x14ac:dyDescent="0.3">
      <c r="A90" t="s">
        <v>395</v>
      </c>
      <c r="B90" t="s">
        <v>396</v>
      </c>
      <c r="C90" s="1" t="str">
        <f t="shared" si="13"/>
        <v>21:1143</v>
      </c>
      <c r="D90" s="1" t="str">
        <f t="shared" si="14"/>
        <v>21:0421</v>
      </c>
      <c r="E90" t="s">
        <v>397</v>
      </c>
      <c r="F90" t="s">
        <v>398</v>
      </c>
      <c r="H90">
        <v>55.963867299999997</v>
      </c>
      <c r="I90">
        <v>-64.984401599999998</v>
      </c>
      <c r="J90" s="1" t="str">
        <f t="shared" si="15"/>
        <v>Till</v>
      </c>
      <c r="K90" s="1" t="str">
        <f t="shared" si="16"/>
        <v>HMC separation (ODM; details not reported)</v>
      </c>
      <c r="L90" t="s">
        <v>36</v>
      </c>
      <c r="M90" t="s">
        <v>36</v>
      </c>
      <c r="N90" t="s">
        <v>36</v>
      </c>
      <c r="O90" t="s">
        <v>36</v>
      </c>
      <c r="P90" t="s">
        <v>36</v>
      </c>
      <c r="Q90" t="s">
        <v>36</v>
      </c>
      <c r="R90" t="s">
        <v>107</v>
      </c>
      <c r="S90" t="s">
        <v>36</v>
      </c>
      <c r="T90" t="s">
        <v>36</v>
      </c>
      <c r="U90" t="s">
        <v>36</v>
      </c>
      <c r="V90" t="s">
        <v>36</v>
      </c>
      <c r="W90" t="s">
        <v>36</v>
      </c>
      <c r="X90" t="s">
        <v>36</v>
      </c>
      <c r="Y90" t="s">
        <v>36</v>
      </c>
      <c r="Z90" t="s">
        <v>36</v>
      </c>
      <c r="AA90" t="s">
        <v>36</v>
      </c>
      <c r="AB90" t="s">
        <v>36</v>
      </c>
      <c r="AC90" t="s">
        <v>36</v>
      </c>
      <c r="AD90" t="s">
        <v>36</v>
      </c>
      <c r="AE90" t="s">
        <v>36</v>
      </c>
      <c r="AF90" t="s">
        <v>36</v>
      </c>
    </row>
    <row r="91" spans="1:32" hidden="1" x14ac:dyDescent="0.3">
      <c r="A91" t="s">
        <v>399</v>
      </c>
      <c r="B91" t="s">
        <v>400</v>
      </c>
      <c r="C91" s="1" t="str">
        <f t="shared" si="13"/>
        <v>21:1143</v>
      </c>
      <c r="D91" s="1" t="str">
        <f t="shared" si="14"/>
        <v>21:0421</v>
      </c>
      <c r="E91" t="s">
        <v>401</v>
      </c>
      <c r="F91" t="s">
        <v>402</v>
      </c>
      <c r="H91">
        <v>55.974659799999998</v>
      </c>
      <c r="I91">
        <v>-64.7753096</v>
      </c>
      <c r="J91" s="1" t="str">
        <f t="shared" si="15"/>
        <v>Till</v>
      </c>
      <c r="K91" s="1" t="str">
        <f t="shared" si="16"/>
        <v>HMC separation (ODM; details not reported)</v>
      </c>
      <c r="L91" t="s">
        <v>36</v>
      </c>
      <c r="M91" t="s">
        <v>36</v>
      </c>
      <c r="N91" t="s">
        <v>36</v>
      </c>
      <c r="O91" t="s">
        <v>36</v>
      </c>
      <c r="P91" t="s">
        <v>36</v>
      </c>
      <c r="Q91" t="s">
        <v>36</v>
      </c>
      <c r="R91" t="s">
        <v>55</v>
      </c>
      <c r="S91" t="s">
        <v>36</v>
      </c>
      <c r="T91" t="s">
        <v>36</v>
      </c>
      <c r="U91" t="s">
        <v>36</v>
      </c>
      <c r="V91" t="s">
        <v>36</v>
      </c>
      <c r="W91" t="s">
        <v>36</v>
      </c>
      <c r="X91" t="s">
        <v>36</v>
      </c>
      <c r="Y91" t="s">
        <v>36</v>
      </c>
      <c r="Z91" t="s">
        <v>36</v>
      </c>
      <c r="AA91" t="s">
        <v>36</v>
      </c>
      <c r="AB91" t="s">
        <v>36</v>
      </c>
      <c r="AC91" t="s">
        <v>36</v>
      </c>
      <c r="AD91" t="s">
        <v>36</v>
      </c>
      <c r="AE91" t="s">
        <v>36</v>
      </c>
      <c r="AF91" t="s">
        <v>36</v>
      </c>
    </row>
    <row r="92" spans="1:32" hidden="1" x14ac:dyDescent="0.3">
      <c r="A92" t="s">
        <v>403</v>
      </c>
      <c r="B92" t="s">
        <v>404</v>
      </c>
      <c r="C92" s="1" t="str">
        <f t="shared" si="13"/>
        <v>21:1143</v>
      </c>
      <c r="D92" s="1" t="str">
        <f t="shared" si="14"/>
        <v>21:0421</v>
      </c>
      <c r="E92" t="s">
        <v>405</v>
      </c>
      <c r="F92" t="s">
        <v>406</v>
      </c>
      <c r="H92">
        <v>55.808563200000002</v>
      </c>
      <c r="I92">
        <v>-64.893075600000003</v>
      </c>
      <c r="J92" s="1" t="str">
        <f t="shared" si="15"/>
        <v>Till</v>
      </c>
      <c r="K92" s="1" t="str">
        <f t="shared" si="16"/>
        <v>HMC separation (ODM; details not reported)</v>
      </c>
      <c r="L92" t="s">
        <v>36</v>
      </c>
      <c r="M92" t="s">
        <v>36</v>
      </c>
      <c r="N92" t="s">
        <v>36</v>
      </c>
      <c r="O92" t="s">
        <v>36</v>
      </c>
      <c r="P92" t="s">
        <v>36</v>
      </c>
      <c r="Q92" t="s">
        <v>36</v>
      </c>
      <c r="R92" t="s">
        <v>37</v>
      </c>
      <c r="S92" t="s">
        <v>36</v>
      </c>
      <c r="T92" t="s">
        <v>36</v>
      </c>
      <c r="U92" t="s">
        <v>36</v>
      </c>
      <c r="V92" t="s">
        <v>36</v>
      </c>
      <c r="W92" t="s">
        <v>36</v>
      </c>
      <c r="X92" t="s">
        <v>36</v>
      </c>
      <c r="Y92" t="s">
        <v>36</v>
      </c>
      <c r="Z92" t="s">
        <v>36</v>
      </c>
      <c r="AA92" t="s">
        <v>36</v>
      </c>
      <c r="AB92" t="s">
        <v>36</v>
      </c>
      <c r="AC92" t="s">
        <v>36</v>
      </c>
      <c r="AD92" t="s">
        <v>36</v>
      </c>
      <c r="AE92" t="s">
        <v>36</v>
      </c>
      <c r="AF92" t="s">
        <v>36</v>
      </c>
    </row>
    <row r="93" spans="1:32" hidden="1" x14ac:dyDescent="0.3">
      <c r="A93" t="s">
        <v>407</v>
      </c>
      <c r="B93" t="s">
        <v>408</v>
      </c>
      <c r="C93" s="1" t="str">
        <f t="shared" si="13"/>
        <v>21:1143</v>
      </c>
      <c r="D93" s="1" t="str">
        <f t="shared" si="14"/>
        <v>21:0421</v>
      </c>
      <c r="E93" t="s">
        <v>409</v>
      </c>
      <c r="F93" t="s">
        <v>410</v>
      </c>
      <c r="H93">
        <v>55.632499299999999</v>
      </c>
      <c r="I93">
        <v>-65.173181299999996</v>
      </c>
      <c r="J93" s="1" t="str">
        <f t="shared" si="15"/>
        <v>Till</v>
      </c>
      <c r="K93" s="1" t="str">
        <f t="shared" si="16"/>
        <v>HMC separation (ODM; details not reported)</v>
      </c>
      <c r="L93" t="s">
        <v>36</v>
      </c>
      <c r="M93" t="s">
        <v>36</v>
      </c>
      <c r="N93" t="s">
        <v>36</v>
      </c>
      <c r="O93" t="s">
        <v>36</v>
      </c>
      <c r="P93" t="s">
        <v>36</v>
      </c>
      <c r="Q93" t="s">
        <v>36</v>
      </c>
      <c r="R93" t="s">
        <v>68</v>
      </c>
      <c r="S93" t="s">
        <v>36</v>
      </c>
      <c r="T93" t="s">
        <v>36</v>
      </c>
      <c r="U93" t="s">
        <v>36</v>
      </c>
      <c r="V93" t="s">
        <v>36</v>
      </c>
      <c r="W93" t="s">
        <v>36</v>
      </c>
      <c r="X93" t="s">
        <v>36</v>
      </c>
      <c r="Y93" t="s">
        <v>36</v>
      </c>
      <c r="Z93" t="s">
        <v>36</v>
      </c>
      <c r="AA93" t="s">
        <v>36</v>
      </c>
      <c r="AB93" t="s">
        <v>36</v>
      </c>
      <c r="AC93" t="s">
        <v>36</v>
      </c>
      <c r="AD93" t="s">
        <v>36</v>
      </c>
      <c r="AE93" t="s">
        <v>36</v>
      </c>
      <c r="AF93" t="s">
        <v>36</v>
      </c>
    </row>
    <row r="94" spans="1:32" hidden="1" x14ac:dyDescent="0.3">
      <c r="A94" t="s">
        <v>411</v>
      </c>
      <c r="B94" t="s">
        <v>412</v>
      </c>
      <c r="C94" s="1" t="str">
        <f t="shared" ref="C94:C125" si="17">HYPERLINK("http://geochem.nrcan.gc.ca/cdogs/content/bdl/bdl211143_e.htm", "21:1143")</f>
        <v>21:1143</v>
      </c>
      <c r="D94" s="1" t="str">
        <f t="shared" si="14"/>
        <v>21:0421</v>
      </c>
      <c r="E94" t="s">
        <v>413</v>
      </c>
      <c r="F94" t="s">
        <v>414</v>
      </c>
      <c r="H94">
        <v>55.851586099999999</v>
      </c>
      <c r="I94">
        <v>-64.547094599999994</v>
      </c>
      <c r="J94" s="1" t="str">
        <f t="shared" si="15"/>
        <v>Till</v>
      </c>
      <c r="K94" s="1" t="str">
        <f t="shared" si="16"/>
        <v>HMC separation (ODM; details not reported)</v>
      </c>
      <c r="L94" t="s">
        <v>36</v>
      </c>
      <c r="M94" t="s">
        <v>36</v>
      </c>
      <c r="N94" t="s">
        <v>36</v>
      </c>
      <c r="O94" t="s">
        <v>36</v>
      </c>
      <c r="P94" t="s">
        <v>36</v>
      </c>
      <c r="Q94" t="s">
        <v>36</v>
      </c>
      <c r="R94" t="s">
        <v>68</v>
      </c>
      <c r="S94" t="s">
        <v>36</v>
      </c>
      <c r="T94" t="s">
        <v>36</v>
      </c>
      <c r="U94" t="s">
        <v>36</v>
      </c>
      <c r="V94" t="s">
        <v>36</v>
      </c>
      <c r="W94" t="s">
        <v>36</v>
      </c>
      <c r="X94" t="s">
        <v>36</v>
      </c>
      <c r="Y94" t="s">
        <v>36</v>
      </c>
      <c r="Z94" t="s">
        <v>36</v>
      </c>
      <c r="AA94" t="s">
        <v>36</v>
      </c>
      <c r="AB94" t="s">
        <v>36</v>
      </c>
      <c r="AC94" t="s">
        <v>36</v>
      </c>
      <c r="AD94" t="s">
        <v>36</v>
      </c>
      <c r="AE94" t="s">
        <v>36</v>
      </c>
      <c r="AF94" t="s">
        <v>36</v>
      </c>
    </row>
    <row r="95" spans="1:32" hidden="1" x14ac:dyDescent="0.3">
      <c r="A95" t="s">
        <v>415</v>
      </c>
      <c r="B95" t="s">
        <v>416</v>
      </c>
      <c r="C95" s="1" t="str">
        <f t="shared" si="17"/>
        <v>21:1143</v>
      </c>
      <c r="D95" s="1" t="str">
        <f t="shared" si="14"/>
        <v>21:0421</v>
      </c>
      <c r="E95" t="s">
        <v>417</v>
      </c>
      <c r="F95" t="s">
        <v>418</v>
      </c>
      <c r="H95">
        <v>55.939375499999997</v>
      </c>
      <c r="I95">
        <v>-64.461555799999999</v>
      </c>
      <c r="J95" s="1" t="str">
        <f t="shared" si="15"/>
        <v>Till</v>
      </c>
      <c r="K95" s="1" t="str">
        <f t="shared" si="16"/>
        <v>HMC separation (ODM; details not reported)</v>
      </c>
      <c r="L95" t="s">
        <v>36</v>
      </c>
      <c r="M95" t="s">
        <v>36</v>
      </c>
      <c r="N95" t="s">
        <v>36</v>
      </c>
      <c r="O95" t="s">
        <v>36</v>
      </c>
      <c r="P95" t="s">
        <v>36</v>
      </c>
      <c r="Q95" t="s">
        <v>37</v>
      </c>
      <c r="R95" t="s">
        <v>36</v>
      </c>
      <c r="S95" t="s">
        <v>36</v>
      </c>
      <c r="T95" t="s">
        <v>36</v>
      </c>
      <c r="U95" t="s">
        <v>36</v>
      </c>
      <c r="V95" t="s">
        <v>36</v>
      </c>
      <c r="W95" t="s">
        <v>36</v>
      </c>
      <c r="X95" t="s">
        <v>36</v>
      </c>
      <c r="Y95" t="s">
        <v>36</v>
      </c>
      <c r="Z95" t="s">
        <v>36</v>
      </c>
      <c r="AA95" t="s">
        <v>36</v>
      </c>
      <c r="AB95" t="s">
        <v>36</v>
      </c>
      <c r="AC95" t="s">
        <v>36</v>
      </c>
      <c r="AD95" t="s">
        <v>36</v>
      </c>
      <c r="AE95" t="s">
        <v>36</v>
      </c>
      <c r="AF95" t="s">
        <v>36</v>
      </c>
    </row>
    <row r="96" spans="1:32" hidden="1" x14ac:dyDescent="0.3">
      <c r="A96" t="s">
        <v>419</v>
      </c>
      <c r="B96" t="s">
        <v>420</v>
      </c>
      <c r="C96" s="1" t="str">
        <f t="shared" si="17"/>
        <v>21:1143</v>
      </c>
      <c r="D96" s="1" t="str">
        <f t="shared" si="14"/>
        <v>21:0421</v>
      </c>
      <c r="E96" t="s">
        <v>421</v>
      </c>
      <c r="F96" t="s">
        <v>422</v>
      </c>
      <c r="H96">
        <v>55.965054600000002</v>
      </c>
      <c r="I96">
        <v>-64.270510099999996</v>
      </c>
      <c r="J96" s="1" t="str">
        <f t="shared" si="15"/>
        <v>Till</v>
      </c>
      <c r="K96" s="1" t="str">
        <f t="shared" si="16"/>
        <v>HMC separation (ODM; details not reported)</v>
      </c>
      <c r="L96" t="s">
        <v>36</v>
      </c>
      <c r="M96" t="s">
        <v>36</v>
      </c>
      <c r="N96" t="s">
        <v>36</v>
      </c>
      <c r="O96" t="s">
        <v>36</v>
      </c>
      <c r="P96" t="s">
        <v>36</v>
      </c>
      <c r="Q96" t="s">
        <v>55</v>
      </c>
      <c r="R96" t="s">
        <v>55</v>
      </c>
      <c r="S96" t="s">
        <v>36</v>
      </c>
      <c r="T96" t="s">
        <v>36</v>
      </c>
      <c r="U96" t="s">
        <v>36</v>
      </c>
      <c r="V96" t="s">
        <v>36</v>
      </c>
      <c r="W96" t="s">
        <v>36</v>
      </c>
      <c r="X96" t="s">
        <v>36</v>
      </c>
      <c r="Y96" t="s">
        <v>36</v>
      </c>
      <c r="Z96" t="s">
        <v>36</v>
      </c>
      <c r="AA96" t="s">
        <v>36</v>
      </c>
      <c r="AB96" t="s">
        <v>36</v>
      </c>
      <c r="AC96" t="s">
        <v>36</v>
      </c>
      <c r="AD96" t="s">
        <v>36</v>
      </c>
      <c r="AE96" t="s">
        <v>36</v>
      </c>
      <c r="AF96" t="s">
        <v>36</v>
      </c>
    </row>
    <row r="97" spans="1:32" hidden="1" x14ac:dyDescent="0.3">
      <c r="A97" t="s">
        <v>423</v>
      </c>
      <c r="B97" t="s">
        <v>424</v>
      </c>
      <c r="C97" s="1" t="str">
        <f t="shared" si="17"/>
        <v>21:1143</v>
      </c>
      <c r="D97" s="1" t="str">
        <f t="shared" ref="D97:D128" si="18">HYPERLINK("http://geochem.nrcan.gc.ca/cdogs/content/svy/svy210421_e.htm", "21:0421")</f>
        <v>21:0421</v>
      </c>
      <c r="E97" t="s">
        <v>425</v>
      </c>
      <c r="F97" t="s">
        <v>426</v>
      </c>
      <c r="H97">
        <v>55.952550899999999</v>
      </c>
      <c r="I97">
        <v>-64.3674611</v>
      </c>
      <c r="J97" s="1" t="str">
        <f t="shared" ref="J97:J128" si="19">HYPERLINK("http://geochem.nrcan.gc.ca/cdogs/content/kwd/kwd020044_e.htm", "Till")</f>
        <v>Till</v>
      </c>
      <c r="K97" s="1" t="str">
        <f t="shared" ref="K97:K128" si="20">HYPERLINK("http://geochem.nrcan.gc.ca/cdogs/content/kwd/kwd080049_e.htm", "HMC separation (ODM; details not reported)")</f>
        <v>HMC separation (ODM; details not reported)</v>
      </c>
      <c r="L97" t="s">
        <v>36</v>
      </c>
      <c r="M97" t="s">
        <v>36</v>
      </c>
      <c r="N97" t="s">
        <v>36</v>
      </c>
      <c r="O97" t="s">
        <v>36</v>
      </c>
      <c r="P97" t="s">
        <v>36</v>
      </c>
      <c r="Q97" t="s">
        <v>36</v>
      </c>
      <c r="R97" t="s">
        <v>36</v>
      </c>
      <c r="S97" t="s">
        <v>36</v>
      </c>
      <c r="T97" t="s">
        <v>36</v>
      </c>
      <c r="U97" t="s">
        <v>36</v>
      </c>
      <c r="V97" t="s">
        <v>36</v>
      </c>
      <c r="W97" t="s">
        <v>36</v>
      </c>
      <c r="X97" t="s">
        <v>36</v>
      </c>
      <c r="Y97" t="s">
        <v>36</v>
      </c>
      <c r="Z97" t="s">
        <v>36</v>
      </c>
      <c r="AA97" t="s">
        <v>36</v>
      </c>
      <c r="AB97" t="s">
        <v>36</v>
      </c>
      <c r="AC97" t="s">
        <v>36</v>
      </c>
      <c r="AD97" t="s">
        <v>36</v>
      </c>
      <c r="AE97" t="s">
        <v>36</v>
      </c>
      <c r="AF97" t="s">
        <v>36</v>
      </c>
    </row>
    <row r="98" spans="1:32" hidden="1" x14ac:dyDescent="0.3">
      <c r="A98" t="s">
        <v>427</v>
      </c>
      <c r="B98" t="s">
        <v>428</v>
      </c>
      <c r="C98" s="1" t="str">
        <f t="shared" si="17"/>
        <v>21:1143</v>
      </c>
      <c r="D98" s="1" t="str">
        <f t="shared" si="18"/>
        <v>21:0421</v>
      </c>
      <c r="E98" t="s">
        <v>429</v>
      </c>
      <c r="F98" t="s">
        <v>430</v>
      </c>
      <c r="H98">
        <v>55.968527700000003</v>
      </c>
      <c r="I98">
        <v>-64.070363099999994</v>
      </c>
      <c r="J98" s="1" t="str">
        <f t="shared" si="19"/>
        <v>Till</v>
      </c>
      <c r="K98" s="1" t="str">
        <f t="shared" si="20"/>
        <v>HMC separation (ODM; details not reported)</v>
      </c>
      <c r="L98" t="s">
        <v>36</v>
      </c>
      <c r="M98" t="s">
        <v>36</v>
      </c>
      <c r="N98" t="s">
        <v>36</v>
      </c>
      <c r="O98" t="s">
        <v>36</v>
      </c>
      <c r="P98" t="s">
        <v>36</v>
      </c>
      <c r="Q98" t="s">
        <v>36</v>
      </c>
      <c r="R98" t="s">
        <v>36</v>
      </c>
      <c r="S98" t="s">
        <v>36</v>
      </c>
      <c r="T98" t="s">
        <v>36</v>
      </c>
      <c r="U98" t="s">
        <v>36</v>
      </c>
      <c r="V98" t="s">
        <v>36</v>
      </c>
      <c r="W98" t="s">
        <v>36</v>
      </c>
      <c r="X98" t="s">
        <v>36</v>
      </c>
      <c r="Y98" t="s">
        <v>36</v>
      </c>
      <c r="Z98" t="s">
        <v>36</v>
      </c>
      <c r="AA98" t="s">
        <v>36</v>
      </c>
      <c r="AB98" t="s">
        <v>36</v>
      </c>
      <c r="AC98" t="s">
        <v>36</v>
      </c>
      <c r="AD98" t="s">
        <v>36</v>
      </c>
      <c r="AE98" t="s">
        <v>36</v>
      </c>
      <c r="AF98" t="s">
        <v>36</v>
      </c>
    </row>
    <row r="99" spans="1:32" hidden="1" x14ac:dyDescent="0.3">
      <c r="A99" t="s">
        <v>431</v>
      </c>
      <c r="B99" t="s">
        <v>432</v>
      </c>
      <c r="C99" s="1" t="str">
        <f t="shared" si="17"/>
        <v>21:1143</v>
      </c>
      <c r="D99" s="1" t="str">
        <f t="shared" si="18"/>
        <v>21:0421</v>
      </c>
      <c r="E99" t="s">
        <v>433</v>
      </c>
      <c r="F99" t="s">
        <v>434</v>
      </c>
      <c r="H99">
        <v>55.844335299999997</v>
      </c>
      <c r="I99">
        <v>-64.047575300000005</v>
      </c>
      <c r="J99" s="1" t="str">
        <f t="shared" si="19"/>
        <v>Till</v>
      </c>
      <c r="K99" s="1" t="str">
        <f t="shared" si="20"/>
        <v>HMC separation (ODM; details not reported)</v>
      </c>
      <c r="L99" t="s">
        <v>36</v>
      </c>
      <c r="M99" t="s">
        <v>36</v>
      </c>
      <c r="N99" t="s">
        <v>36</v>
      </c>
      <c r="O99" t="s">
        <v>36</v>
      </c>
      <c r="P99" t="s">
        <v>55</v>
      </c>
      <c r="Q99" t="s">
        <v>36</v>
      </c>
      <c r="R99" t="s">
        <v>68</v>
      </c>
      <c r="S99" t="s">
        <v>36</v>
      </c>
      <c r="T99" t="s">
        <v>36</v>
      </c>
      <c r="U99" t="s">
        <v>36</v>
      </c>
      <c r="V99" t="s">
        <v>36</v>
      </c>
      <c r="W99" t="s">
        <v>36</v>
      </c>
      <c r="X99" t="s">
        <v>36</v>
      </c>
      <c r="Y99" t="s">
        <v>36</v>
      </c>
      <c r="Z99" t="s">
        <v>36</v>
      </c>
      <c r="AA99" t="s">
        <v>36</v>
      </c>
      <c r="AB99" t="s">
        <v>36</v>
      </c>
      <c r="AC99" t="s">
        <v>36</v>
      </c>
      <c r="AD99" t="s">
        <v>36</v>
      </c>
      <c r="AE99" t="s">
        <v>36</v>
      </c>
      <c r="AF99" t="s">
        <v>55</v>
      </c>
    </row>
    <row r="100" spans="1:32" hidden="1" x14ac:dyDescent="0.3">
      <c r="A100" t="s">
        <v>435</v>
      </c>
      <c r="B100" t="s">
        <v>436</v>
      </c>
      <c r="C100" s="1" t="str">
        <f t="shared" si="17"/>
        <v>21:1143</v>
      </c>
      <c r="D100" s="1" t="str">
        <f t="shared" si="18"/>
        <v>21:0421</v>
      </c>
      <c r="E100" t="s">
        <v>437</v>
      </c>
      <c r="F100" t="s">
        <v>438</v>
      </c>
      <c r="H100">
        <v>55.769983799999999</v>
      </c>
      <c r="I100">
        <v>-64.038407199999995</v>
      </c>
      <c r="J100" s="1" t="str">
        <f t="shared" si="19"/>
        <v>Till</v>
      </c>
      <c r="K100" s="1" t="str">
        <f t="shared" si="20"/>
        <v>HMC separation (ODM; details not reported)</v>
      </c>
      <c r="L100" t="s">
        <v>36</v>
      </c>
      <c r="M100" t="s">
        <v>36</v>
      </c>
      <c r="N100" t="s">
        <v>36</v>
      </c>
      <c r="O100" t="s">
        <v>36</v>
      </c>
      <c r="P100" t="s">
        <v>36</v>
      </c>
      <c r="Q100" t="s">
        <v>36</v>
      </c>
      <c r="R100" t="s">
        <v>55</v>
      </c>
      <c r="S100" t="s">
        <v>36</v>
      </c>
      <c r="T100" t="s">
        <v>36</v>
      </c>
      <c r="U100" t="s">
        <v>36</v>
      </c>
      <c r="V100" t="s">
        <v>36</v>
      </c>
      <c r="W100" t="s">
        <v>36</v>
      </c>
      <c r="X100" t="s">
        <v>36</v>
      </c>
      <c r="Y100" t="s">
        <v>55</v>
      </c>
      <c r="Z100" t="s">
        <v>36</v>
      </c>
      <c r="AA100" t="s">
        <v>36</v>
      </c>
      <c r="AB100" t="s">
        <v>36</v>
      </c>
      <c r="AC100" t="s">
        <v>36</v>
      </c>
      <c r="AD100" t="s">
        <v>36</v>
      </c>
      <c r="AE100" t="s">
        <v>36</v>
      </c>
      <c r="AF100" t="s">
        <v>36</v>
      </c>
    </row>
    <row r="101" spans="1:32" hidden="1" x14ac:dyDescent="0.3">
      <c r="A101" t="s">
        <v>439</v>
      </c>
      <c r="B101" t="s">
        <v>440</v>
      </c>
      <c r="C101" s="1" t="str">
        <f t="shared" si="17"/>
        <v>21:1143</v>
      </c>
      <c r="D101" s="1" t="str">
        <f t="shared" si="18"/>
        <v>21:0421</v>
      </c>
      <c r="E101" t="s">
        <v>441</v>
      </c>
      <c r="F101" t="s">
        <v>442</v>
      </c>
      <c r="H101">
        <v>55.695266099999998</v>
      </c>
      <c r="I101">
        <v>-64.034166400000004</v>
      </c>
      <c r="J101" s="1" t="str">
        <f t="shared" si="19"/>
        <v>Till</v>
      </c>
      <c r="K101" s="1" t="str">
        <f t="shared" si="20"/>
        <v>HMC separation (ODM; details not reported)</v>
      </c>
      <c r="L101" t="s">
        <v>36</v>
      </c>
      <c r="M101" t="s">
        <v>36</v>
      </c>
      <c r="N101" t="s">
        <v>36</v>
      </c>
      <c r="O101" t="s">
        <v>36</v>
      </c>
      <c r="P101" t="s">
        <v>36</v>
      </c>
      <c r="Q101" t="s">
        <v>36</v>
      </c>
      <c r="R101" t="s">
        <v>37</v>
      </c>
      <c r="S101" t="s">
        <v>36</v>
      </c>
      <c r="T101" t="s">
        <v>36</v>
      </c>
      <c r="U101" t="s">
        <v>36</v>
      </c>
      <c r="V101" t="s">
        <v>36</v>
      </c>
      <c r="W101" t="s">
        <v>36</v>
      </c>
      <c r="X101" t="s">
        <v>36</v>
      </c>
      <c r="Y101" t="s">
        <v>36</v>
      </c>
      <c r="Z101" t="s">
        <v>36</v>
      </c>
      <c r="AA101" t="s">
        <v>36</v>
      </c>
      <c r="AB101" t="s">
        <v>36</v>
      </c>
      <c r="AC101" t="s">
        <v>36</v>
      </c>
      <c r="AD101" t="s">
        <v>36</v>
      </c>
      <c r="AE101" t="s">
        <v>36</v>
      </c>
      <c r="AF101" t="s">
        <v>36</v>
      </c>
    </row>
    <row r="102" spans="1:32" hidden="1" x14ac:dyDescent="0.3">
      <c r="A102" t="s">
        <v>443</v>
      </c>
      <c r="B102" t="s">
        <v>444</v>
      </c>
      <c r="C102" s="1" t="str">
        <f t="shared" si="17"/>
        <v>21:1143</v>
      </c>
      <c r="D102" s="1" t="str">
        <f t="shared" si="18"/>
        <v>21:0421</v>
      </c>
      <c r="E102" t="s">
        <v>445</v>
      </c>
      <c r="F102" t="s">
        <v>446</v>
      </c>
      <c r="H102">
        <v>55.615987199999999</v>
      </c>
      <c r="I102">
        <v>-64.035778100000002</v>
      </c>
      <c r="J102" s="1" t="str">
        <f t="shared" si="19"/>
        <v>Till</v>
      </c>
      <c r="K102" s="1" t="str">
        <f t="shared" si="20"/>
        <v>HMC separation (ODM; details not reported)</v>
      </c>
      <c r="L102" t="s">
        <v>36</v>
      </c>
      <c r="M102" t="s">
        <v>36</v>
      </c>
      <c r="N102" t="s">
        <v>36</v>
      </c>
      <c r="O102" t="s">
        <v>36</v>
      </c>
      <c r="P102" t="s">
        <v>36</v>
      </c>
      <c r="Q102" t="s">
        <v>36</v>
      </c>
      <c r="R102" t="s">
        <v>37</v>
      </c>
      <c r="S102" t="s">
        <v>36</v>
      </c>
      <c r="T102" t="s">
        <v>36</v>
      </c>
      <c r="U102" t="s">
        <v>36</v>
      </c>
      <c r="V102" t="s">
        <v>36</v>
      </c>
      <c r="W102" t="s">
        <v>36</v>
      </c>
      <c r="X102" t="s">
        <v>36</v>
      </c>
      <c r="Y102" t="s">
        <v>36</v>
      </c>
      <c r="Z102" t="s">
        <v>36</v>
      </c>
      <c r="AA102" t="s">
        <v>36</v>
      </c>
      <c r="AB102" t="s">
        <v>36</v>
      </c>
      <c r="AC102" t="s">
        <v>36</v>
      </c>
      <c r="AD102" t="s">
        <v>36</v>
      </c>
      <c r="AE102" t="s">
        <v>36</v>
      </c>
      <c r="AF102" t="s">
        <v>36</v>
      </c>
    </row>
    <row r="103" spans="1:32" hidden="1" x14ac:dyDescent="0.3">
      <c r="A103" t="s">
        <v>447</v>
      </c>
      <c r="B103" t="s">
        <v>448</v>
      </c>
      <c r="C103" s="1" t="str">
        <f t="shared" si="17"/>
        <v>21:1143</v>
      </c>
      <c r="D103" s="1" t="str">
        <f t="shared" si="18"/>
        <v>21:0421</v>
      </c>
      <c r="E103" t="s">
        <v>449</v>
      </c>
      <c r="F103" t="s">
        <v>450</v>
      </c>
      <c r="H103">
        <v>55.534924500000002</v>
      </c>
      <c r="I103">
        <v>-64.055671099999998</v>
      </c>
      <c r="J103" s="1" t="str">
        <f t="shared" si="19"/>
        <v>Till</v>
      </c>
      <c r="K103" s="1" t="str">
        <f t="shared" si="20"/>
        <v>HMC separation (ODM; details not reported)</v>
      </c>
      <c r="L103" t="s">
        <v>36</v>
      </c>
      <c r="M103" t="s">
        <v>36</v>
      </c>
      <c r="N103" t="s">
        <v>36</v>
      </c>
      <c r="O103" t="s">
        <v>36</v>
      </c>
      <c r="P103" t="s">
        <v>36</v>
      </c>
      <c r="Q103" t="s">
        <v>36</v>
      </c>
      <c r="R103" t="s">
        <v>55</v>
      </c>
      <c r="S103" t="s">
        <v>36</v>
      </c>
      <c r="T103" t="s">
        <v>36</v>
      </c>
      <c r="U103" t="s">
        <v>36</v>
      </c>
      <c r="V103" t="s">
        <v>36</v>
      </c>
      <c r="W103" t="s">
        <v>36</v>
      </c>
      <c r="X103" t="s">
        <v>36</v>
      </c>
      <c r="Y103" t="s">
        <v>36</v>
      </c>
      <c r="Z103" t="s">
        <v>36</v>
      </c>
      <c r="AA103" t="s">
        <v>36</v>
      </c>
      <c r="AB103" t="s">
        <v>36</v>
      </c>
      <c r="AC103" t="s">
        <v>36</v>
      </c>
      <c r="AD103" t="s">
        <v>36</v>
      </c>
      <c r="AE103" t="s">
        <v>36</v>
      </c>
      <c r="AF103" t="s">
        <v>36</v>
      </c>
    </row>
    <row r="104" spans="1:32" hidden="1" x14ac:dyDescent="0.3">
      <c r="A104" t="s">
        <v>451</v>
      </c>
      <c r="B104" t="s">
        <v>452</v>
      </c>
      <c r="C104" s="1" t="str">
        <f t="shared" si="17"/>
        <v>21:1143</v>
      </c>
      <c r="D104" s="1" t="str">
        <f t="shared" si="18"/>
        <v>21:0421</v>
      </c>
      <c r="E104" t="s">
        <v>453</v>
      </c>
      <c r="F104" t="s">
        <v>454</v>
      </c>
      <c r="H104">
        <v>55.502163199999998</v>
      </c>
      <c r="I104">
        <v>-64.229739499999994</v>
      </c>
      <c r="J104" s="1" t="str">
        <f t="shared" si="19"/>
        <v>Till</v>
      </c>
      <c r="K104" s="1" t="str">
        <f t="shared" si="20"/>
        <v>HMC separation (ODM; details not reported)</v>
      </c>
      <c r="L104" t="s">
        <v>36</v>
      </c>
      <c r="M104" t="s">
        <v>36</v>
      </c>
      <c r="N104" t="s">
        <v>36</v>
      </c>
      <c r="O104" t="s">
        <v>36</v>
      </c>
      <c r="P104" t="s">
        <v>36</v>
      </c>
      <c r="Q104" t="s">
        <v>68</v>
      </c>
      <c r="R104" t="s">
        <v>55</v>
      </c>
      <c r="S104" t="s">
        <v>36</v>
      </c>
      <c r="T104" t="s">
        <v>36</v>
      </c>
      <c r="U104" t="s">
        <v>36</v>
      </c>
      <c r="V104" t="s">
        <v>36</v>
      </c>
      <c r="W104" t="s">
        <v>36</v>
      </c>
      <c r="X104" t="s">
        <v>36</v>
      </c>
      <c r="Y104" t="s">
        <v>36</v>
      </c>
      <c r="Z104" t="s">
        <v>36</v>
      </c>
      <c r="AA104" t="s">
        <v>36</v>
      </c>
      <c r="AB104" t="s">
        <v>36</v>
      </c>
      <c r="AC104" t="s">
        <v>36</v>
      </c>
      <c r="AD104" t="s">
        <v>36</v>
      </c>
      <c r="AE104" t="s">
        <v>36</v>
      </c>
      <c r="AF104" t="s">
        <v>36</v>
      </c>
    </row>
    <row r="105" spans="1:32" hidden="1" x14ac:dyDescent="0.3">
      <c r="A105" t="s">
        <v>455</v>
      </c>
      <c r="B105" t="s">
        <v>456</v>
      </c>
      <c r="C105" s="1" t="str">
        <f t="shared" si="17"/>
        <v>21:1143</v>
      </c>
      <c r="D105" s="1" t="str">
        <f t="shared" si="18"/>
        <v>21:0421</v>
      </c>
      <c r="E105" t="s">
        <v>457</v>
      </c>
      <c r="F105" t="s">
        <v>458</v>
      </c>
      <c r="H105">
        <v>55.396958699999999</v>
      </c>
      <c r="I105">
        <v>-64.394686500000006</v>
      </c>
      <c r="J105" s="1" t="str">
        <f t="shared" si="19"/>
        <v>Till</v>
      </c>
      <c r="K105" s="1" t="str">
        <f t="shared" si="20"/>
        <v>HMC separation (ODM; details not reported)</v>
      </c>
      <c r="L105" t="s">
        <v>36</v>
      </c>
      <c r="M105" t="s">
        <v>36</v>
      </c>
      <c r="N105" t="s">
        <v>36</v>
      </c>
      <c r="O105" t="s">
        <v>36</v>
      </c>
      <c r="P105" t="s">
        <v>36</v>
      </c>
      <c r="Q105" t="s">
        <v>125</v>
      </c>
      <c r="R105" t="s">
        <v>97</v>
      </c>
      <c r="S105" t="s">
        <v>36</v>
      </c>
      <c r="T105" t="s">
        <v>36</v>
      </c>
      <c r="U105" t="s">
        <v>36</v>
      </c>
      <c r="V105" t="s">
        <v>36</v>
      </c>
      <c r="W105" t="s">
        <v>36</v>
      </c>
      <c r="X105" t="s">
        <v>36</v>
      </c>
      <c r="Y105" t="s">
        <v>36</v>
      </c>
      <c r="Z105" t="s">
        <v>36</v>
      </c>
      <c r="AA105" t="s">
        <v>36</v>
      </c>
      <c r="AB105" t="s">
        <v>36</v>
      </c>
      <c r="AC105" t="s">
        <v>36</v>
      </c>
      <c r="AD105" t="s">
        <v>36</v>
      </c>
      <c r="AE105" t="s">
        <v>36</v>
      </c>
      <c r="AF105" t="s">
        <v>36</v>
      </c>
    </row>
    <row r="106" spans="1:32" hidden="1" x14ac:dyDescent="0.3">
      <c r="A106" t="s">
        <v>459</v>
      </c>
      <c r="B106" t="s">
        <v>460</v>
      </c>
      <c r="C106" s="1" t="str">
        <f t="shared" si="17"/>
        <v>21:1143</v>
      </c>
      <c r="D106" s="1" t="str">
        <f t="shared" si="18"/>
        <v>21:0421</v>
      </c>
      <c r="E106" t="s">
        <v>461</v>
      </c>
      <c r="F106" t="s">
        <v>462</v>
      </c>
      <c r="H106">
        <v>55.8197586</v>
      </c>
      <c r="I106">
        <v>-65.568426400000007</v>
      </c>
      <c r="J106" s="1" t="str">
        <f t="shared" si="19"/>
        <v>Till</v>
      </c>
      <c r="K106" s="1" t="str">
        <f t="shared" si="20"/>
        <v>HMC separation (ODM; details not reported)</v>
      </c>
      <c r="L106" t="s">
        <v>36</v>
      </c>
      <c r="M106" t="s">
        <v>36</v>
      </c>
      <c r="N106" t="s">
        <v>36</v>
      </c>
      <c r="O106" t="s">
        <v>36</v>
      </c>
      <c r="P106" t="s">
        <v>36</v>
      </c>
      <c r="Q106" t="s">
        <v>55</v>
      </c>
      <c r="R106" t="s">
        <v>125</v>
      </c>
      <c r="S106" t="s">
        <v>36</v>
      </c>
      <c r="T106" t="s">
        <v>36</v>
      </c>
      <c r="U106" t="s">
        <v>36</v>
      </c>
      <c r="V106" t="s">
        <v>36</v>
      </c>
      <c r="W106" t="s">
        <v>36</v>
      </c>
      <c r="X106" t="s">
        <v>36</v>
      </c>
      <c r="Y106" t="s">
        <v>36</v>
      </c>
      <c r="Z106" t="s">
        <v>36</v>
      </c>
      <c r="AA106" t="s">
        <v>36</v>
      </c>
      <c r="AB106" t="s">
        <v>36</v>
      </c>
      <c r="AC106" t="s">
        <v>36</v>
      </c>
      <c r="AD106" t="s">
        <v>36</v>
      </c>
      <c r="AE106" t="s">
        <v>36</v>
      </c>
      <c r="AF106" t="s">
        <v>36</v>
      </c>
    </row>
    <row r="107" spans="1:32" hidden="1" x14ac:dyDescent="0.3">
      <c r="A107" t="s">
        <v>463</v>
      </c>
      <c r="B107" t="s">
        <v>464</v>
      </c>
      <c r="C107" s="1" t="str">
        <f t="shared" si="17"/>
        <v>21:1143</v>
      </c>
      <c r="D107" s="1" t="str">
        <f t="shared" si="18"/>
        <v>21:0421</v>
      </c>
      <c r="E107" t="s">
        <v>465</v>
      </c>
      <c r="F107" t="s">
        <v>466</v>
      </c>
      <c r="H107">
        <v>55.824838399999997</v>
      </c>
      <c r="I107">
        <v>-65.783517900000007</v>
      </c>
      <c r="J107" s="1" t="str">
        <f t="shared" si="19"/>
        <v>Till</v>
      </c>
      <c r="K107" s="1" t="str">
        <f t="shared" si="20"/>
        <v>HMC separation (ODM; details not reported)</v>
      </c>
      <c r="L107" t="s">
        <v>36</v>
      </c>
      <c r="M107" t="s">
        <v>36</v>
      </c>
      <c r="N107" t="s">
        <v>36</v>
      </c>
      <c r="O107" t="s">
        <v>36</v>
      </c>
      <c r="P107" t="s">
        <v>36</v>
      </c>
      <c r="Q107" t="s">
        <v>68</v>
      </c>
      <c r="R107" t="s">
        <v>102</v>
      </c>
      <c r="S107" t="s">
        <v>36</v>
      </c>
      <c r="T107" t="s">
        <v>36</v>
      </c>
      <c r="U107" t="s">
        <v>36</v>
      </c>
      <c r="V107" t="s">
        <v>36</v>
      </c>
      <c r="W107" t="s">
        <v>55</v>
      </c>
      <c r="X107" t="s">
        <v>36</v>
      </c>
      <c r="Y107" t="s">
        <v>55</v>
      </c>
      <c r="Z107" t="s">
        <v>36</v>
      </c>
      <c r="AA107" t="s">
        <v>36</v>
      </c>
      <c r="AB107" t="s">
        <v>36</v>
      </c>
      <c r="AC107" t="s">
        <v>36</v>
      </c>
      <c r="AD107" t="s">
        <v>36</v>
      </c>
      <c r="AE107" t="s">
        <v>36</v>
      </c>
      <c r="AF107" t="s">
        <v>36</v>
      </c>
    </row>
    <row r="108" spans="1:32" hidden="1" x14ac:dyDescent="0.3">
      <c r="A108" t="s">
        <v>467</v>
      </c>
      <c r="B108" t="s">
        <v>468</v>
      </c>
      <c r="C108" s="1" t="str">
        <f t="shared" si="17"/>
        <v>21:1143</v>
      </c>
      <c r="D108" s="1" t="str">
        <f t="shared" si="18"/>
        <v>21:0421</v>
      </c>
      <c r="E108" t="s">
        <v>469</v>
      </c>
      <c r="F108" t="s">
        <v>470</v>
      </c>
      <c r="H108">
        <v>55.851927799999999</v>
      </c>
      <c r="I108">
        <v>-64.336976100000001</v>
      </c>
      <c r="J108" s="1" t="str">
        <f t="shared" si="19"/>
        <v>Till</v>
      </c>
      <c r="K108" s="1" t="str">
        <f t="shared" si="20"/>
        <v>HMC separation (ODM; details not reported)</v>
      </c>
      <c r="L108" t="s">
        <v>36</v>
      </c>
      <c r="M108" t="s">
        <v>36</v>
      </c>
      <c r="N108" t="s">
        <v>36</v>
      </c>
      <c r="O108" t="s">
        <v>36</v>
      </c>
      <c r="P108" t="s">
        <v>36</v>
      </c>
      <c r="Q108" t="s">
        <v>36</v>
      </c>
      <c r="R108" t="s">
        <v>55</v>
      </c>
      <c r="S108" t="s">
        <v>36</v>
      </c>
      <c r="T108" t="s">
        <v>36</v>
      </c>
      <c r="U108" t="s">
        <v>36</v>
      </c>
      <c r="V108" t="s">
        <v>36</v>
      </c>
      <c r="W108" t="s">
        <v>36</v>
      </c>
      <c r="X108" t="s">
        <v>36</v>
      </c>
      <c r="Y108" t="s">
        <v>36</v>
      </c>
      <c r="Z108" t="s">
        <v>36</v>
      </c>
      <c r="AA108" t="s">
        <v>36</v>
      </c>
      <c r="AB108" t="s">
        <v>36</v>
      </c>
      <c r="AC108" t="s">
        <v>36</v>
      </c>
      <c r="AD108" t="s">
        <v>36</v>
      </c>
      <c r="AE108" t="s">
        <v>36</v>
      </c>
      <c r="AF108" t="s">
        <v>36</v>
      </c>
    </row>
    <row r="109" spans="1:32" hidden="1" x14ac:dyDescent="0.3">
      <c r="A109" t="s">
        <v>471</v>
      </c>
      <c r="B109" t="s">
        <v>472</v>
      </c>
      <c r="C109" s="1" t="str">
        <f t="shared" si="17"/>
        <v>21:1143</v>
      </c>
      <c r="D109" s="1" t="str">
        <f t="shared" si="18"/>
        <v>21:0421</v>
      </c>
      <c r="E109" t="s">
        <v>473</v>
      </c>
      <c r="F109" t="s">
        <v>474</v>
      </c>
      <c r="H109">
        <v>55.6492316</v>
      </c>
      <c r="I109">
        <v>-64.437426900000006</v>
      </c>
      <c r="J109" s="1" t="str">
        <f t="shared" si="19"/>
        <v>Till</v>
      </c>
      <c r="K109" s="1" t="str">
        <f t="shared" si="20"/>
        <v>HMC separation (ODM; details not reported)</v>
      </c>
      <c r="L109" t="s">
        <v>36</v>
      </c>
      <c r="M109" t="s">
        <v>36</v>
      </c>
      <c r="N109" t="s">
        <v>36</v>
      </c>
      <c r="O109" t="s">
        <v>36</v>
      </c>
      <c r="P109" t="s">
        <v>36</v>
      </c>
      <c r="Q109" t="s">
        <v>36</v>
      </c>
      <c r="R109" t="s">
        <v>55</v>
      </c>
      <c r="S109" t="s">
        <v>36</v>
      </c>
      <c r="T109" t="s">
        <v>36</v>
      </c>
      <c r="U109" t="s">
        <v>36</v>
      </c>
      <c r="V109" t="s">
        <v>36</v>
      </c>
      <c r="W109" t="s">
        <v>36</v>
      </c>
      <c r="X109" t="s">
        <v>36</v>
      </c>
      <c r="Y109" t="s">
        <v>36</v>
      </c>
      <c r="Z109" t="s">
        <v>36</v>
      </c>
      <c r="AA109" t="s">
        <v>36</v>
      </c>
      <c r="AB109" t="s">
        <v>36</v>
      </c>
      <c r="AC109" t="s">
        <v>36</v>
      </c>
      <c r="AD109" t="s">
        <v>36</v>
      </c>
      <c r="AE109" t="s">
        <v>36</v>
      </c>
      <c r="AF109" t="s">
        <v>36</v>
      </c>
    </row>
    <row r="110" spans="1:32" hidden="1" x14ac:dyDescent="0.3">
      <c r="A110" t="s">
        <v>475</v>
      </c>
      <c r="B110" t="s">
        <v>476</v>
      </c>
      <c r="C110" s="1" t="str">
        <f t="shared" si="17"/>
        <v>21:1143</v>
      </c>
      <c r="D110" s="1" t="str">
        <f t="shared" si="18"/>
        <v>21:0421</v>
      </c>
      <c r="E110" t="s">
        <v>477</v>
      </c>
      <c r="F110" t="s">
        <v>478</v>
      </c>
      <c r="H110">
        <v>55.543531999999999</v>
      </c>
      <c r="I110">
        <v>-64.588069300000001</v>
      </c>
      <c r="J110" s="1" t="str">
        <f t="shared" si="19"/>
        <v>Till</v>
      </c>
      <c r="K110" s="1" t="str">
        <f t="shared" si="20"/>
        <v>HMC separation (ODM; details not reported)</v>
      </c>
      <c r="L110" t="s">
        <v>36</v>
      </c>
      <c r="M110" t="s">
        <v>36</v>
      </c>
      <c r="N110" t="s">
        <v>36</v>
      </c>
      <c r="O110" t="s">
        <v>36</v>
      </c>
      <c r="P110" t="s">
        <v>36</v>
      </c>
      <c r="Q110" t="s">
        <v>314</v>
      </c>
      <c r="R110" t="s">
        <v>36</v>
      </c>
      <c r="S110" t="s">
        <v>36</v>
      </c>
      <c r="T110" t="s">
        <v>36</v>
      </c>
      <c r="U110" t="s">
        <v>36</v>
      </c>
      <c r="V110" t="s">
        <v>36</v>
      </c>
      <c r="W110" t="s">
        <v>36</v>
      </c>
      <c r="X110" t="s">
        <v>36</v>
      </c>
      <c r="Y110" t="s">
        <v>36</v>
      </c>
      <c r="Z110" t="s">
        <v>36</v>
      </c>
      <c r="AA110" t="s">
        <v>36</v>
      </c>
      <c r="AB110" t="s">
        <v>36</v>
      </c>
      <c r="AC110" t="s">
        <v>36</v>
      </c>
      <c r="AD110" t="s">
        <v>36</v>
      </c>
      <c r="AE110" t="s">
        <v>36</v>
      </c>
      <c r="AF110" t="s">
        <v>36</v>
      </c>
    </row>
    <row r="111" spans="1:32" hidden="1" x14ac:dyDescent="0.3">
      <c r="A111" t="s">
        <v>479</v>
      </c>
      <c r="B111" t="s">
        <v>480</v>
      </c>
      <c r="C111" s="1" t="str">
        <f t="shared" si="17"/>
        <v>21:1143</v>
      </c>
      <c r="D111" s="1" t="str">
        <f t="shared" si="18"/>
        <v>21:0421</v>
      </c>
      <c r="E111" t="s">
        <v>481</v>
      </c>
      <c r="F111" t="s">
        <v>482</v>
      </c>
      <c r="H111">
        <v>55.368242600000002</v>
      </c>
      <c r="I111">
        <v>-64.309684300000001</v>
      </c>
      <c r="J111" s="1" t="str">
        <f t="shared" si="19"/>
        <v>Till</v>
      </c>
      <c r="K111" s="1" t="str">
        <f t="shared" si="20"/>
        <v>HMC separation (ODM; details not reported)</v>
      </c>
      <c r="L111" t="s">
        <v>36</v>
      </c>
      <c r="M111" t="s">
        <v>36</v>
      </c>
      <c r="N111" t="s">
        <v>36</v>
      </c>
      <c r="O111" t="s">
        <v>36</v>
      </c>
      <c r="P111" t="s">
        <v>36</v>
      </c>
      <c r="Q111" t="s">
        <v>55</v>
      </c>
      <c r="R111" t="s">
        <v>55</v>
      </c>
      <c r="S111" t="s">
        <v>36</v>
      </c>
      <c r="T111" t="s">
        <v>36</v>
      </c>
      <c r="U111" t="s">
        <v>36</v>
      </c>
      <c r="V111" t="s">
        <v>36</v>
      </c>
      <c r="W111" t="s">
        <v>36</v>
      </c>
      <c r="X111" t="s">
        <v>36</v>
      </c>
      <c r="Y111" t="s">
        <v>36</v>
      </c>
      <c r="Z111" t="s">
        <v>36</v>
      </c>
      <c r="AA111" t="s">
        <v>36</v>
      </c>
      <c r="AB111" t="s">
        <v>36</v>
      </c>
      <c r="AC111" t="s">
        <v>36</v>
      </c>
      <c r="AD111" t="s">
        <v>36</v>
      </c>
      <c r="AE111" t="s">
        <v>36</v>
      </c>
      <c r="AF111" t="s">
        <v>36</v>
      </c>
    </row>
    <row r="112" spans="1:32" hidden="1" x14ac:dyDescent="0.3">
      <c r="A112" t="s">
        <v>483</v>
      </c>
      <c r="B112" t="s">
        <v>484</v>
      </c>
      <c r="C112" s="1" t="str">
        <f t="shared" si="17"/>
        <v>21:1143</v>
      </c>
      <c r="D112" s="1" t="str">
        <f t="shared" si="18"/>
        <v>21:0421</v>
      </c>
      <c r="E112" t="s">
        <v>485</v>
      </c>
      <c r="F112" t="s">
        <v>486</v>
      </c>
      <c r="H112">
        <v>54.6814052</v>
      </c>
      <c r="I112">
        <v>-65.875789400000002</v>
      </c>
      <c r="J112" s="1" t="str">
        <f t="shared" si="19"/>
        <v>Till</v>
      </c>
      <c r="K112" s="1" t="str">
        <f t="shared" si="20"/>
        <v>HMC separation (ODM; details not reported)</v>
      </c>
      <c r="L112" t="s">
        <v>36</v>
      </c>
      <c r="M112" t="s">
        <v>36</v>
      </c>
      <c r="N112" t="s">
        <v>36</v>
      </c>
      <c r="O112" t="s">
        <v>36</v>
      </c>
      <c r="P112" t="s">
        <v>36</v>
      </c>
      <c r="Q112" t="s">
        <v>36</v>
      </c>
      <c r="R112" t="s">
        <v>36</v>
      </c>
      <c r="S112" t="s">
        <v>36</v>
      </c>
      <c r="T112" t="s">
        <v>36</v>
      </c>
      <c r="U112" t="s">
        <v>36</v>
      </c>
      <c r="V112" t="s">
        <v>36</v>
      </c>
      <c r="W112" t="s">
        <v>36</v>
      </c>
      <c r="X112" t="s">
        <v>36</v>
      </c>
      <c r="Y112" t="s">
        <v>36</v>
      </c>
      <c r="Z112" t="s">
        <v>36</v>
      </c>
      <c r="AA112" t="s">
        <v>36</v>
      </c>
      <c r="AB112" t="s">
        <v>36</v>
      </c>
      <c r="AC112" t="s">
        <v>36</v>
      </c>
      <c r="AD112" t="s">
        <v>36</v>
      </c>
      <c r="AE112" t="s">
        <v>36</v>
      </c>
      <c r="AF112" t="s">
        <v>36</v>
      </c>
    </row>
    <row r="113" spans="1:32" hidden="1" x14ac:dyDescent="0.3">
      <c r="A113" t="s">
        <v>487</v>
      </c>
      <c r="B113" t="s">
        <v>488</v>
      </c>
      <c r="C113" s="1" t="str">
        <f t="shared" si="17"/>
        <v>21:1143</v>
      </c>
      <c r="D113" s="1" t="str">
        <f t="shared" si="18"/>
        <v>21:0421</v>
      </c>
      <c r="E113" t="s">
        <v>489</v>
      </c>
      <c r="F113" t="s">
        <v>490</v>
      </c>
      <c r="H113">
        <v>54.368907399999998</v>
      </c>
      <c r="I113">
        <v>-65.856266000000005</v>
      </c>
      <c r="J113" s="1" t="str">
        <f t="shared" si="19"/>
        <v>Till</v>
      </c>
      <c r="K113" s="1" t="str">
        <f t="shared" si="20"/>
        <v>HMC separation (ODM; details not reported)</v>
      </c>
      <c r="L113" t="s">
        <v>36</v>
      </c>
      <c r="M113" t="s">
        <v>36</v>
      </c>
      <c r="N113" t="s">
        <v>36</v>
      </c>
      <c r="O113" t="s">
        <v>36</v>
      </c>
      <c r="P113" t="s">
        <v>36</v>
      </c>
      <c r="Q113" t="s">
        <v>36</v>
      </c>
      <c r="R113" t="s">
        <v>36</v>
      </c>
      <c r="S113" t="s">
        <v>36</v>
      </c>
      <c r="T113" t="s">
        <v>36</v>
      </c>
      <c r="U113" t="s">
        <v>36</v>
      </c>
      <c r="V113" t="s">
        <v>36</v>
      </c>
      <c r="W113" t="s">
        <v>55</v>
      </c>
      <c r="X113" t="s">
        <v>36</v>
      </c>
      <c r="Y113" t="s">
        <v>36</v>
      </c>
      <c r="Z113" t="s">
        <v>36</v>
      </c>
      <c r="AA113" t="s">
        <v>36</v>
      </c>
      <c r="AB113" t="s">
        <v>36</v>
      </c>
      <c r="AC113" t="s">
        <v>36</v>
      </c>
      <c r="AD113" t="s">
        <v>36</v>
      </c>
      <c r="AE113" t="s">
        <v>36</v>
      </c>
      <c r="AF113" t="s">
        <v>36</v>
      </c>
    </row>
    <row r="114" spans="1:32" hidden="1" x14ac:dyDescent="0.3">
      <c r="A114" t="s">
        <v>491</v>
      </c>
      <c r="B114" t="s">
        <v>492</v>
      </c>
      <c r="C114" s="1" t="str">
        <f t="shared" si="17"/>
        <v>21:1143</v>
      </c>
      <c r="D114" s="1" t="str">
        <f t="shared" si="18"/>
        <v>21:0421</v>
      </c>
      <c r="E114" t="s">
        <v>493</v>
      </c>
      <c r="F114" t="s">
        <v>494</v>
      </c>
      <c r="H114">
        <v>54.234266099999999</v>
      </c>
      <c r="I114">
        <v>-65.102388899999994</v>
      </c>
      <c r="J114" s="1" t="str">
        <f t="shared" si="19"/>
        <v>Till</v>
      </c>
      <c r="K114" s="1" t="str">
        <f t="shared" si="20"/>
        <v>HMC separation (ODM; details not reported)</v>
      </c>
      <c r="L114" t="s">
        <v>36</v>
      </c>
      <c r="M114" t="s">
        <v>36</v>
      </c>
      <c r="N114" t="s">
        <v>36</v>
      </c>
      <c r="O114" t="s">
        <v>36</v>
      </c>
      <c r="P114" t="s">
        <v>36</v>
      </c>
      <c r="Q114" t="s">
        <v>55</v>
      </c>
      <c r="R114" t="s">
        <v>36</v>
      </c>
      <c r="S114" t="s">
        <v>36</v>
      </c>
      <c r="T114" t="s">
        <v>36</v>
      </c>
      <c r="U114" t="s">
        <v>36</v>
      </c>
      <c r="V114" t="s">
        <v>36</v>
      </c>
      <c r="W114" t="s">
        <v>36</v>
      </c>
      <c r="X114" t="s">
        <v>36</v>
      </c>
      <c r="Y114" t="s">
        <v>36</v>
      </c>
      <c r="Z114" t="s">
        <v>36</v>
      </c>
      <c r="AA114" t="s">
        <v>36</v>
      </c>
      <c r="AB114" t="s">
        <v>36</v>
      </c>
      <c r="AC114" t="s">
        <v>36</v>
      </c>
      <c r="AD114" t="s">
        <v>36</v>
      </c>
      <c r="AE114" t="s">
        <v>36</v>
      </c>
      <c r="AF114" t="s">
        <v>36</v>
      </c>
    </row>
    <row r="115" spans="1:32" hidden="1" x14ac:dyDescent="0.3">
      <c r="A115" t="s">
        <v>495</v>
      </c>
      <c r="B115" t="s">
        <v>496</v>
      </c>
      <c r="C115" s="1" t="str">
        <f t="shared" si="17"/>
        <v>21:1143</v>
      </c>
      <c r="D115" s="1" t="str">
        <f t="shared" si="18"/>
        <v>21:0421</v>
      </c>
      <c r="E115" t="s">
        <v>497</v>
      </c>
      <c r="F115" t="s">
        <v>498</v>
      </c>
      <c r="H115">
        <v>54.246549199999997</v>
      </c>
      <c r="I115">
        <v>-64.921828599999998</v>
      </c>
      <c r="J115" s="1" t="str">
        <f t="shared" si="19"/>
        <v>Till</v>
      </c>
      <c r="K115" s="1" t="str">
        <f t="shared" si="20"/>
        <v>HMC separation (ODM; details not reported)</v>
      </c>
      <c r="L115" t="s">
        <v>36</v>
      </c>
      <c r="M115" t="s">
        <v>36</v>
      </c>
      <c r="N115" t="s">
        <v>36</v>
      </c>
      <c r="O115" t="s">
        <v>36</v>
      </c>
      <c r="P115" t="s">
        <v>36</v>
      </c>
      <c r="Q115" t="s">
        <v>55</v>
      </c>
      <c r="R115" t="s">
        <v>136</v>
      </c>
      <c r="S115" t="s">
        <v>36</v>
      </c>
      <c r="T115" t="s">
        <v>36</v>
      </c>
      <c r="U115" t="s">
        <v>36</v>
      </c>
      <c r="V115" t="s">
        <v>36</v>
      </c>
      <c r="W115" t="s">
        <v>36</v>
      </c>
      <c r="X115" t="s">
        <v>36</v>
      </c>
      <c r="Y115" t="s">
        <v>55</v>
      </c>
      <c r="Z115" t="s">
        <v>36</v>
      </c>
      <c r="AA115" t="s">
        <v>36</v>
      </c>
      <c r="AB115" t="s">
        <v>36</v>
      </c>
      <c r="AC115" t="s">
        <v>36</v>
      </c>
      <c r="AD115" t="s">
        <v>36</v>
      </c>
      <c r="AE115" t="s">
        <v>36</v>
      </c>
      <c r="AF115" t="s">
        <v>36</v>
      </c>
    </row>
    <row r="116" spans="1:32" hidden="1" x14ac:dyDescent="0.3">
      <c r="A116" t="s">
        <v>499</v>
      </c>
      <c r="B116" t="s">
        <v>500</v>
      </c>
      <c r="C116" s="1" t="str">
        <f t="shared" si="17"/>
        <v>21:1143</v>
      </c>
      <c r="D116" s="1" t="str">
        <f t="shared" si="18"/>
        <v>21:0421</v>
      </c>
      <c r="E116" t="s">
        <v>501</v>
      </c>
      <c r="F116" t="s">
        <v>502</v>
      </c>
      <c r="H116">
        <v>54.3646022</v>
      </c>
      <c r="I116">
        <v>-64.5437206</v>
      </c>
      <c r="J116" s="1" t="str">
        <f t="shared" si="19"/>
        <v>Till</v>
      </c>
      <c r="K116" s="1" t="str">
        <f t="shared" si="20"/>
        <v>HMC separation (ODM; details not reported)</v>
      </c>
      <c r="L116" t="s">
        <v>36</v>
      </c>
      <c r="M116" t="s">
        <v>36</v>
      </c>
      <c r="N116" t="s">
        <v>36</v>
      </c>
      <c r="O116" t="s">
        <v>36</v>
      </c>
      <c r="P116" t="s">
        <v>36</v>
      </c>
      <c r="Q116" t="s">
        <v>36</v>
      </c>
      <c r="R116" t="s">
        <v>42</v>
      </c>
      <c r="S116" t="s">
        <v>36</v>
      </c>
      <c r="T116" t="s">
        <v>36</v>
      </c>
      <c r="U116" t="s">
        <v>36</v>
      </c>
      <c r="V116" t="s">
        <v>36</v>
      </c>
      <c r="W116" t="s">
        <v>36</v>
      </c>
      <c r="X116" t="s">
        <v>36</v>
      </c>
      <c r="Y116" t="s">
        <v>36</v>
      </c>
      <c r="Z116" t="s">
        <v>36</v>
      </c>
      <c r="AA116" t="s">
        <v>36</v>
      </c>
      <c r="AB116" t="s">
        <v>36</v>
      </c>
      <c r="AC116" t="s">
        <v>36</v>
      </c>
      <c r="AD116" t="s">
        <v>36</v>
      </c>
      <c r="AE116" t="s">
        <v>36</v>
      </c>
      <c r="AF116" t="s">
        <v>36</v>
      </c>
    </row>
    <row r="117" spans="1:32" hidden="1" x14ac:dyDescent="0.3">
      <c r="A117" t="s">
        <v>503</v>
      </c>
      <c r="B117" t="s">
        <v>504</v>
      </c>
      <c r="C117" s="1" t="str">
        <f t="shared" si="17"/>
        <v>21:1143</v>
      </c>
      <c r="D117" s="1" t="str">
        <f t="shared" si="18"/>
        <v>21:0421</v>
      </c>
      <c r="E117" t="s">
        <v>505</v>
      </c>
      <c r="F117" t="s">
        <v>506</v>
      </c>
      <c r="H117">
        <v>54.493242000000002</v>
      </c>
      <c r="I117">
        <v>-64.468058200000002</v>
      </c>
      <c r="J117" s="1" t="str">
        <f t="shared" si="19"/>
        <v>Till</v>
      </c>
      <c r="K117" s="1" t="str">
        <f t="shared" si="20"/>
        <v>HMC separation (ODM; details not reported)</v>
      </c>
      <c r="L117" t="s">
        <v>36</v>
      </c>
      <c r="M117" t="s">
        <v>36</v>
      </c>
      <c r="N117" t="s">
        <v>36</v>
      </c>
      <c r="O117" t="s">
        <v>36</v>
      </c>
      <c r="P117" t="s">
        <v>36</v>
      </c>
      <c r="Q117" t="s">
        <v>37</v>
      </c>
      <c r="R117" t="s">
        <v>42</v>
      </c>
      <c r="S117" t="s">
        <v>36</v>
      </c>
      <c r="T117" t="s">
        <v>36</v>
      </c>
      <c r="U117" t="s">
        <v>36</v>
      </c>
      <c r="V117" t="s">
        <v>36</v>
      </c>
      <c r="W117" t="s">
        <v>36</v>
      </c>
      <c r="X117" t="s">
        <v>36</v>
      </c>
      <c r="Y117" t="s">
        <v>36</v>
      </c>
      <c r="Z117" t="s">
        <v>36</v>
      </c>
      <c r="AA117" t="s">
        <v>36</v>
      </c>
      <c r="AB117" t="s">
        <v>36</v>
      </c>
      <c r="AC117" t="s">
        <v>36</v>
      </c>
      <c r="AD117" t="s">
        <v>36</v>
      </c>
      <c r="AE117" t="s">
        <v>36</v>
      </c>
      <c r="AF117" t="s">
        <v>36</v>
      </c>
    </row>
    <row r="118" spans="1:32" hidden="1" x14ac:dyDescent="0.3">
      <c r="A118" t="s">
        <v>507</v>
      </c>
      <c r="B118" t="s">
        <v>508</v>
      </c>
      <c r="C118" s="1" t="str">
        <f t="shared" si="17"/>
        <v>21:1143</v>
      </c>
      <c r="D118" s="1" t="str">
        <f t="shared" si="18"/>
        <v>21:0421</v>
      </c>
      <c r="E118" t="s">
        <v>509</v>
      </c>
      <c r="F118" t="s">
        <v>510</v>
      </c>
      <c r="H118">
        <v>54.672472900000002</v>
      </c>
      <c r="I118">
        <v>-64.3087661</v>
      </c>
      <c r="J118" s="1" t="str">
        <f t="shared" si="19"/>
        <v>Till</v>
      </c>
      <c r="K118" s="1" t="str">
        <f t="shared" si="20"/>
        <v>HMC separation (ODM; details not reported)</v>
      </c>
      <c r="L118" t="s">
        <v>36</v>
      </c>
      <c r="M118" t="s">
        <v>36</v>
      </c>
      <c r="N118" t="s">
        <v>36</v>
      </c>
      <c r="O118" t="s">
        <v>36</v>
      </c>
      <c r="P118" t="s">
        <v>36</v>
      </c>
      <c r="Q118" t="s">
        <v>36</v>
      </c>
      <c r="R118" t="s">
        <v>107</v>
      </c>
      <c r="S118" t="s">
        <v>36</v>
      </c>
      <c r="T118" t="s">
        <v>36</v>
      </c>
      <c r="U118" t="s">
        <v>36</v>
      </c>
      <c r="V118" t="s">
        <v>36</v>
      </c>
      <c r="W118" t="s">
        <v>36</v>
      </c>
      <c r="X118" t="s">
        <v>36</v>
      </c>
      <c r="Y118" t="s">
        <v>36</v>
      </c>
      <c r="Z118" t="s">
        <v>36</v>
      </c>
      <c r="AA118" t="s">
        <v>36</v>
      </c>
      <c r="AB118" t="s">
        <v>36</v>
      </c>
      <c r="AC118" t="s">
        <v>36</v>
      </c>
      <c r="AD118" t="s">
        <v>36</v>
      </c>
      <c r="AE118" t="s">
        <v>36</v>
      </c>
      <c r="AF118" t="s">
        <v>36</v>
      </c>
    </row>
    <row r="119" spans="1:32" hidden="1" x14ac:dyDescent="0.3">
      <c r="A119" t="s">
        <v>511</v>
      </c>
      <c r="B119" t="s">
        <v>512</v>
      </c>
      <c r="C119" s="1" t="str">
        <f t="shared" si="17"/>
        <v>21:1143</v>
      </c>
      <c r="D119" s="1" t="str">
        <f t="shared" si="18"/>
        <v>21:0421</v>
      </c>
      <c r="E119" t="s">
        <v>513</v>
      </c>
      <c r="F119" t="s">
        <v>514</v>
      </c>
      <c r="H119">
        <v>55.462883699999999</v>
      </c>
      <c r="I119">
        <v>-65.230360399999995</v>
      </c>
      <c r="J119" s="1" t="str">
        <f t="shared" si="19"/>
        <v>Till</v>
      </c>
      <c r="K119" s="1" t="str">
        <f t="shared" si="20"/>
        <v>HMC separation (ODM; details not reported)</v>
      </c>
      <c r="L119" t="s">
        <v>36</v>
      </c>
      <c r="M119" t="s">
        <v>36</v>
      </c>
      <c r="N119" t="s">
        <v>36</v>
      </c>
      <c r="O119" t="s">
        <v>36</v>
      </c>
      <c r="P119" t="s">
        <v>36</v>
      </c>
      <c r="Q119" t="s">
        <v>107</v>
      </c>
      <c r="R119" t="s">
        <v>55</v>
      </c>
      <c r="S119" t="s">
        <v>36</v>
      </c>
      <c r="T119" t="s">
        <v>36</v>
      </c>
      <c r="U119" t="s">
        <v>36</v>
      </c>
      <c r="V119" t="s">
        <v>36</v>
      </c>
      <c r="W119" t="s">
        <v>36</v>
      </c>
      <c r="X119" t="s">
        <v>36</v>
      </c>
      <c r="Y119" t="s">
        <v>55</v>
      </c>
      <c r="Z119" t="s">
        <v>36</v>
      </c>
      <c r="AA119" t="s">
        <v>36</v>
      </c>
      <c r="AB119" t="s">
        <v>36</v>
      </c>
      <c r="AC119" t="s">
        <v>36</v>
      </c>
      <c r="AD119" t="s">
        <v>36</v>
      </c>
      <c r="AE119" t="s">
        <v>36</v>
      </c>
      <c r="AF119" t="s">
        <v>36</v>
      </c>
    </row>
    <row r="120" spans="1:32" hidden="1" x14ac:dyDescent="0.3">
      <c r="A120" t="s">
        <v>515</v>
      </c>
      <c r="B120" t="s">
        <v>516</v>
      </c>
      <c r="C120" s="1" t="str">
        <f t="shared" si="17"/>
        <v>21:1143</v>
      </c>
      <c r="D120" s="1" t="str">
        <f t="shared" si="18"/>
        <v>21:0421</v>
      </c>
      <c r="E120" t="s">
        <v>517</v>
      </c>
      <c r="F120" t="s">
        <v>518</v>
      </c>
      <c r="H120">
        <v>55.895265199999997</v>
      </c>
      <c r="I120">
        <v>-64.369075499999994</v>
      </c>
      <c r="J120" s="1" t="str">
        <f t="shared" si="19"/>
        <v>Till</v>
      </c>
      <c r="K120" s="1" t="str">
        <f t="shared" si="20"/>
        <v>HMC separation (ODM; details not reported)</v>
      </c>
      <c r="L120" t="s">
        <v>36</v>
      </c>
      <c r="M120" t="s">
        <v>36</v>
      </c>
      <c r="N120" t="s">
        <v>36</v>
      </c>
      <c r="O120" t="s">
        <v>36</v>
      </c>
      <c r="P120" t="s">
        <v>36</v>
      </c>
      <c r="Q120" t="s">
        <v>68</v>
      </c>
      <c r="R120" t="s">
        <v>68</v>
      </c>
      <c r="S120" t="s">
        <v>36</v>
      </c>
      <c r="T120" t="s">
        <v>36</v>
      </c>
      <c r="U120" t="s">
        <v>36</v>
      </c>
      <c r="V120" t="s">
        <v>36</v>
      </c>
      <c r="W120" t="s">
        <v>36</v>
      </c>
      <c r="X120" t="s">
        <v>36</v>
      </c>
      <c r="Y120" t="s">
        <v>36</v>
      </c>
      <c r="Z120" t="s">
        <v>36</v>
      </c>
      <c r="AA120" t="s">
        <v>36</v>
      </c>
      <c r="AB120" t="s">
        <v>36</v>
      </c>
      <c r="AC120" t="s">
        <v>36</v>
      </c>
      <c r="AD120" t="s">
        <v>36</v>
      </c>
      <c r="AE120" t="s">
        <v>36</v>
      </c>
      <c r="AF120" t="s">
        <v>36</v>
      </c>
    </row>
    <row r="121" spans="1:32" hidden="1" x14ac:dyDescent="0.3">
      <c r="A121" t="s">
        <v>519</v>
      </c>
      <c r="B121" t="s">
        <v>520</v>
      </c>
      <c r="C121" s="1" t="str">
        <f t="shared" si="17"/>
        <v>21:1143</v>
      </c>
      <c r="D121" s="1" t="str">
        <f t="shared" si="18"/>
        <v>21:0421</v>
      </c>
      <c r="E121" t="s">
        <v>521</v>
      </c>
      <c r="F121" t="s">
        <v>522</v>
      </c>
      <c r="H121">
        <v>55.914636600000001</v>
      </c>
      <c r="I121">
        <v>-64.232316499999996</v>
      </c>
      <c r="J121" s="1" t="str">
        <f t="shared" si="19"/>
        <v>Till</v>
      </c>
      <c r="K121" s="1" t="str">
        <f t="shared" si="20"/>
        <v>HMC separation (ODM; details not reported)</v>
      </c>
      <c r="L121" t="s">
        <v>36</v>
      </c>
      <c r="M121" t="s">
        <v>36</v>
      </c>
      <c r="N121" t="s">
        <v>36</v>
      </c>
      <c r="O121" t="s">
        <v>36</v>
      </c>
      <c r="P121" t="s">
        <v>36</v>
      </c>
      <c r="Q121" t="s">
        <v>68</v>
      </c>
      <c r="R121" t="s">
        <v>55</v>
      </c>
      <c r="S121" t="s">
        <v>36</v>
      </c>
      <c r="T121" t="s">
        <v>36</v>
      </c>
      <c r="U121" t="s">
        <v>36</v>
      </c>
      <c r="V121" t="s">
        <v>36</v>
      </c>
      <c r="W121" t="s">
        <v>36</v>
      </c>
      <c r="X121" t="s">
        <v>36</v>
      </c>
      <c r="Y121" t="s">
        <v>36</v>
      </c>
      <c r="Z121" t="s">
        <v>36</v>
      </c>
      <c r="AA121" t="s">
        <v>36</v>
      </c>
      <c r="AB121" t="s">
        <v>36</v>
      </c>
      <c r="AC121" t="s">
        <v>36</v>
      </c>
      <c r="AD121" t="s">
        <v>36</v>
      </c>
      <c r="AE121" t="s">
        <v>36</v>
      </c>
      <c r="AF121" t="s">
        <v>36</v>
      </c>
    </row>
    <row r="122" spans="1:32" hidden="1" x14ac:dyDescent="0.3">
      <c r="A122" t="s">
        <v>523</v>
      </c>
      <c r="B122" t="s">
        <v>524</v>
      </c>
      <c r="C122" s="1" t="str">
        <f t="shared" si="17"/>
        <v>21:1143</v>
      </c>
      <c r="D122" s="1" t="str">
        <f t="shared" si="18"/>
        <v>21:0421</v>
      </c>
      <c r="E122" t="s">
        <v>525</v>
      </c>
      <c r="F122" t="s">
        <v>526</v>
      </c>
      <c r="H122">
        <v>55.809995499999999</v>
      </c>
      <c r="I122">
        <v>-64.188509100000005</v>
      </c>
      <c r="J122" s="1" t="str">
        <f t="shared" si="19"/>
        <v>Till</v>
      </c>
      <c r="K122" s="1" t="str">
        <f t="shared" si="20"/>
        <v>HMC separation (ODM; details not reported)</v>
      </c>
      <c r="L122" t="s">
        <v>36</v>
      </c>
      <c r="M122" t="s">
        <v>36</v>
      </c>
      <c r="N122" t="s">
        <v>36</v>
      </c>
      <c r="O122" t="s">
        <v>36</v>
      </c>
      <c r="P122" t="s">
        <v>36</v>
      </c>
      <c r="Q122" t="s">
        <v>68</v>
      </c>
      <c r="R122" t="s">
        <v>55</v>
      </c>
      <c r="S122" t="s">
        <v>36</v>
      </c>
      <c r="T122" t="s">
        <v>36</v>
      </c>
      <c r="U122" t="s">
        <v>36</v>
      </c>
      <c r="V122" t="s">
        <v>36</v>
      </c>
      <c r="W122" t="s">
        <v>36</v>
      </c>
      <c r="X122" t="s">
        <v>36</v>
      </c>
      <c r="Y122" t="s">
        <v>36</v>
      </c>
      <c r="Z122" t="s">
        <v>36</v>
      </c>
      <c r="AA122" t="s">
        <v>36</v>
      </c>
      <c r="AB122" t="s">
        <v>36</v>
      </c>
      <c r="AC122" t="s">
        <v>36</v>
      </c>
      <c r="AD122" t="s">
        <v>36</v>
      </c>
      <c r="AE122" t="s">
        <v>36</v>
      </c>
      <c r="AF122" t="s">
        <v>36</v>
      </c>
    </row>
    <row r="123" spans="1:32" hidden="1" x14ac:dyDescent="0.3">
      <c r="A123" t="s">
        <v>527</v>
      </c>
      <c r="B123" t="s">
        <v>528</v>
      </c>
      <c r="C123" s="1" t="str">
        <f t="shared" si="17"/>
        <v>21:1143</v>
      </c>
      <c r="D123" s="1" t="str">
        <f t="shared" si="18"/>
        <v>21:0421</v>
      </c>
      <c r="E123" t="s">
        <v>529</v>
      </c>
      <c r="F123" t="s">
        <v>530</v>
      </c>
      <c r="H123">
        <v>54.9584653</v>
      </c>
      <c r="I123">
        <v>-64.879020800000006</v>
      </c>
      <c r="J123" s="1" t="str">
        <f t="shared" si="19"/>
        <v>Till</v>
      </c>
      <c r="K123" s="1" t="str">
        <f t="shared" si="20"/>
        <v>HMC separation (ODM; details not reported)</v>
      </c>
      <c r="L123" t="s">
        <v>36</v>
      </c>
      <c r="M123" t="s">
        <v>36</v>
      </c>
      <c r="N123" t="s">
        <v>36</v>
      </c>
      <c r="O123" t="s">
        <v>36</v>
      </c>
      <c r="P123" t="s">
        <v>36</v>
      </c>
      <c r="Q123" t="s">
        <v>36</v>
      </c>
      <c r="R123" t="s">
        <v>531</v>
      </c>
      <c r="S123" t="s">
        <v>36</v>
      </c>
      <c r="T123" t="s">
        <v>36</v>
      </c>
      <c r="U123" t="s">
        <v>36</v>
      </c>
      <c r="V123" t="s">
        <v>36</v>
      </c>
      <c r="W123" t="s">
        <v>36</v>
      </c>
      <c r="X123" t="s">
        <v>36</v>
      </c>
      <c r="Y123" t="s">
        <v>108</v>
      </c>
      <c r="Z123" t="s">
        <v>36</v>
      </c>
      <c r="AA123" t="s">
        <v>36</v>
      </c>
      <c r="AB123" t="s">
        <v>36</v>
      </c>
      <c r="AC123" t="s">
        <v>36</v>
      </c>
      <c r="AD123" t="s">
        <v>36</v>
      </c>
      <c r="AE123" t="s">
        <v>36</v>
      </c>
      <c r="AF123" t="s">
        <v>36</v>
      </c>
    </row>
    <row r="124" spans="1:32" hidden="1" x14ac:dyDescent="0.3">
      <c r="A124" t="s">
        <v>532</v>
      </c>
      <c r="B124" t="s">
        <v>533</v>
      </c>
      <c r="C124" s="1" t="str">
        <f t="shared" si="17"/>
        <v>21:1143</v>
      </c>
      <c r="D124" s="1" t="str">
        <f t="shared" si="18"/>
        <v>21:0421</v>
      </c>
      <c r="E124" t="s">
        <v>534</v>
      </c>
      <c r="F124" t="s">
        <v>535</v>
      </c>
      <c r="H124">
        <v>54.909626400000001</v>
      </c>
      <c r="I124">
        <v>-64.780974099999995</v>
      </c>
      <c r="J124" s="1" t="str">
        <f t="shared" si="19"/>
        <v>Till</v>
      </c>
      <c r="K124" s="1" t="str">
        <f t="shared" si="20"/>
        <v>HMC separation (ODM; details not reported)</v>
      </c>
      <c r="L124" t="s">
        <v>36</v>
      </c>
      <c r="M124" t="s">
        <v>36</v>
      </c>
      <c r="N124" t="s">
        <v>36</v>
      </c>
      <c r="O124" t="s">
        <v>36</v>
      </c>
      <c r="P124" t="s">
        <v>36</v>
      </c>
      <c r="Q124" t="s">
        <v>55</v>
      </c>
      <c r="R124" t="s">
        <v>256</v>
      </c>
      <c r="S124" t="s">
        <v>36</v>
      </c>
      <c r="T124" t="s">
        <v>36</v>
      </c>
      <c r="U124" t="s">
        <v>36</v>
      </c>
      <c r="V124" t="s">
        <v>36</v>
      </c>
      <c r="W124" t="s">
        <v>36</v>
      </c>
      <c r="X124" t="s">
        <v>36</v>
      </c>
      <c r="Y124" t="s">
        <v>36</v>
      </c>
      <c r="Z124" t="s">
        <v>36</v>
      </c>
      <c r="AA124" t="s">
        <v>36</v>
      </c>
      <c r="AB124" t="s">
        <v>36</v>
      </c>
      <c r="AC124" t="s">
        <v>36</v>
      </c>
      <c r="AD124" t="s">
        <v>36</v>
      </c>
      <c r="AE124" t="s">
        <v>36</v>
      </c>
      <c r="AF124" t="s">
        <v>36</v>
      </c>
    </row>
    <row r="125" spans="1:32" hidden="1" x14ac:dyDescent="0.3">
      <c r="A125" t="s">
        <v>536</v>
      </c>
      <c r="B125" t="s">
        <v>537</v>
      </c>
      <c r="C125" s="1" t="str">
        <f t="shared" si="17"/>
        <v>21:1143</v>
      </c>
      <c r="D125" s="1" t="str">
        <f t="shared" si="18"/>
        <v>21:0421</v>
      </c>
      <c r="E125" t="s">
        <v>538</v>
      </c>
      <c r="F125" t="s">
        <v>539</v>
      </c>
      <c r="H125">
        <v>54.915865699999998</v>
      </c>
      <c r="I125">
        <v>-64.690895699999999</v>
      </c>
      <c r="J125" s="1" t="str">
        <f t="shared" si="19"/>
        <v>Till</v>
      </c>
      <c r="K125" s="1" t="str">
        <f t="shared" si="20"/>
        <v>HMC separation (ODM; details not reported)</v>
      </c>
      <c r="L125" t="s">
        <v>36</v>
      </c>
      <c r="M125" t="s">
        <v>36</v>
      </c>
      <c r="N125" t="s">
        <v>36</v>
      </c>
      <c r="O125" t="s">
        <v>36</v>
      </c>
      <c r="P125" t="s">
        <v>36</v>
      </c>
      <c r="Q125" t="s">
        <v>36</v>
      </c>
      <c r="R125" t="s">
        <v>36</v>
      </c>
      <c r="S125" t="s">
        <v>36</v>
      </c>
      <c r="T125" t="s">
        <v>36</v>
      </c>
      <c r="U125" t="s">
        <v>36</v>
      </c>
      <c r="V125" t="s">
        <v>36</v>
      </c>
      <c r="W125" t="s">
        <v>36</v>
      </c>
      <c r="X125" t="s">
        <v>36</v>
      </c>
      <c r="Y125" t="s">
        <v>36</v>
      </c>
      <c r="Z125" t="s">
        <v>36</v>
      </c>
      <c r="AA125" t="s">
        <v>36</v>
      </c>
      <c r="AB125" t="s">
        <v>36</v>
      </c>
      <c r="AC125" t="s">
        <v>36</v>
      </c>
      <c r="AD125" t="s">
        <v>36</v>
      </c>
      <c r="AE125" t="s">
        <v>36</v>
      </c>
      <c r="AF125" t="s">
        <v>36</v>
      </c>
    </row>
    <row r="126" spans="1:32" hidden="1" x14ac:dyDescent="0.3">
      <c r="A126" t="s">
        <v>540</v>
      </c>
      <c r="B126" t="s">
        <v>541</v>
      </c>
      <c r="C126" s="1" t="str">
        <f t="shared" ref="C126:C157" si="21">HYPERLINK("http://geochem.nrcan.gc.ca/cdogs/content/bdl/bdl211143_e.htm", "21:1143")</f>
        <v>21:1143</v>
      </c>
      <c r="D126" s="1" t="str">
        <f t="shared" si="18"/>
        <v>21:0421</v>
      </c>
      <c r="E126" t="s">
        <v>542</v>
      </c>
      <c r="F126" t="s">
        <v>543</v>
      </c>
      <c r="H126">
        <v>54.939008600000001</v>
      </c>
      <c r="I126">
        <v>-64.539455399999994</v>
      </c>
      <c r="J126" s="1" t="str">
        <f t="shared" si="19"/>
        <v>Till</v>
      </c>
      <c r="K126" s="1" t="str">
        <f t="shared" si="20"/>
        <v>HMC separation (ODM; details not reported)</v>
      </c>
      <c r="L126" t="s">
        <v>36</v>
      </c>
      <c r="M126" t="s">
        <v>36</v>
      </c>
      <c r="N126" t="s">
        <v>36</v>
      </c>
      <c r="O126" t="s">
        <v>36</v>
      </c>
      <c r="P126" t="s">
        <v>36</v>
      </c>
      <c r="Q126" t="s">
        <v>36</v>
      </c>
      <c r="R126" t="s">
        <v>42</v>
      </c>
      <c r="S126" t="s">
        <v>36</v>
      </c>
      <c r="T126" t="s">
        <v>36</v>
      </c>
      <c r="U126" t="s">
        <v>36</v>
      </c>
      <c r="V126" t="s">
        <v>36</v>
      </c>
      <c r="W126" t="s">
        <v>36</v>
      </c>
      <c r="X126" t="s">
        <v>36</v>
      </c>
      <c r="Y126" t="s">
        <v>36</v>
      </c>
      <c r="Z126" t="s">
        <v>36</v>
      </c>
      <c r="AA126" t="s">
        <v>36</v>
      </c>
      <c r="AB126" t="s">
        <v>36</v>
      </c>
      <c r="AC126" t="s">
        <v>36</v>
      </c>
      <c r="AD126" t="s">
        <v>36</v>
      </c>
      <c r="AE126" t="s">
        <v>36</v>
      </c>
      <c r="AF126" t="s">
        <v>36</v>
      </c>
    </row>
    <row r="127" spans="1:32" hidden="1" x14ac:dyDescent="0.3">
      <c r="A127" t="s">
        <v>544</v>
      </c>
      <c r="B127" t="s">
        <v>545</v>
      </c>
      <c r="C127" s="1" t="str">
        <f t="shared" si="21"/>
        <v>21:1143</v>
      </c>
      <c r="D127" s="1" t="str">
        <f t="shared" si="18"/>
        <v>21:0421</v>
      </c>
      <c r="E127" t="s">
        <v>546</v>
      </c>
      <c r="F127" t="s">
        <v>547</v>
      </c>
      <c r="H127">
        <v>55.108758899999998</v>
      </c>
      <c r="I127">
        <v>-64.558972199999999</v>
      </c>
      <c r="J127" s="1" t="str">
        <f t="shared" si="19"/>
        <v>Till</v>
      </c>
      <c r="K127" s="1" t="str">
        <f t="shared" si="20"/>
        <v>HMC separation (ODM; details not reported)</v>
      </c>
      <c r="L127" t="s">
        <v>36</v>
      </c>
      <c r="M127" t="s">
        <v>36</v>
      </c>
      <c r="N127" t="s">
        <v>36</v>
      </c>
      <c r="O127" t="s">
        <v>36</v>
      </c>
      <c r="P127" t="s">
        <v>36</v>
      </c>
      <c r="Q127" t="s">
        <v>36</v>
      </c>
      <c r="R127" t="s">
        <v>68</v>
      </c>
      <c r="S127" t="s">
        <v>36</v>
      </c>
      <c r="T127" t="s">
        <v>36</v>
      </c>
      <c r="U127" t="s">
        <v>36</v>
      </c>
      <c r="V127" t="s">
        <v>36</v>
      </c>
      <c r="W127" t="s">
        <v>36</v>
      </c>
      <c r="X127" t="s">
        <v>36</v>
      </c>
      <c r="Y127" t="s">
        <v>36</v>
      </c>
      <c r="Z127" t="s">
        <v>36</v>
      </c>
      <c r="AA127" t="s">
        <v>36</v>
      </c>
      <c r="AB127" t="s">
        <v>36</v>
      </c>
      <c r="AC127" t="s">
        <v>36</v>
      </c>
      <c r="AD127" t="s">
        <v>36</v>
      </c>
      <c r="AE127" t="s">
        <v>36</v>
      </c>
      <c r="AF127" t="s">
        <v>36</v>
      </c>
    </row>
    <row r="128" spans="1:32" hidden="1" x14ac:dyDescent="0.3">
      <c r="A128" t="s">
        <v>548</v>
      </c>
      <c r="B128" t="s">
        <v>549</v>
      </c>
      <c r="C128" s="1" t="str">
        <f t="shared" si="21"/>
        <v>21:1143</v>
      </c>
      <c r="D128" s="1" t="str">
        <f t="shared" si="18"/>
        <v>21:0421</v>
      </c>
      <c r="E128" t="s">
        <v>550</v>
      </c>
      <c r="F128" t="s">
        <v>551</v>
      </c>
      <c r="H128">
        <v>55.025362199999996</v>
      </c>
      <c r="I128">
        <v>-64.492467000000005</v>
      </c>
      <c r="J128" s="1" t="str">
        <f t="shared" si="19"/>
        <v>Till</v>
      </c>
      <c r="K128" s="1" t="str">
        <f t="shared" si="20"/>
        <v>HMC separation (ODM; details not reported)</v>
      </c>
      <c r="L128" t="s">
        <v>36</v>
      </c>
      <c r="M128" t="s">
        <v>36</v>
      </c>
      <c r="N128" t="s">
        <v>36</v>
      </c>
      <c r="O128" t="s">
        <v>36</v>
      </c>
      <c r="P128" t="s">
        <v>36</v>
      </c>
      <c r="Q128" t="s">
        <v>36</v>
      </c>
      <c r="R128" t="s">
        <v>55</v>
      </c>
      <c r="S128" t="s">
        <v>36</v>
      </c>
      <c r="T128" t="s">
        <v>36</v>
      </c>
      <c r="U128" t="s">
        <v>36</v>
      </c>
      <c r="V128" t="s">
        <v>36</v>
      </c>
      <c r="W128" t="s">
        <v>36</v>
      </c>
      <c r="X128" t="s">
        <v>36</v>
      </c>
      <c r="Y128" t="s">
        <v>36</v>
      </c>
      <c r="Z128" t="s">
        <v>36</v>
      </c>
      <c r="AA128" t="s">
        <v>36</v>
      </c>
      <c r="AB128" t="s">
        <v>36</v>
      </c>
      <c r="AC128" t="s">
        <v>36</v>
      </c>
      <c r="AD128" t="s">
        <v>36</v>
      </c>
      <c r="AE128" t="s">
        <v>36</v>
      </c>
      <c r="AF128" t="s">
        <v>36</v>
      </c>
    </row>
    <row r="129" spans="1:32" hidden="1" x14ac:dyDescent="0.3">
      <c r="A129" t="s">
        <v>552</v>
      </c>
      <c r="B129" t="s">
        <v>553</v>
      </c>
      <c r="C129" s="1" t="str">
        <f t="shared" si="21"/>
        <v>21:1143</v>
      </c>
      <c r="D129" s="1" t="str">
        <f t="shared" ref="D129:D134" si="22">HYPERLINK("http://geochem.nrcan.gc.ca/cdogs/content/svy/svy210421_e.htm", "21:0421")</f>
        <v>21:0421</v>
      </c>
      <c r="E129" t="s">
        <v>554</v>
      </c>
      <c r="F129" t="s">
        <v>555</v>
      </c>
      <c r="H129">
        <v>54.832103600000003</v>
      </c>
      <c r="I129">
        <v>-64.570057800000001</v>
      </c>
      <c r="J129" s="1" t="str">
        <f t="shared" ref="J129:J134" si="23">HYPERLINK("http://geochem.nrcan.gc.ca/cdogs/content/kwd/kwd020044_e.htm", "Till")</f>
        <v>Till</v>
      </c>
      <c r="K129" s="1" t="str">
        <f t="shared" ref="K129:K134" si="24">HYPERLINK("http://geochem.nrcan.gc.ca/cdogs/content/kwd/kwd080049_e.htm", "HMC separation (ODM; details not reported)")</f>
        <v>HMC separation (ODM; details not reported)</v>
      </c>
      <c r="L129" t="s">
        <v>36</v>
      </c>
      <c r="M129" t="s">
        <v>36</v>
      </c>
      <c r="N129" t="s">
        <v>36</v>
      </c>
      <c r="O129" t="s">
        <v>36</v>
      </c>
      <c r="P129" t="s">
        <v>36</v>
      </c>
      <c r="Q129" t="s">
        <v>36</v>
      </c>
      <c r="R129" t="s">
        <v>68</v>
      </c>
      <c r="S129" t="s">
        <v>36</v>
      </c>
      <c r="T129" t="s">
        <v>36</v>
      </c>
      <c r="U129" t="s">
        <v>36</v>
      </c>
      <c r="V129" t="s">
        <v>36</v>
      </c>
      <c r="W129" t="s">
        <v>36</v>
      </c>
      <c r="X129" t="s">
        <v>36</v>
      </c>
      <c r="Y129" t="s">
        <v>36</v>
      </c>
      <c r="Z129" t="s">
        <v>36</v>
      </c>
      <c r="AA129" t="s">
        <v>36</v>
      </c>
      <c r="AB129" t="s">
        <v>36</v>
      </c>
      <c r="AC129" t="s">
        <v>36</v>
      </c>
      <c r="AD129" t="s">
        <v>36</v>
      </c>
      <c r="AE129" t="s">
        <v>36</v>
      </c>
      <c r="AF129" t="s">
        <v>36</v>
      </c>
    </row>
    <row r="130" spans="1:32" hidden="1" x14ac:dyDescent="0.3">
      <c r="A130" t="s">
        <v>556</v>
      </c>
      <c r="B130" t="s">
        <v>557</v>
      </c>
      <c r="C130" s="1" t="str">
        <f t="shared" si="21"/>
        <v>21:1143</v>
      </c>
      <c r="D130" s="1" t="str">
        <f t="shared" si="22"/>
        <v>21:0421</v>
      </c>
      <c r="E130" t="s">
        <v>558</v>
      </c>
      <c r="F130" t="s">
        <v>559</v>
      </c>
      <c r="H130">
        <v>54.734307000000001</v>
      </c>
      <c r="I130">
        <v>-64.592072299999998</v>
      </c>
      <c r="J130" s="1" t="str">
        <f t="shared" si="23"/>
        <v>Till</v>
      </c>
      <c r="K130" s="1" t="str">
        <f t="shared" si="24"/>
        <v>HMC separation (ODM; details not reported)</v>
      </c>
      <c r="L130" t="s">
        <v>36</v>
      </c>
      <c r="M130" t="s">
        <v>36</v>
      </c>
      <c r="N130" t="s">
        <v>36</v>
      </c>
      <c r="O130" t="s">
        <v>36</v>
      </c>
      <c r="P130" t="s">
        <v>36</v>
      </c>
      <c r="Q130" t="s">
        <v>36</v>
      </c>
      <c r="R130" t="s">
        <v>107</v>
      </c>
      <c r="S130" t="s">
        <v>36</v>
      </c>
      <c r="T130" t="s">
        <v>36</v>
      </c>
      <c r="U130" t="s">
        <v>36</v>
      </c>
      <c r="V130" t="s">
        <v>36</v>
      </c>
      <c r="W130" t="s">
        <v>36</v>
      </c>
      <c r="X130" t="s">
        <v>36</v>
      </c>
      <c r="Y130" t="s">
        <v>36</v>
      </c>
      <c r="Z130" t="s">
        <v>36</v>
      </c>
      <c r="AA130" t="s">
        <v>36</v>
      </c>
      <c r="AB130" t="s">
        <v>36</v>
      </c>
      <c r="AC130" t="s">
        <v>36</v>
      </c>
      <c r="AD130" t="s">
        <v>36</v>
      </c>
      <c r="AE130" t="s">
        <v>36</v>
      </c>
      <c r="AF130" t="s">
        <v>36</v>
      </c>
    </row>
    <row r="131" spans="1:32" hidden="1" x14ac:dyDescent="0.3">
      <c r="A131" t="s">
        <v>560</v>
      </c>
      <c r="B131" t="s">
        <v>561</v>
      </c>
      <c r="C131" s="1" t="str">
        <f t="shared" si="21"/>
        <v>21:1143</v>
      </c>
      <c r="D131" s="1" t="str">
        <f t="shared" si="22"/>
        <v>21:0421</v>
      </c>
      <c r="E131" t="s">
        <v>562</v>
      </c>
      <c r="F131" t="s">
        <v>563</v>
      </c>
      <c r="H131">
        <v>54.681445500000002</v>
      </c>
      <c r="I131">
        <v>-64.546507000000005</v>
      </c>
      <c r="J131" s="1" t="str">
        <f t="shared" si="23"/>
        <v>Till</v>
      </c>
      <c r="K131" s="1" t="str">
        <f t="shared" si="24"/>
        <v>HMC separation (ODM; details not reported)</v>
      </c>
      <c r="L131" t="s">
        <v>36</v>
      </c>
      <c r="M131" t="s">
        <v>36</v>
      </c>
      <c r="N131" t="s">
        <v>36</v>
      </c>
      <c r="O131" t="s">
        <v>36</v>
      </c>
      <c r="P131" t="s">
        <v>36</v>
      </c>
      <c r="Q131" t="s">
        <v>36</v>
      </c>
      <c r="R131" t="s">
        <v>107</v>
      </c>
      <c r="S131" t="s">
        <v>36</v>
      </c>
      <c r="T131" t="s">
        <v>36</v>
      </c>
      <c r="U131" t="s">
        <v>36</v>
      </c>
      <c r="V131" t="s">
        <v>36</v>
      </c>
      <c r="W131" t="s">
        <v>36</v>
      </c>
      <c r="X131" t="s">
        <v>36</v>
      </c>
      <c r="Y131" t="s">
        <v>36</v>
      </c>
      <c r="Z131" t="s">
        <v>36</v>
      </c>
      <c r="AA131" t="s">
        <v>36</v>
      </c>
      <c r="AB131" t="s">
        <v>36</v>
      </c>
      <c r="AC131" t="s">
        <v>36</v>
      </c>
      <c r="AD131" t="s">
        <v>36</v>
      </c>
      <c r="AE131" t="s">
        <v>36</v>
      </c>
      <c r="AF131" t="s">
        <v>36</v>
      </c>
    </row>
    <row r="132" spans="1:32" hidden="1" x14ac:dyDescent="0.3">
      <c r="A132" t="s">
        <v>564</v>
      </c>
      <c r="B132" t="s">
        <v>565</v>
      </c>
      <c r="C132" s="1" t="str">
        <f t="shared" si="21"/>
        <v>21:1143</v>
      </c>
      <c r="D132" s="1" t="str">
        <f t="shared" si="22"/>
        <v>21:0421</v>
      </c>
      <c r="E132" t="s">
        <v>566</v>
      </c>
      <c r="F132" t="s">
        <v>567</v>
      </c>
      <c r="H132">
        <v>54.920996000000002</v>
      </c>
      <c r="I132">
        <v>-63.995911100000001</v>
      </c>
      <c r="J132" s="1" t="str">
        <f t="shared" si="23"/>
        <v>Till</v>
      </c>
      <c r="K132" s="1" t="str">
        <f t="shared" si="24"/>
        <v>HMC separation (ODM; details not reported)</v>
      </c>
      <c r="L132" t="s">
        <v>36</v>
      </c>
      <c r="M132" t="s">
        <v>36</v>
      </c>
      <c r="N132" t="s">
        <v>36</v>
      </c>
      <c r="O132" t="s">
        <v>36</v>
      </c>
      <c r="P132" t="s">
        <v>36</v>
      </c>
      <c r="Q132" t="s">
        <v>36</v>
      </c>
      <c r="R132" t="s">
        <v>36</v>
      </c>
      <c r="S132" t="s">
        <v>36</v>
      </c>
      <c r="T132" t="s">
        <v>36</v>
      </c>
      <c r="U132" t="s">
        <v>36</v>
      </c>
      <c r="V132" t="s">
        <v>36</v>
      </c>
      <c r="W132" t="s">
        <v>36</v>
      </c>
      <c r="X132" t="s">
        <v>36</v>
      </c>
      <c r="Y132" t="s">
        <v>36</v>
      </c>
      <c r="Z132" t="s">
        <v>36</v>
      </c>
      <c r="AA132" t="s">
        <v>36</v>
      </c>
      <c r="AB132" t="s">
        <v>36</v>
      </c>
      <c r="AC132" t="s">
        <v>36</v>
      </c>
      <c r="AD132" t="s">
        <v>36</v>
      </c>
      <c r="AE132" t="s">
        <v>36</v>
      </c>
      <c r="AF132" t="s">
        <v>36</v>
      </c>
    </row>
    <row r="133" spans="1:32" hidden="1" x14ac:dyDescent="0.3">
      <c r="A133" t="s">
        <v>568</v>
      </c>
      <c r="B133" t="s">
        <v>569</v>
      </c>
      <c r="C133" s="1" t="str">
        <f t="shared" si="21"/>
        <v>21:1143</v>
      </c>
      <c r="D133" s="1" t="str">
        <f t="shared" si="22"/>
        <v>21:0421</v>
      </c>
      <c r="E133" t="s">
        <v>570</v>
      </c>
      <c r="F133" t="s">
        <v>571</v>
      </c>
      <c r="H133">
        <v>55.814078199999997</v>
      </c>
      <c r="I133">
        <v>-65.397983199999999</v>
      </c>
      <c r="J133" s="1" t="str">
        <f t="shared" si="23"/>
        <v>Till</v>
      </c>
      <c r="K133" s="1" t="str">
        <f t="shared" si="24"/>
        <v>HMC separation (ODM; details not reported)</v>
      </c>
      <c r="L133" t="s">
        <v>36</v>
      </c>
      <c r="M133" t="s">
        <v>36</v>
      </c>
      <c r="N133" t="s">
        <v>36</v>
      </c>
      <c r="O133" t="s">
        <v>36</v>
      </c>
      <c r="P133" t="s">
        <v>36</v>
      </c>
      <c r="Q133" t="s">
        <v>36</v>
      </c>
      <c r="R133" t="s">
        <v>314</v>
      </c>
      <c r="S133" t="s">
        <v>36</v>
      </c>
      <c r="T133" t="s">
        <v>36</v>
      </c>
      <c r="U133" t="s">
        <v>36</v>
      </c>
      <c r="V133" t="s">
        <v>36</v>
      </c>
      <c r="W133" t="s">
        <v>36</v>
      </c>
      <c r="X133" t="s">
        <v>36</v>
      </c>
      <c r="Y133" t="s">
        <v>36</v>
      </c>
      <c r="Z133" t="s">
        <v>36</v>
      </c>
      <c r="AA133" t="s">
        <v>36</v>
      </c>
      <c r="AB133" t="s">
        <v>36</v>
      </c>
      <c r="AC133" t="s">
        <v>36</v>
      </c>
      <c r="AD133" t="s">
        <v>36</v>
      </c>
      <c r="AE133" t="s">
        <v>36</v>
      </c>
      <c r="AF133" t="s">
        <v>36</v>
      </c>
    </row>
    <row r="134" spans="1:32" hidden="1" x14ac:dyDescent="0.3">
      <c r="A134" t="s">
        <v>572</v>
      </c>
      <c r="B134" t="s">
        <v>573</v>
      </c>
      <c r="C134" s="1" t="str">
        <f t="shared" si="21"/>
        <v>21:1143</v>
      </c>
      <c r="D134" s="1" t="str">
        <f t="shared" si="22"/>
        <v>21:0421</v>
      </c>
      <c r="E134" t="s">
        <v>574</v>
      </c>
      <c r="F134" t="s">
        <v>575</v>
      </c>
      <c r="H134">
        <v>55.780327399999997</v>
      </c>
      <c r="I134">
        <v>-65.082465499999998</v>
      </c>
      <c r="J134" s="1" t="str">
        <f t="shared" si="23"/>
        <v>Till</v>
      </c>
      <c r="K134" s="1" t="str">
        <f t="shared" si="24"/>
        <v>HMC separation (ODM; details not reported)</v>
      </c>
      <c r="L134" t="s">
        <v>36</v>
      </c>
      <c r="M134" t="s">
        <v>36</v>
      </c>
      <c r="N134" t="s">
        <v>36</v>
      </c>
      <c r="O134" t="s">
        <v>36</v>
      </c>
      <c r="P134" t="s">
        <v>36</v>
      </c>
      <c r="Q134" t="s">
        <v>55</v>
      </c>
      <c r="R134" t="s">
        <v>36</v>
      </c>
      <c r="S134" t="s">
        <v>36</v>
      </c>
      <c r="T134" t="s">
        <v>36</v>
      </c>
      <c r="U134" t="s">
        <v>36</v>
      </c>
      <c r="V134" t="s">
        <v>36</v>
      </c>
      <c r="W134" t="s">
        <v>36</v>
      </c>
      <c r="X134" t="s">
        <v>36</v>
      </c>
      <c r="Y134" t="s">
        <v>36</v>
      </c>
      <c r="Z134" t="s">
        <v>36</v>
      </c>
      <c r="AA134" t="s">
        <v>36</v>
      </c>
      <c r="AB134" t="s">
        <v>36</v>
      </c>
      <c r="AC134" t="s">
        <v>36</v>
      </c>
      <c r="AD134" t="s">
        <v>36</v>
      </c>
      <c r="AE134" t="s">
        <v>36</v>
      </c>
      <c r="AF134" t="s">
        <v>36</v>
      </c>
    </row>
    <row r="135" spans="1:32" hidden="1" x14ac:dyDescent="0.3">
      <c r="A135" t="s">
        <v>576</v>
      </c>
      <c r="B135" t="s">
        <v>577</v>
      </c>
      <c r="C135" s="1" t="str">
        <f t="shared" si="21"/>
        <v>21:1143</v>
      </c>
      <c r="D135" s="1" t="str">
        <f>HYPERLINK("http://geochem.nrcan.gc.ca/cdogs/content/svy/svy_e.htm", "")</f>
        <v/>
      </c>
      <c r="G135" s="1" t="str">
        <f>HYPERLINK("http://geochem.nrcan.gc.ca/cdogs/content/cr_/cr_00156_e.htm", "156")</f>
        <v>156</v>
      </c>
      <c r="J135" t="s">
        <v>91</v>
      </c>
      <c r="K135" t="s">
        <v>92</v>
      </c>
      <c r="L135" t="s">
        <v>36</v>
      </c>
      <c r="M135" t="s">
        <v>36</v>
      </c>
      <c r="N135" t="s">
        <v>36</v>
      </c>
      <c r="O135" t="s">
        <v>36</v>
      </c>
      <c r="P135" t="s">
        <v>36</v>
      </c>
      <c r="Q135" t="s">
        <v>36</v>
      </c>
      <c r="R135" t="s">
        <v>36</v>
      </c>
      <c r="S135" t="s">
        <v>36</v>
      </c>
      <c r="T135" t="s">
        <v>36</v>
      </c>
      <c r="U135" t="s">
        <v>36</v>
      </c>
      <c r="V135" t="s">
        <v>36</v>
      </c>
      <c r="W135" t="s">
        <v>36</v>
      </c>
      <c r="X135" t="s">
        <v>36</v>
      </c>
      <c r="Y135" t="s">
        <v>36</v>
      </c>
      <c r="Z135" t="s">
        <v>36</v>
      </c>
      <c r="AA135" t="s">
        <v>36</v>
      </c>
      <c r="AB135" t="s">
        <v>36</v>
      </c>
      <c r="AC135" t="s">
        <v>36</v>
      </c>
      <c r="AD135" t="s">
        <v>36</v>
      </c>
      <c r="AE135" t="s">
        <v>36</v>
      </c>
      <c r="AF135" t="s">
        <v>36</v>
      </c>
    </row>
    <row r="136" spans="1:32" hidden="1" x14ac:dyDescent="0.3">
      <c r="A136" t="s">
        <v>578</v>
      </c>
      <c r="B136" t="s">
        <v>579</v>
      </c>
      <c r="C136" s="1" t="str">
        <f t="shared" si="21"/>
        <v>21:1143</v>
      </c>
      <c r="D136" s="1" t="str">
        <f t="shared" ref="D136:D164" si="25">HYPERLINK("http://geochem.nrcan.gc.ca/cdogs/content/svy/svy210421_e.htm", "21:0421")</f>
        <v>21:0421</v>
      </c>
      <c r="E136" t="s">
        <v>580</v>
      </c>
      <c r="F136" t="s">
        <v>581</v>
      </c>
      <c r="H136">
        <v>55.680287900000003</v>
      </c>
      <c r="I136">
        <v>-64.178592600000002</v>
      </c>
      <c r="J136" s="1" t="str">
        <f t="shared" ref="J136:J164" si="26">HYPERLINK("http://geochem.nrcan.gc.ca/cdogs/content/kwd/kwd020044_e.htm", "Till")</f>
        <v>Till</v>
      </c>
      <c r="K136" s="1" t="str">
        <f t="shared" ref="K136:K164" si="27">HYPERLINK("http://geochem.nrcan.gc.ca/cdogs/content/kwd/kwd080049_e.htm", "HMC separation (ODM; details not reported)")</f>
        <v>HMC separation (ODM; details not reported)</v>
      </c>
      <c r="L136" t="s">
        <v>36</v>
      </c>
      <c r="M136" t="s">
        <v>36</v>
      </c>
      <c r="N136" t="s">
        <v>36</v>
      </c>
      <c r="O136" t="s">
        <v>36</v>
      </c>
      <c r="P136" t="s">
        <v>36</v>
      </c>
      <c r="Q136" t="s">
        <v>68</v>
      </c>
      <c r="R136" t="s">
        <v>55</v>
      </c>
      <c r="S136" t="s">
        <v>36</v>
      </c>
      <c r="T136" t="s">
        <v>36</v>
      </c>
      <c r="U136" t="s">
        <v>36</v>
      </c>
      <c r="V136" t="s">
        <v>36</v>
      </c>
      <c r="W136" t="s">
        <v>36</v>
      </c>
      <c r="X136" t="s">
        <v>36</v>
      </c>
      <c r="Y136" t="s">
        <v>36</v>
      </c>
      <c r="Z136" t="s">
        <v>36</v>
      </c>
      <c r="AA136" t="s">
        <v>36</v>
      </c>
      <c r="AB136" t="s">
        <v>36</v>
      </c>
      <c r="AC136" t="s">
        <v>36</v>
      </c>
      <c r="AD136" t="s">
        <v>36</v>
      </c>
      <c r="AE136" t="s">
        <v>36</v>
      </c>
      <c r="AF136" t="s">
        <v>36</v>
      </c>
    </row>
    <row r="137" spans="1:32" hidden="1" x14ac:dyDescent="0.3">
      <c r="A137" t="s">
        <v>582</v>
      </c>
      <c r="B137" t="s">
        <v>583</v>
      </c>
      <c r="C137" s="1" t="str">
        <f t="shared" si="21"/>
        <v>21:1143</v>
      </c>
      <c r="D137" s="1" t="str">
        <f t="shared" si="25"/>
        <v>21:0421</v>
      </c>
      <c r="E137" t="s">
        <v>584</v>
      </c>
      <c r="F137" t="s">
        <v>585</v>
      </c>
      <c r="H137">
        <v>55.704196899999999</v>
      </c>
      <c r="I137">
        <v>-64.377473699999996</v>
      </c>
      <c r="J137" s="1" t="str">
        <f t="shared" si="26"/>
        <v>Till</v>
      </c>
      <c r="K137" s="1" t="str">
        <f t="shared" si="27"/>
        <v>HMC separation (ODM; details not reported)</v>
      </c>
      <c r="L137" t="s">
        <v>36</v>
      </c>
      <c r="M137" t="s">
        <v>36</v>
      </c>
      <c r="N137" t="s">
        <v>36</v>
      </c>
      <c r="O137" t="s">
        <v>36</v>
      </c>
      <c r="P137" t="s">
        <v>36</v>
      </c>
      <c r="Q137" t="s">
        <v>37</v>
      </c>
      <c r="R137" t="s">
        <v>55</v>
      </c>
      <c r="S137" t="s">
        <v>36</v>
      </c>
      <c r="T137" t="s">
        <v>36</v>
      </c>
      <c r="U137" t="s">
        <v>36</v>
      </c>
      <c r="V137" t="s">
        <v>36</v>
      </c>
      <c r="W137" t="s">
        <v>36</v>
      </c>
      <c r="X137" t="s">
        <v>36</v>
      </c>
      <c r="Y137" t="s">
        <v>36</v>
      </c>
      <c r="Z137" t="s">
        <v>36</v>
      </c>
      <c r="AA137" t="s">
        <v>36</v>
      </c>
      <c r="AB137" t="s">
        <v>36</v>
      </c>
      <c r="AC137" t="s">
        <v>36</v>
      </c>
      <c r="AD137" t="s">
        <v>36</v>
      </c>
      <c r="AE137" t="s">
        <v>36</v>
      </c>
      <c r="AF137" t="s">
        <v>36</v>
      </c>
    </row>
    <row r="138" spans="1:32" hidden="1" x14ac:dyDescent="0.3">
      <c r="A138" t="s">
        <v>586</v>
      </c>
      <c r="B138" t="s">
        <v>587</v>
      </c>
      <c r="C138" s="1" t="str">
        <f t="shared" si="21"/>
        <v>21:1143</v>
      </c>
      <c r="D138" s="1" t="str">
        <f t="shared" si="25"/>
        <v>21:0421</v>
      </c>
      <c r="E138" t="s">
        <v>588</v>
      </c>
      <c r="F138" t="s">
        <v>589</v>
      </c>
      <c r="H138">
        <v>55.740506799999999</v>
      </c>
      <c r="I138">
        <v>-64.489476300000007</v>
      </c>
      <c r="J138" s="1" t="str">
        <f t="shared" si="26"/>
        <v>Till</v>
      </c>
      <c r="K138" s="1" t="str">
        <f t="shared" si="27"/>
        <v>HMC separation (ODM; details not reported)</v>
      </c>
      <c r="L138" t="s">
        <v>36</v>
      </c>
      <c r="M138" t="s">
        <v>36</v>
      </c>
      <c r="N138" t="s">
        <v>36</v>
      </c>
      <c r="O138" t="s">
        <v>36</v>
      </c>
      <c r="P138" t="s">
        <v>36</v>
      </c>
      <c r="Q138" t="s">
        <v>36</v>
      </c>
      <c r="R138" t="s">
        <v>55</v>
      </c>
      <c r="S138" t="s">
        <v>36</v>
      </c>
      <c r="T138" t="s">
        <v>36</v>
      </c>
      <c r="U138" t="s">
        <v>36</v>
      </c>
      <c r="V138" t="s">
        <v>36</v>
      </c>
      <c r="W138" t="s">
        <v>36</v>
      </c>
      <c r="X138" t="s">
        <v>36</v>
      </c>
      <c r="Y138" t="s">
        <v>36</v>
      </c>
      <c r="Z138" t="s">
        <v>36</v>
      </c>
      <c r="AA138" t="s">
        <v>36</v>
      </c>
      <c r="AB138" t="s">
        <v>36</v>
      </c>
      <c r="AC138" t="s">
        <v>36</v>
      </c>
      <c r="AD138" t="s">
        <v>36</v>
      </c>
      <c r="AE138" t="s">
        <v>36</v>
      </c>
      <c r="AF138" t="s">
        <v>36</v>
      </c>
    </row>
    <row r="139" spans="1:32" hidden="1" x14ac:dyDescent="0.3">
      <c r="A139" t="s">
        <v>590</v>
      </c>
      <c r="B139" t="s">
        <v>591</v>
      </c>
      <c r="C139" s="1" t="str">
        <f t="shared" si="21"/>
        <v>21:1143</v>
      </c>
      <c r="D139" s="1" t="str">
        <f t="shared" si="25"/>
        <v>21:0421</v>
      </c>
      <c r="E139" t="s">
        <v>592</v>
      </c>
      <c r="F139" t="s">
        <v>593</v>
      </c>
      <c r="H139">
        <v>54.933875100000002</v>
      </c>
      <c r="I139">
        <v>-65.049117199999998</v>
      </c>
      <c r="J139" s="1" t="str">
        <f t="shared" si="26"/>
        <v>Till</v>
      </c>
      <c r="K139" s="1" t="str">
        <f t="shared" si="27"/>
        <v>HMC separation (ODM; details not reported)</v>
      </c>
      <c r="L139" t="s">
        <v>36</v>
      </c>
      <c r="M139" t="s">
        <v>36</v>
      </c>
      <c r="N139" t="s">
        <v>36</v>
      </c>
      <c r="O139" t="s">
        <v>36</v>
      </c>
      <c r="P139" t="s">
        <v>36</v>
      </c>
      <c r="Q139" t="s">
        <v>36</v>
      </c>
      <c r="R139" t="s">
        <v>37</v>
      </c>
      <c r="S139" t="s">
        <v>36</v>
      </c>
      <c r="T139" t="s">
        <v>36</v>
      </c>
      <c r="U139" t="s">
        <v>36</v>
      </c>
      <c r="V139" t="s">
        <v>36</v>
      </c>
      <c r="W139" t="s">
        <v>36</v>
      </c>
      <c r="X139" t="s">
        <v>36</v>
      </c>
      <c r="Y139" t="s">
        <v>36</v>
      </c>
      <c r="Z139" t="s">
        <v>36</v>
      </c>
      <c r="AA139" t="s">
        <v>36</v>
      </c>
      <c r="AB139" t="s">
        <v>36</v>
      </c>
      <c r="AC139" t="s">
        <v>36</v>
      </c>
      <c r="AD139" t="s">
        <v>36</v>
      </c>
      <c r="AE139" t="s">
        <v>36</v>
      </c>
      <c r="AF139" t="s">
        <v>36</v>
      </c>
    </row>
    <row r="140" spans="1:32" hidden="1" x14ac:dyDescent="0.3">
      <c r="A140" t="s">
        <v>594</v>
      </c>
      <c r="B140" t="s">
        <v>595</v>
      </c>
      <c r="C140" s="1" t="str">
        <f t="shared" si="21"/>
        <v>21:1143</v>
      </c>
      <c r="D140" s="1" t="str">
        <f t="shared" si="25"/>
        <v>21:0421</v>
      </c>
      <c r="E140" t="s">
        <v>596</v>
      </c>
      <c r="F140" t="s">
        <v>597</v>
      </c>
      <c r="H140">
        <v>54.779661400000002</v>
      </c>
      <c r="I140">
        <v>-64.829683599999996</v>
      </c>
      <c r="J140" s="1" t="str">
        <f t="shared" si="26"/>
        <v>Till</v>
      </c>
      <c r="K140" s="1" t="str">
        <f t="shared" si="27"/>
        <v>HMC separation (ODM; details not reported)</v>
      </c>
      <c r="L140" t="s">
        <v>36</v>
      </c>
      <c r="M140" t="s">
        <v>36</v>
      </c>
      <c r="N140" t="s">
        <v>36</v>
      </c>
      <c r="O140" t="s">
        <v>36</v>
      </c>
      <c r="P140" t="s">
        <v>36</v>
      </c>
      <c r="Q140" t="s">
        <v>107</v>
      </c>
      <c r="R140" t="s">
        <v>136</v>
      </c>
      <c r="S140" t="s">
        <v>36</v>
      </c>
      <c r="T140" t="s">
        <v>36</v>
      </c>
      <c r="U140" t="s">
        <v>36</v>
      </c>
      <c r="V140" t="s">
        <v>36</v>
      </c>
      <c r="W140" t="s">
        <v>36</v>
      </c>
      <c r="X140" t="s">
        <v>36</v>
      </c>
      <c r="Y140" t="s">
        <v>36</v>
      </c>
      <c r="Z140" t="s">
        <v>36</v>
      </c>
      <c r="AA140" t="s">
        <v>36</v>
      </c>
      <c r="AB140" t="s">
        <v>36</v>
      </c>
      <c r="AC140" t="s">
        <v>36</v>
      </c>
      <c r="AD140" t="s">
        <v>36</v>
      </c>
      <c r="AE140" t="s">
        <v>36</v>
      </c>
      <c r="AF140" t="s">
        <v>36</v>
      </c>
    </row>
    <row r="141" spans="1:32" hidden="1" x14ac:dyDescent="0.3">
      <c r="A141" t="s">
        <v>598</v>
      </c>
      <c r="B141" t="s">
        <v>599</v>
      </c>
      <c r="C141" s="1" t="str">
        <f t="shared" si="21"/>
        <v>21:1143</v>
      </c>
      <c r="D141" s="1" t="str">
        <f t="shared" si="25"/>
        <v>21:0421</v>
      </c>
      <c r="E141" t="s">
        <v>600</v>
      </c>
      <c r="F141" t="s">
        <v>601</v>
      </c>
      <c r="H141">
        <v>54.6893964</v>
      </c>
      <c r="I141">
        <v>-64.8844864</v>
      </c>
      <c r="J141" s="1" t="str">
        <f t="shared" si="26"/>
        <v>Till</v>
      </c>
      <c r="K141" s="1" t="str">
        <f t="shared" si="27"/>
        <v>HMC separation (ODM; details not reported)</v>
      </c>
      <c r="L141" t="s">
        <v>36</v>
      </c>
      <c r="M141" t="s">
        <v>36</v>
      </c>
      <c r="N141" t="s">
        <v>36</v>
      </c>
      <c r="O141" t="s">
        <v>36</v>
      </c>
      <c r="P141" t="s">
        <v>36</v>
      </c>
      <c r="Q141" t="s">
        <v>36</v>
      </c>
      <c r="R141" t="s">
        <v>68</v>
      </c>
      <c r="S141" t="s">
        <v>36</v>
      </c>
      <c r="T141" t="s">
        <v>36</v>
      </c>
      <c r="U141" t="s">
        <v>36</v>
      </c>
      <c r="V141" t="s">
        <v>36</v>
      </c>
      <c r="W141" t="s">
        <v>36</v>
      </c>
      <c r="X141" t="s">
        <v>36</v>
      </c>
      <c r="Y141" t="s">
        <v>36</v>
      </c>
      <c r="Z141" t="s">
        <v>36</v>
      </c>
      <c r="AA141" t="s">
        <v>36</v>
      </c>
      <c r="AB141" t="s">
        <v>36</v>
      </c>
      <c r="AC141" t="s">
        <v>36</v>
      </c>
      <c r="AD141" t="s">
        <v>36</v>
      </c>
      <c r="AE141" t="s">
        <v>36</v>
      </c>
      <c r="AF141" t="s">
        <v>36</v>
      </c>
    </row>
    <row r="142" spans="1:32" hidden="1" x14ac:dyDescent="0.3">
      <c r="A142" t="s">
        <v>602</v>
      </c>
      <c r="B142" t="s">
        <v>603</v>
      </c>
      <c r="C142" s="1" t="str">
        <f t="shared" si="21"/>
        <v>21:1143</v>
      </c>
      <c r="D142" s="1" t="str">
        <f t="shared" si="25"/>
        <v>21:0421</v>
      </c>
      <c r="E142" t="s">
        <v>604</v>
      </c>
      <c r="F142" t="s">
        <v>605</v>
      </c>
      <c r="H142">
        <v>54.576779000000002</v>
      </c>
      <c r="I142">
        <v>-64.890796899999998</v>
      </c>
      <c r="J142" s="1" t="str">
        <f t="shared" si="26"/>
        <v>Till</v>
      </c>
      <c r="K142" s="1" t="str">
        <f t="shared" si="27"/>
        <v>HMC separation (ODM; details not reported)</v>
      </c>
      <c r="L142" t="s">
        <v>36</v>
      </c>
      <c r="M142" t="s">
        <v>36</v>
      </c>
      <c r="N142" t="s">
        <v>36</v>
      </c>
      <c r="O142" t="s">
        <v>36</v>
      </c>
      <c r="P142" t="s">
        <v>36</v>
      </c>
      <c r="Q142" t="s">
        <v>36</v>
      </c>
      <c r="R142" t="s">
        <v>97</v>
      </c>
      <c r="S142" t="s">
        <v>36</v>
      </c>
      <c r="T142" t="s">
        <v>36</v>
      </c>
      <c r="U142" t="s">
        <v>36</v>
      </c>
      <c r="V142" t="s">
        <v>36</v>
      </c>
      <c r="W142" t="s">
        <v>36</v>
      </c>
      <c r="X142" t="s">
        <v>36</v>
      </c>
      <c r="Y142" t="s">
        <v>55</v>
      </c>
      <c r="Z142" t="s">
        <v>36</v>
      </c>
      <c r="AA142" t="s">
        <v>36</v>
      </c>
      <c r="AB142" t="s">
        <v>36</v>
      </c>
      <c r="AC142" t="s">
        <v>36</v>
      </c>
      <c r="AD142" t="s">
        <v>36</v>
      </c>
      <c r="AE142" t="s">
        <v>36</v>
      </c>
      <c r="AF142" t="s">
        <v>36</v>
      </c>
    </row>
    <row r="143" spans="1:32" hidden="1" x14ac:dyDescent="0.3">
      <c r="A143" t="s">
        <v>606</v>
      </c>
      <c r="B143" t="s">
        <v>607</v>
      </c>
      <c r="C143" s="1" t="str">
        <f t="shared" si="21"/>
        <v>21:1143</v>
      </c>
      <c r="D143" s="1" t="str">
        <f t="shared" si="25"/>
        <v>21:0421</v>
      </c>
      <c r="E143" t="s">
        <v>608</v>
      </c>
      <c r="F143" t="s">
        <v>609</v>
      </c>
      <c r="H143">
        <v>54.467086199999997</v>
      </c>
      <c r="I143">
        <v>-64.645963499999993</v>
      </c>
      <c r="J143" s="1" t="str">
        <f t="shared" si="26"/>
        <v>Till</v>
      </c>
      <c r="K143" s="1" t="str">
        <f t="shared" si="27"/>
        <v>HMC separation (ODM; details not reported)</v>
      </c>
      <c r="L143" t="s">
        <v>36</v>
      </c>
      <c r="M143" t="s">
        <v>36</v>
      </c>
      <c r="N143" t="s">
        <v>36</v>
      </c>
      <c r="O143" t="s">
        <v>36</v>
      </c>
      <c r="P143" t="s">
        <v>36</v>
      </c>
      <c r="Q143" t="s">
        <v>36</v>
      </c>
      <c r="R143" t="s">
        <v>68</v>
      </c>
      <c r="S143" t="s">
        <v>36</v>
      </c>
      <c r="T143" t="s">
        <v>36</v>
      </c>
      <c r="U143" t="s">
        <v>36</v>
      </c>
      <c r="V143" t="s">
        <v>36</v>
      </c>
      <c r="W143" t="s">
        <v>36</v>
      </c>
      <c r="X143" t="s">
        <v>36</v>
      </c>
      <c r="Y143" t="s">
        <v>36</v>
      </c>
      <c r="Z143" t="s">
        <v>36</v>
      </c>
      <c r="AA143" t="s">
        <v>36</v>
      </c>
      <c r="AB143" t="s">
        <v>36</v>
      </c>
      <c r="AC143" t="s">
        <v>36</v>
      </c>
      <c r="AD143" t="s">
        <v>36</v>
      </c>
      <c r="AE143" t="s">
        <v>36</v>
      </c>
      <c r="AF143" t="s">
        <v>36</v>
      </c>
    </row>
    <row r="144" spans="1:32" hidden="1" x14ac:dyDescent="0.3">
      <c r="A144" t="s">
        <v>610</v>
      </c>
      <c r="B144" t="s">
        <v>611</v>
      </c>
      <c r="C144" s="1" t="str">
        <f t="shared" si="21"/>
        <v>21:1143</v>
      </c>
      <c r="D144" s="1" t="str">
        <f t="shared" si="25"/>
        <v>21:0421</v>
      </c>
      <c r="E144" t="s">
        <v>612</v>
      </c>
      <c r="F144" t="s">
        <v>613</v>
      </c>
      <c r="H144">
        <v>54.564058799999998</v>
      </c>
      <c r="I144">
        <v>-64.637556000000004</v>
      </c>
      <c r="J144" s="1" t="str">
        <f t="shared" si="26"/>
        <v>Till</v>
      </c>
      <c r="K144" s="1" t="str">
        <f t="shared" si="27"/>
        <v>HMC separation (ODM; details not reported)</v>
      </c>
      <c r="L144" t="s">
        <v>36</v>
      </c>
      <c r="M144" t="s">
        <v>36</v>
      </c>
      <c r="N144" t="s">
        <v>36</v>
      </c>
      <c r="O144" t="s">
        <v>36</v>
      </c>
      <c r="P144" t="s">
        <v>36</v>
      </c>
      <c r="Q144" t="s">
        <v>36</v>
      </c>
      <c r="R144" t="s">
        <v>107</v>
      </c>
      <c r="S144" t="s">
        <v>36</v>
      </c>
      <c r="T144" t="s">
        <v>36</v>
      </c>
      <c r="U144" t="s">
        <v>36</v>
      </c>
      <c r="V144" t="s">
        <v>36</v>
      </c>
      <c r="W144" t="s">
        <v>36</v>
      </c>
      <c r="X144" t="s">
        <v>36</v>
      </c>
      <c r="Y144" t="s">
        <v>36</v>
      </c>
      <c r="Z144" t="s">
        <v>36</v>
      </c>
      <c r="AA144" t="s">
        <v>36</v>
      </c>
      <c r="AB144" t="s">
        <v>36</v>
      </c>
      <c r="AC144" t="s">
        <v>36</v>
      </c>
      <c r="AD144" t="s">
        <v>36</v>
      </c>
      <c r="AE144" t="s">
        <v>36</v>
      </c>
      <c r="AF144" t="s">
        <v>36</v>
      </c>
    </row>
    <row r="145" spans="1:32" hidden="1" x14ac:dyDescent="0.3">
      <c r="A145" t="s">
        <v>614</v>
      </c>
      <c r="B145" t="s">
        <v>615</v>
      </c>
      <c r="C145" s="1" t="str">
        <f t="shared" si="21"/>
        <v>21:1143</v>
      </c>
      <c r="D145" s="1" t="str">
        <f t="shared" si="25"/>
        <v>21:0421</v>
      </c>
      <c r="E145" t="s">
        <v>616</v>
      </c>
      <c r="F145" t="s">
        <v>617</v>
      </c>
      <c r="H145">
        <v>54.655339699999999</v>
      </c>
      <c r="I145">
        <v>-64.688848100000001</v>
      </c>
      <c r="J145" s="1" t="str">
        <f t="shared" si="26"/>
        <v>Till</v>
      </c>
      <c r="K145" s="1" t="str">
        <f t="shared" si="27"/>
        <v>HMC separation (ODM; details not reported)</v>
      </c>
      <c r="L145" t="s">
        <v>36</v>
      </c>
      <c r="M145" t="s">
        <v>36</v>
      </c>
      <c r="N145" t="s">
        <v>36</v>
      </c>
      <c r="O145" t="s">
        <v>36</v>
      </c>
      <c r="P145" t="s">
        <v>36</v>
      </c>
      <c r="Q145" t="s">
        <v>36</v>
      </c>
      <c r="R145" t="s">
        <v>55</v>
      </c>
      <c r="S145" t="s">
        <v>36</v>
      </c>
      <c r="T145" t="s">
        <v>36</v>
      </c>
      <c r="U145" t="s">
        <v>36</v>
      </c>
      <c r="V145" t="s">
        <v>36</v>
      </c>
      <c r="W145" t="s">
        <v>36</v>
      </c>
      <c r="X145" t="s">
        <v>36</v>
      </c>
      <c r="Y145" t="s">
        <v>36</v>
      </c>
      <c r="Z145" t="s">
        <v>36</v>
      </c>
      <c r="AA145" t="s">
        <v>36</v>
      </c>
      <c r="AB145" t="s">
        <v>36</v>
      </c>
      <c r="AC145" t="s">
        <v>36</v>
      </c>
      <c r="AD145" t="s">
        <v>36</v>
      </c>
      <c r="AE145" t="s">
        <v>36</v>
      </c>
      <c r="AF145" t="s">
        <v>36</v>
      </c>
    </row>
    <row r="146" spans="1:32" hidden="1" x14ac:dyDescent="0.3">
      <c r="A146" t="s">
        <v>618</v>
      </c>
      <c r="B146" t="s">
        <v>619</v>
      </c>
      <c r="C146" s="1" t="str">
        <f t="shared" si="21"/>
        <v>21:1143</v>
      </c>
      <c r="D146" s="1" t="str">
        <f t="shared" si="25"/>
        <v>21:0421</v>
      </c>
      <c r="E146" t="s">
        <v>620</v>
      </c>
      <c r="F146" t="s">
        <v>621</v>
      </c>
      <c r="H146">
        <v>54.628264000000001</v>
      </c>
      <c r="I146">
        <v>-64.467758700000005</v>
      </c>
      <c r="J146" s="1" t="str">
        <f t="shared" si="26"/>
        <v>Till</v>
      </c>
      <c r="K146" s="1" t="str">
        <f t="shared" si="27"/>
        <v>HMC separation (ODM; details not reported)</v>
      </c>
      <c r="L146" t="s">
        <v>36</v>
      </c>
      <c r="M146" t="s">
        <v>36</v>
      </c>
      <c r="N146" t="s">
        <v>36</v>
      </c>
      <c r="O146" t="s">
        <v>36</v>
      </c>
      <c r="P146" t="s">
        <v>36</v>
      </c>
      <c r="Q146" t="s">
        <v>36</v>
      </c>
      <c r="R146" t="s">
        <v>36</v>
      </c>
      <c r="S146" t="s">
        <v>36</v>
      </c>
      <c r="T146" t="s">
        <v>36</v>
      </c>
      <c r="U146" t="s">
        <v>36</v>
      </c>
      <c r="V146" t="s">
        <v>36</v>
      </c>
      <c r="W146" t="s">
        <v>36</v>
      </c>
      <c r="X146" t="s">
        <v>36</v>
      </c>
      <c r="Y146" t="s">
        <v>36</v>
      </c>
      <c r="Z146" t="s">
        <v>36</v>
      </c>
      <c r="AA146" t="s">
        <v>36</v>
      </c>
      <c r="AB146" t="s">
        <v>36</v>
      </c>
      <c r="AC146" t="s">
        <v>36</v>
      </c>
      <c r="AD146" t="s">
        <v>36</v>
      </c>
      <c r="AE146" t="s">
        <v>36</v>
      </c>
      <c r="AF146" t="s">
        <v>36</v>
      </c>
    </row>
    <row r="147" spans="1:32" hidden="1" x14ac:dyDescent="0.3">
      <c r="A147" t="s">
        <v>622</v>
      </c>
      <c r="B147" t="s">
        <v>623</v>
      </c>
      <c r="C147" s="1" t="str">
        <f t="shared" si="21"/>
        <v>21:1143</v>
      </c>
      <c r="D147" s="1" t="str">
        <f t="shared" si="25"/>
        <v>21:0421</v>
      </c>
      <c r="E147" t="s">
        <v>624</v>
      </c>
      <c r="F147" t="s">
        <v>625</v>
      </c>
      <c r="H147">
        <v>54.735269000000002</v>
      </c>
      <c r="I147">
        <v>-64.4434337</v>
      </c>
      <c r="J147" s="1" t="str">
        <f t="shared" si="26"/>
        <v>Till</v>
      </c>
      <c r="K147" s="1" t="str">
        <f t="shared" si="27"/>
        <v>HMC separation (ODM; details not reported)</v>
      </c>
      <c r="L147" t="s">
        <v>36</v>
      </c>
      <c r="M147" t="s">
        <v>36</v>
      </c>
      <c r="N147" t="s">
        <v>36</v>
      </c>
      <c r="O147" t="s">
        <v>36</v>
      </c>
      <c r="P147" t="s">
        <v>36</v>
      </c>
      <c r="Q147" t="s">
        <v>36</v>
      </c>
      <c r="R147" t="s">
        <v>68</v>
      </c>
      <c r="S147" t="s">
        <v>36</v>
      </c>
      <c r="T147" t="s">
        <v>36</v>
      </c>
      <c r="U147" t="s">
        <v>36</v>
      </c>
      <c r="V147" t="s">
        <v>36</v>
      </c>
      <c r="W147" t="s">
        <v>36</v>
      </c>
      <c r="X147" t="s">
        <v>36</v>
      </c>
      <c r="Y147" t="s">
        <v>36</v>
      </c>
      <c r="Z147" t="s">
        <v>36</v>
      </c>
      <c r="AA147" t="s">
        <v>36</v>
      </c>
      <c r="AB147" t="s">
        <v>36</v>
      </c>
      <c r="AC147" t="s">
        <v>36</v>
      </c>
      <c r="AD147" t="s">
        <v>36</v>
      </c>
      <c r="AE147" t="s">
        <v>36</v>
      </c>
      <c r="AF147" t="s">
        <v>36</v>
      </c>
    </row>
    <row r="148" spans="1:32" hidden="1" x14ac:dyDescent="0.3">
      <c r="A148" t="s">
        <v>626</v>
      </c>
      <c r="B148" t="s">
        <v>627</v>
      </c>
      <c r="C148" s="1" t="str">
        <f t="shared" si="21"/>
        <v>21:1143</v>
      </c>
      <c r="D148" s="1" t="str">
        <f t="shared" si="25"/>
        <v>21:0421</v>
      </c>
      <c r="E148" t="s">
        <v>628</v>
      </c>
      <c r="F148" t="s">
        <v>629</v>
      </c>
      <c r="H148">
        <v>54.798123799999999</v>
      </c>
      <c r="I148">
        <v>-64.725351000000003</v>
      </c>
      <c r="J148" s="1" t="str">
        <f t="shared" si="26"/>
        <v>Till</v>
      </c>
      <c r="K148" s="1" t="str">
        <f t="shared" si="27"/>
        <v>HMC separation (ODM; details not reported)</v>
      </c>
      <c r="L148" t="s">
        <v>36</v>
      </c>
      <c r="M148" t="s">
        <v>36</v>
      </c>
      <c r="N148" t="s">
        <v>36</v>
      </c>
      <c r="O148" t="s">
        <v>36</v>
      </c>
      <c r="P148" t="s">
        <v>36</v>
      </c>
      <c r="Q148" t="s">
        <v>36</v>
      </c>
      <c r="R148" t="s">
        <v>215</v>
      </c>
      <c r="S148" t="s">
        <v>36</v>
      </c>
      <c r="T148" t="s">
        <v>36</v>
      </c>
      <c r="U148" t="s">
        <v>36</v>
      </c>
      <c r="V148" t="s">
        <v>36</v>
      </c>
      <c r="W148" t="s">
        <v>36</v>
      </c>
      <c r="X148" t="s">
        <v>36</v>
      </c>
      <c r="Y148" t="s">
        <v>36</v>
      </c>
      <c r="Z148" t="s">
        <v>36</v>
      </c>
      <c r="AA148" t="s">
        <v>36</v>
      </c>
      <c r="AB148" t="s">
        <v>36</v>
      </c>
      <c r="AC148" t="s">
        <v>36</v>
      </c>
      <c r="AD148" t="s">
        <v>36</v>
      </c>
      <c r="AE148" t="s">
        <v>36</v>
      </c>
      <c r="AF148" t="s">
        <v>36</v>
      </c>
    </row>
    <row r="149" spans="1:32" hidden="1" x14ac:dyDescent="0.3">
      <c r="A149" t="s">
        <v>630</v>
      </c>
      <c r="B149" t="s">
        <v>631</v>
      </c>
      <c r="C149" s="1" t="str">
        <f t="shared" si="21"/>
        <v>21:1143</v>
      </c>
      <c r="D149" s="1" t="str">
        <f t="shared" si="25"/>
        <v>21:0421</v>
      </c>
      <c r="E149" t="s">
        <v>632</v>
      </c>
      <c r="F149" t="s">
        <v>633</v>
      </c>
      <c r="H149">
        <v>54.862573500000003</v>
      </c>
      <c r="I149">
        <v>-64.705882500000001</v>
      </c>
      <c r="J149" s="1" t="str">
        <f t="shared" si="26"/>
        <v>Till</v>
      </c>
      <c r="K149" s="1" t="str">
        <f t="shared" si="27"/>
        <v>HMC separation (ODM; details not reported)</v>
      </c>
      <c r="L149" t="s">
        <v>36</v>
      </c>
      <c r="M149" t="s">
        <v>36</v>
      </c>
      <c r="N149" t="s">
        <v>36</v>
      </c>
      <c r="O149" t="s">
        <v>36</v>
      </c>
      <c r="P149" t="s">
        <v>36</v>
      </c>
      <c r="Q149" t="s">
        <v>36</v>
      </c>
      <c r="R149" t="s">
        <v>68</v>
      </c>
      <c r="S149" t="s">
        <v>36</v>
      </c>
      <c r="T149" t="s">
        <v>36</v>
      </c>
      <c r="U149" t="s">
        <v>36</v>
      </c>
      <c r="V149" t="s">
        <v>36</v>
      </c>
      <c r="W149" t="s">
        <v>36</v>
      </c>
      <c r="X149" t="s">
        <v>36</v>
      </c>
      <c r="Y149" t="s">
        <v>36</v>
      </c>
      <c r="Z149" t="s">
        <v>36</v>
      </c>
      <c r="AA149" t="s">
        <v>36</v>
      </c>
      <c r="AB149" t="s">
        <v>36</v>
      </c>
      <c r="AC149" t="s">
        <v>36</v>
      </c>
      <c r="AD149" t="s">
        <v>36</v>
      </c>
      <c r="AE149" t="s">
        <v>36</v>
      </c>
      <c r="AF149" t="s">
        <v>36</v>
      </c>
    </row>
    <row r="150" spans="1:32" hidden="1" x14ac:dyDescent="0.3">
      <c r="A150" t="s">
        <v>634</v>
      </c>
      <c r="B150" t="s">
        <v>635</v>
      </c>
      <c r="C150" s="1" t="str">
        <f t="shared" si="21"/>
        <v>21:1143</v>
      </c>
      <c r="D150" s="1" t="str">
        <f t="shared" si="25"/>
        <v>21:0421</v>
      </c>
      <c r="E150" t="s">
        <v>636</v>
      </c>
      <c r="F150" t="s">
        <v>637</v>
      </c>
      <c r="H150">
        <v>54.996944499999998</v>
      </c>
      <c r="I150">
        <v>-64.659597300000001</v>
      </c>
      <c r="J150" s="1" t="str">
        <f t="shared" si="26"/>
        <v>Till</v>
      </c>
      <c r="K150" s="1" t="str">
        <f t="shared" si="27"/>
        <v>HMC separation (ODM; details not reported)</v>
      </c>
      <c r="L150" t="s">
        <v>36</v>
      </c>
      <c r="M150" t="s">
        <v>36</v>
      </c>
      <c r="N150" t="s">
        <v>36</v>
      </c>
      <c r="O150" t="s">
        <v>36</v>
      </c>
      <c r="P150" t="s">
        <v>36</v>
      </c>
      <c r="Q150" t="s">
        <v>36</v>
      </c>
      <c r="R150" t="s">
        <v>37</v>
      </c>
      <c r="S150" t="s">
        <v>36</v>
      </c>
      <c r="T150" t="s">
        <v>36</v>
      </c>
      <c r="U150" t="s">
        <v>36</v>
      </c>
      <c r="V150" t="s">
        <v>36</v>
      </c>
      <c r="W150" t="s">
        <v>36</v>
      </c>
      <c r="X150" t="s">
        <v>36</v>
      </c>
      <c r="Y150" t="s">
        <v>36</v>
      </c>
      <c r="Z150" t="s">
        <v>36</v>
      </c>
      <c r="AA150" t="s">
        <v>36</v>
      </c>
      <c r="AB150" t="s">
        <v>36</v>
      </c>
      <c r="AC150" t="s">
        <v>36</v>
      </c>
      <c r="AD150" t="s">
        <v>36</v>
      </c>
      <c r="AE150" t="s">
        <v>36</v>
      </c>
      <c r="AF150" t="s">
        <v>36</v>
      </c>
    </row>
    <row r="151" spans="1:32" hidden="1" x14ac:dyDescent="0.3">
      <c r="A151" t="s">
        <v>638</v>
      </c>
      <c r="B151" t="s">
        <v>639</v>
      </c>
      <c r="C151" s="1" t="str">
        <f t="shared" si="21"/>
        <v>21:1143</v>
      </c>
      <c r="D151" s="1" t="str">
        <f t="shared" si="25"/>
        <v>21:0421</v>
      </c>
      <c r="E151" t="s">
        <v>640</v>
      </c>
      <c r="F151" t="s">
        <v>641</v>
      </c>
      <c r="H151">
        <v>54.774842800000002</v>
      </c>
      <c r="I151">
        <v>-64.201840599999997</v>
      </c>
      <c r="J151" s="1" t="str">
        <f t="shared" si="26"/>
        <v>Till</v>
      </c>
      <c r="K151" s="1" t="str">
        <f t="shared" si="27"/>
        <v>HMC separation (ODM; details not reported)</v>
      </c>
      <c r="L151" t="s">
        <v>36</v>
      </c>
      <c r="M151" t="s">
        <v>36</v>
      </c>
      <c r="N151" t="s">
        <v>36</v>
      </c>
      <c r="O151" t="s">
        <v>36</v>
      </c>
      <c r="P151" t="s">
        <v>36</v>
      </c>
      <c r="Q151" t="s">
        <v>36</v>
      </c>
      <c r="R151" t="s">
        <v>37</v>
      </c>
      <c r="S151" t="s">
        <v>36</v>
      </c>
      <c r="T151" t="s">
        <v>36</v>
      </c>
      <c r="U151" t="s">
        <v>36</v>
      </c>
      <c r="V151" t="s">
        <v>36</v>
      </c>
      <c r="W151" t="s">
        <v>36</v>
      </c>
      <c r="X151" t="s">
        <v>36</v>
      </c>
      <c r="Y151" t="s">
        <v>36</v>
      </c>
      <c r="Z151" t="s">
        <v>36</v>
      </c>
      <c r="AA151" t="s">
        <v>36</v>
      </c>
      <c r="AB151" t="s">
        <v>36</v>
      </c>
      <c r="AC151" t="s">
        <v>36</v>
      </c>
      <c r="AD151" t="s">
        <v>36</v>
      </c>
      <c r="AE151" t="s">
        <v>36</v>
      </c>
      <c r="AF151" t="s">
        <v>36</v>
      </c>
    </row>
    <row r="152" spans="1:32" hidden="1" x14ac:dyDescent="0.3">
      <c r="A152" t="s">
        <v>642</v>
      </c>
      <c r="B152" t="s">
        <v>643</v>
      </c>
      <c r="C152" s="1" t="str">
        <f t="shared" si="21"/>
        <v>21:1143</v>
      </c>
      <c r="D152" s="1" t="str">
        <f t="shared" si="25"/>
        <v>21:0421</v>
      </c>
      <c r="E152" t="s">
        <v>644</v>
      </c>
      <c r="F152" t="s">
        <v>645</v>
      </c>
      <c r="H152">
        <v>54.471434000000002</v>
      </c>
      <c r="I152">
        <v>-64.109213499999996</v>
      </c>
      <c r="J152" s="1" t="str">
        <f t="shared" si="26"/>
        <v>Till</v>
      </c>
      <c r="K152" s="1" t="str">
        <f t="shared" si="27"/>
        <v>HMC separation (ODM; details not reported)</v>
      </c>
      <c r="L152" t="s">
        <v>36</v>
      </c>
      <c r="M152" t="s">
        <v>36</v>
      </c>
      <c r="N152" t="s">
        <v>36</v>
      </c>
      <c r="O152" t="s">
        <v>36</v>
      </c>
      <c r="P152" t="s">
        <v>36</v>
      </c>
      <c r="Q152" t="s">
        <v>55</v>
      </c>
      <c r="R152" t="s">
        <v>36</v>
      </c>
      <c r="S152" t="s">
        <v>36</v>
      </c>
      <c r="T152" t="s">
        <v>36</v>
      </c>
      <c r="U152" t="s">
        <v>36</v>
      </c>
      <c r="V152" t="s">
        <v>36</v>
      </c>
      <c r="W152" t="s">
        <v>36</v>
      </c>
      <c r="X152" t="s">
        <v>36</v>
      </c>
      <c r="Y152" t="s">
        <v>36</v>
      </c>
      <c r="Z152" t="s">
        <v>36</v>
      </c>
      <c r="AA152" t="s">
        <v>36</v>
      </c>
      <c r="AB152" t="s">
        <v>36</v>
      </c>
      <c r="AC152" t="s">
        <v>36</v>
      </c>
      <c r="AD152" t="s">
        <v>36</v>
      </c>
      <c r="AE152" t="s">
        <v>36</v>
      </c>
      <c r="AF152" t="s">
        <v>36</v>
      </c>
    </row>
    <row r="153" spans="1:32" hidden="1" x14ac:dyDescent="0.3">
      <c r="A153" t="s">
        <v>646</v>
      </c>
      <c r="B153" t="s">
        <v>647</v>
      </c>
      <c r="C153" s="1" t="str">
        <f t="shared" si="21"/>
        <v>21:1143</v>
      </c>
      <c r="D153" s="1" t="str">
        <f t="shared" si="25"/>
        <v>21:0421</v>
      </c>
      <c r="E153" t="s">
        <v>648</v>
      </c>
      <c r="F153" t="s">
        <v>649</v>
      </c>
      <c r="H153">
        <v>54.564592699999999</v>
      </c>
      <c r="I153">
        <v>-64.178479800000005</v>
      </c>
      <c r="J153" s="1" t="str">
        <f t="shared" si="26"/>
        <v>Till</v>
      </c>
      <c r="K153" s="1" t="str">
        <f t="shared" si="27"/>
        <v>HMC separation (ODM; details not reported)</v>
      </c>
      <c r="L153" t="s">
        <v>36</v>
      </c>
      <c r="M153" t="s">
        <v>36</v>
      </c>
      <c r="N153" t="s">
        <v>36</v>
      </c>
      <c r="O153" t="s">
        <v>36</v>
      </c>
      <c r="P153" t="s">
        <v>36</v>
      </c>
      <c r="Q153" t="s">
        <v>36</v>
      </c>
      <c r="R153" t="s">
        <v>36</v>
      </c>
      <c r="S153" t="s">
        <v>36</v>
      </c>
      <c r="T153" t="s">
        <v>36</v>
      </c>
      <c r="U153" t="s">
        <v>36</v>
      </c>
      <c r="V153" t="s">
        <v>36</v>
      </c>
      <c r="W153" t="s">
        <v>36</v>
      </c>
      <c r="X153" t="s">
        <v>36</v>
      </c>
      <c r="Y153" t="s">
        <v>36</v>
      </c>
      <c r="Z153" t="s">
        <v>36</v>
      </c>
      <c r="AA153" t="s">
        <v>36</v>
      </c>
      <c r="AB153" t="s">
        <v>36</v>
      </c>
      <c r="AC153" t="s">
        <v>36</v>
      </c>
      <c r="AD153" t="s">
        <v>36</v>
      </c>
      <c r="AE153" t="s">
        <v>36</v>
      </c>
      <c r="AF153" t="s">
        <v>36</v>
      </c>
    </row>
    <row r="154" spans="1:32" hidden="1" x14ac:dyDescent="0.3">
      <c r="A154" t="s">
        <v>650</v>
      </c>
      <c r="B154" t="s">
        <v>651</v>
      </c>
      <c r="C154" s="1" t="str">
        <f t="shared" si="21"/>
        <v>21:1143</v>
      </c>
      <c r="D154" s="1" t="str">
        <f t="shared" si="25"/>
        <v>21:0421</v>
      </c>
      <c r="E154" t="s">
        <v>652</v>
      </c>
      <c r="F154" t="s">
        <v>653</v>
      </c>
      <c r="H154">
        <v>54.636081799999999</v>
      </c>
      <c r="I154">
        <v>-64.035772899999998</v>
      </c>
      <c r="J154" s="1" t="str">
        <f t="shared" si="26"/>
        <v>Till</v>
      </c>
      <c r="K154" s="1" t="str">
        <f t="shared" si="27"/>
        <v>HMC separation (ODM; details not reported)</v>
      </c>
      <c r="L154" t="s">
        <v>36</v>
      </c>
      <c r="M154" t="s">
        <v>36</v>
      </c>
      <c r="N154" t="s">
        <v>36</v>
      </c>
      <c r="O154" t="s">
        <v>36</v>
      </c>
      <c r="P154" t="s">
        <v>36</v>
      </c>
      <c r="Q154" t="s">
        <v>68</v>
      </c>
      <c r="R154" t="s">
        <v>36</v>
      </c>
      <c r="S154" t="s">
        <v>36</v>
      </c>
      <c r="T154" t="s">
        <v>36</v>
      </c>
      <c r="U154" t="s">
        <v>36</v>
      </c>
      <c r="V154" t="s">
        <v>36</v>
      </c>
      <c r="W154" t="s">
        <v>36</v>
      </c>
      <c r="X154" t="s">
        <v>36</v>
      </c>
      <c r="Y154" t="s">
        <v>36</v>
      </c>
      <c r="Z154" t="s">
        <v>36</v>
      </c>
      <c r="AA154" t="s">
        <v>36</v>
      </c>
      <c r="AB154" t="s">
        <v>36</v>
      </c>
      <c r="AC154" t="s">
        <v>36</v>
      </c>
      <c r="AD154" t="s">
        <v>36</v>
      </c>
      <c r="AE154" t="s">
        <v>36</v>
      </c>
      <c r="AF154" t="s">
        <v>36</v>
      </c>
    </row>
    <row r="155" spans="1:32" hidden="1" x14ac:dyDescent="0.3">
      <c r="A155" t="s">
        <v>654</v>
      </c>
      <c r="B155" t="s">
        <v>655</v>
      </c>
      <c r="C155" s="1" t="str">
        <f t="shared" si="21"/>
        <v>21:1143</v>
      </c>
      <c r="D155" s="1" t="str">
        <f t="shared" si="25"/>
        <v>21:0421</v>
      </c>
      <c r="E155" t="s">
        <v>656</v>
      </c>
      <c r="F155" t="s">
        <v>657</v>
      </c>
      <c r="H155">
        <v>54.858818999999997</v>
      </c>
      <c r="I155">
        <v>-64.217345300000005</v>
      </c>
      <c r="J155" s="1" t="str">
        <f t="shared" si="26"/>
        <v>Till</v>
      </c>
      <c r="K155" s="1" t="str">
        <f t="shared" si="27"/>
        <v>HMC separation (ODM; details not reported)</v>
      </c>
      <c r="L155" t="s">
        <v>36</v>
      </c>
      <c r="M155" t="s">
        <v>36</v>
      </c>
      <c r="N155" t="s">
        <v>36</v>
      </c>
      <c r="O155" t="s">
        <v>36</v>
      </c>
      <c r="P155" t="s">
        <v>36</v>
      </c>
      <c r="Q155" t="s">
        <v>37</v>
      </c>
      <c r="R155" t="s">
        <v>36</v>
      </c>
      <c r="S155" t="s">
        <v>36</v>
      </c>
      <c r="T155" t="s">
        <v>36</v>
      </c>
      <c r="U155" t="s">
        <v>36</v>
      </c>
      <c r="V155" t="s">
        <v>36</v>
      </c>
      <c r="W155" t="s">
        <v>36</v>
      </c>
      <c r="X155" t="s">
        <v>36</v>
      </c>
      <c r="Y155" t="s">
        <v>36</v>
      </c>
      <c r="Z155" t="s">
        <v>36</v>
      </c>
      <c r="AA155" t="s">
        <v>36</v>
      </c>
      <c r="AB155" t="s">
        <v>36</v>
      </c>
      <c r="AC155" t="s">
        <v>36</v>
      </c>
      <c r="AD155" t="s">
        <v>36</v>
      </c>
      <c r="AE155" t="s">
        <v>36</v>
      </c>
      <c r="AF155" t="s">
        <v>36</v>
      </c>
    </row>
    <row r="156" spans="1:32" hidden="1" x14ac:dyDescent="0.3">
      <c r="A156" t="s">
        <v>658</v>
      </c>
      <c r="B156" t="s">
        <v>659</v>
      </c>
      <c r="C156" s="1" t="str">
        <f t="shared" si="21"/>
        <v>21:1143</v>
      </c>
      <c r="D156" s="1" t="str">
        <f t="shared" si="25"/>
        <v>21:0421</v>
      </c>
      <c r="E156" t="s">
        <v>660</v>
      </c>
      <c r="F156" t="s">
        <v>661</v>
      </c>
      <c r="H156">
        <v>54.923114099999999</v>
      </c>
      <c r="I156">
        <v>-64.199250300000003</v>
      </c>
      <c r="J156" s="1" t="str">
        <f t="shared" si="26"/>
        <v>Till</v>
      </c>
      <c r="K156" s="1" t="str">
        <f t="shared" si="27"/>
        <v>HMC separation (ODM; details not reported)</v>
      </c>
      <c r="L156" t="s">
        <v>36</v>
      </c>
      <c r="M156" t="s">
        <v>36</v>
      </c>
      <c r="N156" t="s">
        <v>36</v>
      </c>
      <c r="O156" t="s">
        <v>36</v>
      </c>
      <c r="P156" t="s">
        <v>36</v>
      </c>
      <c r="Q156" t="s">
        <v>42</v>
      </c>
      <c r="R156" t="s">
        <v>55</v>
      </c>
      <c r="S156" t="s">
        <v>36</v>
      </c>
      <c r="T156" t="s">
        <v>36</v>
      </c>
      <c r="U156" t="s">
        <v>36</v>
      </c>
      <c r="V156" t="s">
        <v>36</v>
      </c>
      <c r="W156" t="s">
        <v>36</v>
      </c>
      <c r="X156" t="s">
        <v>36</v>
      </c>
      <c r="Y156" t="s">
        <v>36</v>
      </c>
      <c r="Z156" t="s">
        <v>36</v>
      </c>
      <c r="AA156" t="s">
        <v>36</v>
      </c>
      <c r="AB156" t="s">
        <v>36</v>
      </c>
      <c r="AC156" t="s">
        <v>36</v>
      </c>
      <c r="AD156" t="s">
        <v>36</v>
      </c>
      <c r="AE156" t="s">
        <v>36</v>
      </c>
      <c r="AF156" t="s">
        <v>36</v>
      </c>
    </row>
    <row r="157" spans="1:32" hidden="1" x14ac:dyDescent="0.3">
      <c r="A157" t="s">
        <v>662</v>
      </c>
      <c r="B157" t="s">
        <v>663</v>
      </c>
      <c r="C157" s="1" t="str">
        <f t="shared" si="21"/>
        <v>21:1143</v>
      </c>
      <c r="D157" s="1" t="str">
        <f t="shared" si="25"/>
        <v>21:0421</v>
      </c>
      <c r="E157" t="s">
        <v>664</v>
      </c>
      <c r="F157" t="s">
        <v>665</v>
      </c>
      <c r="H157">
        <v>54.9845361</v>
      </c>
      <c r="I157">
        <v>-64.248886499999998</v>
      </c>
      <c r="J157" s="1" t="str">
        <f t="shared" si="26"/>
        <v>Till</v>
      </c>
      <c r="K157" s="1" t="str">
        <f t="shared" si="27"/>
        <v>HMC separation (ODM; details not reported)</v>
      </c>
      <c r="L157" t="s">
        <v>36</v>
      </c>
      <c r="M157" t="s">
        <v>36</v>
      </c>
      <c r="N157" t="s">
        <v>36</v>
      </c>
      <c r="O157" t="s">
        <v>36</v>
      </c>
      <c r="P157" t="s">
        <v>36</v>
      </c>
      <c r="Q157" t="s">
        <v>36</v>
      </c>
      <c r="R157" t="s">
        <v>36</v>
      </c>
      <c r="S157" t="s">
        <v>36</v>
      </c>
      <c r="T157" t="s">
        <v>36</v>
      </c>
      <c r="U157" t="s">
        <v>36</v>
      </c>
      <c r="V157" t="s">
        <v>36</v>
      </c>
      <c r="W157" t="s">
        <v>36</v>
      </c>
      <c r="X157" t="s">
        <v>36</v>
      </c>
      <c r="Y157" t="s">
        <v>36</v>
      </c>
      <c r="Z157" t="s">
        <v>36</v>
      </c>
      <c r="AA157" t="s">
        <v>36</v>
      </c>
      <c r="AB157" t="s">
        <v>36</v>
      </c>
      <c r="AC157" t="s">
        <v>36</v>
      </c>
      <c r="AD157" t="s">
        <v>36</v>
      </c>
      <c r="AE157" t="s">
        <v>36</v>
      </c>
      <c r="AF157" t="s">
        <v>36</v>
      </c>
    </row>
    <row r="158" spans="1:32" hidden="1" x14ac:dyDescent="0.3">
      <c r="A158" t="s">
        <v>666</v>
      </c>
      <c r="B158" t="s">
        <v>667</v>
      </c>
      <c r="C158" s="1" t="str">
        <f t="shared" ref="C158:C189" si="28">HYPERLINK("http://geochem.nrcan.gc.ca/cdogs/content/bdl/bdl211143_e.htm", "21:1143")</f>
        <v>21:1143</v>
      </c>
      <c r="D158" s="1" t="str">
        <f t="shared" si="25"/>
        <v>21:0421</v>
      </c>
      <c r="E158" t="s">
        <v>668</v>
      </c>
      <c r="F158" t="s">
        <v>669</v>
      </c>
      <c r="H158">
        <v>54.993460499999998</v>
      </c>
      <c r="I158">
        <v>-64.066622100000004</v>
      </c>
      <c r="J158" s="1" t="str">
        <f t="shared" si="26"/>
        <v>Till</v>
      </c>
      <c r="K158" s="1" t="str">
        <f t="shared" si="27"/>
        <v>HMC separation (ODM; details not reported)</v>
      </c>
      <c r="L158" t="s">
        <v>36</v>
      </c>
      <c r="M158" t="s">
        <v>36</v>
      </c>
      <c r="N158" t="s">
        <v>36</v>
      </c>
      <c r="O158" t="s">
        <v>36</v>
      </c>
      <c r="P158" t="s">
        <v>36</v>
      </c>
      <c r="Q158" t="s">
        <v>36</v>
      </c>
      <c r="R158" t="s">
        <v>55</v>
      </c>
      <c r="S158" t="s">
        <v>36</v>
      </c>
      <c r="T158" t="s">
        <v>36</v>
      </c>
      <c r="U158" t="s">
        <v>36</v>
      </c>
      <c r="V158" t="s">
        <v>36</v>
      </c>
      <c r="W158" t="s">
        <v>36</v>
      </c>
      <c r="X158" t="s">
        <v>36</v>
      </c>
      <c r="Y158" t="s">
        <v>36</v>
      </c>
      <c r="Z158" t="s">
        <v>36</v>
      </c>
      <c r="AA158" t="s">
        <v>36</v>
      </c>
      <c r="AB158" t="s">
        <v>36</v>
      </c>
      <c r="AC158" t="s">
        <v>36</v>
      </c>
      <c r="AD158" t="s">
        <v>36</v>
      </c>
      <c r="AE158" t="s">
        <v>36</v>
      </c>
      <c r="AF158" t="s">
        <v>36</v>
      </c>
    </row>
    <row r="159" spans="1:32" hidden="1" x14ac:dyDescent="0.3">
      <c r="A159" t="s">
        <v>670</v>
      </c>
      <c r="B159" t="s">
        <v>671</v>
      </c>
      <c r="C159" s="1" t="str">
        <f t="shared" si="28"/>
        <v>21:1143</v>
      </c>
      <c r="D159" s="1" t="str">
        <f t="shared" si="25"/>
        <v>21:0421</v>
      </c>
      <c r="E159" t="s">
        <v>672</v>
      </c>
      <c r="F159" t="s">
        <v>673</v>
      </c>
      <c r="H159">
        <v>55.058830299999997</v>
      </c>
      <c r="I159">
        <v>-64.042870699999995</v>
      </c>
      <c r="J159" s="1" t="str">
        <f t="shared" si="26"/>
        <v>Till</v>
      </c>
      <c r="K159" s="1" t="str">
        <f t="shared" si="27"/>
        <v>HMC separation (ODM; details not reported)</v>
      </c>
      <c r="L159" t="s">
        <v>36</v>
      </c>
      <c r="M159" t="s">
        <v>36</v>
      </c>
      <c r="N159" t="s">
        <v>36</v>
      </c>
      <c r="O159" t="s">
        <v>36</v>
      </c>
      <c r="P159" t="s">
        <v>36</v>
      </c>
      <c r="Q159" t="s">
        <v>36</v>
      </c>
      <c r="R159" t="s">
        <v>55</v>
      </c>
      <c r="S159" t="s">
        <v>36</v>
      </c>
      <c r="T159" t="s">
        <v>36</v>
      </c>
      <c r="U159" t="s">
        <v>36</v>
      </c>
      <c r="V159" t="s">
        <v>36</v>
      </c>
      <c r="W159" t="s">
        <v>36</v>
      </c>
      <c r="X159" t="s">
        <v>36</v>
      </c>
      <c r="Y159" t="s">
        <v>36</v>
      </c>
      <c r="Z159" t="s">
        <v>36</v>
      </c>
      <c r="AA159" t="s">
        <v>36</v>
      </c>
      <c r="AB159" t="s">
        <v>36</v>
      </c>
      <c r="AC159" t="s">
        <v>36</v>
      </c>
      <c r="AD159" t="s">
        <v>36</v>
      </c>
      <c r="AE159" t="s">
        <v>36</v>
      </c>
      <c r="AF159" t="s">
        <v>36</v>
      </c>
    </row>
    <row r="160" spans="1:32" hidden="1" x14ac:dyDescent="0.3">
      <c r="A160" t="s">
        <v>674</v>
      </c>
      <c r="B160" t="s">
        <v>675</v>
      </c>
      <c r="C160" s="1" t="str">
        <f t="shared" si="28"/>
        <v>21:1143</v>
      </c>
      <c r="D160" s="1" t="str">
        <f t="shared" si="25"/>
        <v>21:0421</v>
      </c>
      <c r="E160" t="s">
        <v>676</v>
      </c>
      <c r="F160" t="s">
        <v>677</v>
      </c>
      <c r="H160">
        <v>54.926241400000002</v>
      </c>
      <c r="I160">
        <v>-64.306505200000004</v>
      </c>
      <c r="J160" s="1" t="str">
        <f t="shared" si="26"/>
        <v>Till</v>
      </c>
      <c r="K160" s="1" t="str">
        <f t="shared" si="27"/>
        <v>HMC separation (ODM; details not reported)</v>
      </c>
      <c r="L160" t="s">
        <v>36</v>
      </c>
      <c r="M160" t="s">
        <v>36</v>
      </c>
      <c r="N160" t="s">
        <v>36</v>
      </c>
      <c r="O160" t="s">
        <v>36</v>
      </c>
      <c r="P160" t="s">
        <v>36</v>
      </c>
      <c r="Q160" t="s">
        <v>36</v>
      </c>
      <c r="R160" t="s">
        <v>55</v>
      </c>
      <c r="S160" t="s">
        <v>36</v>
      </c>
      <c r="T160" t="s">
        <v>36</v>
      </c>
      <c r="U160" t="s">
        <v>36</v>
      </c>
      <c r="V160" t="s">
        <v>36</v>
      </c>
      <c r="W160" t="s">
        <v>36</v>
      </c>
      <c r="X160" t="s">
        <v>36</v>
      </c>
      <c r="Y160" t="s">
        <v>36</v>
      </c>
      <c r="Z160" t="s">
        <v>36</v>
      </c>
      <c r="AA160" t="s">
        <v>36</v>
      </c>
      <c r="AB160" t="s">
        <v>36</v>
      </c>
      <c r="AC160" t="s">
        <v>36</v>
      </c>
      <c r="AD160" t="s">
        <v>36</v>
      </c>
      <c r="AE160" t="s">
        <v>36</v>
      </c>
      <c r="AF160" t="s">
        <v>36</v>
      </c>
    </row>
    <row r="161" spans="1:32" hidden="1" x14ac:dyDescent="0.3">
      <c r="A161" t="s">
        <v>678</v>
      </c>
      <c r="B161" t="s">
        <v>679</v>
      </c>
      <c r="C161" s="1" t="str">
        <f t="shared" si="28"/>
        <v>21:1143</v>
      </c>
      <c r="D161" s="1" t="str">
        <f t="shared" si="25"/>
        <v>21:0421</v>
      </c>
      <c r="E161" t="s">
        <v>680</v>
      </c>
      <c r="F161" t="s">
        <v>681</v>
      </c>
      <c r="H161">
        <v>54.865478299999999</v>
      </c>
      <c r="I161">
        <v>-64.378819100000001</v>
      </c>
      <c r="J161" s="1" t="str">
        <f t="shared" si="26"/>
        <v>Till</v>
      </c>
      <c r="K161" s="1" t="str">
        <f t="shared" si="27"/>
        <v>HMC separation (ODM; details not reported)</v>
      </c>
      <c r="L161" t="s">
        <v>36</v>
      </c>
      <c r="M161" t="s">
        <v>36</v>
      </c>
      <c r="N161" t="s">
        <v>36</v>
      </c>
      <c r="O161" t="s">
        <v>36</v>
      </c>
      <c r="P161" t="s">
        <v>36</v>
      </c>
      <c r="Q161" t="s">
        <v>36</v>
      </c>
      <c r="R161" t="s">
        <v>37</v>
      </c>
      <c r="S161" t="s">
        <v>36</v>
      </c>
      <c r="T161" t="s">
        <v>36</v>
      </c>
      <c r="U161" t="s">
        <v>36</v>
      </c>
      <c r="V161" t="s">
        <v>36</v>
      </c>
      <c r="W161" t="s">
        <v>36</v>
      </c>
      <c r="X161" t="s">
        <v>36</v>
      </c>
      <c r="Y161" t="s">
        <v>36</v>
      </c>
      <c r="Z161" t="s">
        <v>36</v>
      </c>
      <c r="AA161" t="s">
        <v>36</v>
      </c>
      <c r="AB161" t="s">
        <v>36</v>
      </c>
      <c r="AC161" t="s">
        <v>36</v>
      </c>
      <c r="AD161" t="s">
        <v>36</v>
      </c>
      <c r="AE161" t="s">
        <v>36</v>
      </c>
      <c r="AF161" t="s">
        <v>36</v>
      </c>
    </row>
    <row r="162" spans="1:32" hidden="1" x14ac:dyDescent="0.3">
      <c r="A162" t="s">
        <v>682</v>
      </c>
      <c r="B162" t="s">
        <v>683</v>
      </c>
      <c r="C162" s="1" t="str">
        <f t="shared" si="28"/>
        <v>21:1143</v>
      </c>
      <c r="D162" s="1" t="str">
        <f t="shared" si="25"/>
        <v>21:0421</v>
      </c>
      <c r="E162" t="s">
        <v>684</v>
      </c>
      <c r="F162" t="s">
        <v>685</v>
      </c>
      <c r="H162">
        <v>55.145907100000002</v>
      </c>
      <c r="I162">
        <v>-64.298813899999999</v>
      </c>
      <c r="J162" s="1" t="str">
        <f t="shared" si="26"/>
        <v>Till</v>
      </c>
      <c r="K162" s="1" t="str">
        <f t="shared" si="27"/>
        <v>HMC separation (ODM; details not reported)</v>
      </c>
      <c r="L162" t="s">
        <v>36</v>
      </c>
      <c r="M162" t="s">
        <v>36</v>
      </c>
      <c r="N162" t="s">
        <v>36</v>
      </c>
      <c r="O162" t="s">
        <v>36</v>
      </c>
      <c r="P162" t="s">
        <v>36</v>
      </c>
      <c r="Q162" t="s">
        <v>36</v>
      </c>
      <c r="R162" t="s">
        <v>136</v>
      </c>
      <c r="S162" t="s">
        <v>36</v>
      </c>
      <c r="T162" t="s">
        <v>36</v>
      </c>
      <c r="U162" t="s">
        <v>36</v>
      </c>
      <c r="V162" t="s">
        <v>36</v>
      </c>
      <c r="W162" t="s">
        <v>36</v>
      </c>
      <c r="X162" t="s">
        <v>36</v>
      </c>
      <c r="Y162" t="s">
        <v>36</v>
      </c>
      <c r="Z162" t="s">
        <v>36</v>
      </c>
      <c r="AA162" t="s">
        <v>36</v>
      </c>
      <c r="AB162" t="s">
        <v>36</v>
      </c>
      <c r="AC162" t="s">
        <v>36</v>
      </c>
      <c r="AD162" t="s">
        <v>36</v>
      </c>
      <c r="AE162" t="s">
        <v>36</v>
      </c>
      <c r="AF162" t="s">
        <v>36</v>
      </c>
    </row>
    <row r="163" spans="1:32" hidden="1" x14ac:dyDescent="0.3">
      <c r="A163" t="s">
        <v>686</v>
      </c>
      <c r="B163" t="s">
        <v>687</v>
      </c>
      <c r="C163" s="1" t="str">
        <f t="shared" si="28"/>
        <v>21:1143</v>
      </c>
      <c r="D163" s="1" t="str">
        <f t="shared" si="25"/>
        <v>21:0421</v>
      </c>
      <c r="E163" t="s">
        <v>688</v>
      </c>
      <c r="F163" t="s">
        <v>689</v>
      </c>
      <c r="H163">
        <v>55.219493499999999</v>
      </c>
      <c r="I163">
        <v>-64.588106400000001</v>
      </c>
      <c r="J163" s="1" t="str">
        <f t="shared" si="26"/>
        <v>Till</v>
      </c>
      <c r="K163" s="1" t="str">
        <f t="shared" si="27"/>
        <v>HMC separation (ODM; details not reported)</v>
      </c>
      <c r="L163" t="s">
        <v>36</v>
      </c>
      <c r="M163" t="s">
        <v>36</v>
      </c>
      <c r="N163" t="s">
        <v>36</v>
      </c>
      <c r="O163" t="s">
        <v>36</v>
      </c>
      <c r="P163" t="s">
        <v>36</v>
      </c>
      <c r="Q163" t="s">
        <v>55</v>
      </c>
      <c r="R163" t="s">
        <v>97</v>
      </c>
      <c r="S163" t="s">
        <v>36</v>
      </c>
      <c r="T163" t="s">
        <v>36</v>
      </c>
      <c r="U163" t="s">
        <v>36</v>
      </c>
      <c r="V163" t="s">
        <v>36</v>
      </c>
      <c r="W163" t="s">
        <v>36</v>
      </c>
      <c r="X163" t="s">
        <v>36</v>
      </c>
      <c r="Y163" t="s">
        <v>36</v>
      </c>
      <c r="Z163" t="s">
        <v>36</v>
      </c>
      <c r="AA163" t="s">
        <v>36</v>
      </c>
      <c r="AB163" t="s">
        <v>36</v>
      </c>
      <c r="AC163" t="s">
        <v>36</v>
      </c>
      <c r="AD163" t="s">
        <v>36</v>
      </c>
      <c r="AE163" t="s">
        <v>36</v>
      </c>
      <c r="AF163" t="s">
        <v>36</v>
      </c>
    </row>
    <row r="164" spans="1:32" hidden="1" x14ac:dyDescent="0.3">
      <c r="A164" t="s">
        <v>690</v>
      </c>
      <c r="B164" t="s">
        <v>691</v>
      </c>
      <c r="C164" s="1" t="str">
        <f t="shared" si="28"/>
        <v>21:1143</v>
      </c>
      <c r="D164" s="1" t="str">
        <f t="shared" si="25"/>
        <v>21:0421</v>
      </c>
      <c r="E164" t="s">
        <v>692</v>
      </c>
      <c r="F164" t="s">
        <v>693</v>
      </c>
      <c r="H164">
        <v>55.035536299999997</v>
      </c>
      <c r="I164">
        <v>-65.425396000000006</v>
      </c>
      <c r="J164" s="1" t="str">
        <f t="shared" si="26"/>
        <v>Till</v>
      </c>
      <c r="K164" s="1" t="str">
        <f t="shared" si="27"/>
        <v>HMC separation (ODM; details not reported)</v>
      </c>
      <c r="L164" t="s">
        <v>36</v>
      </c>
      <c r="M164" t="s">
        <v>36</v>
      </c>
      <c r="N164" t="s">
        <v>36</v>
      </c>
      <c r="O164" t="s">
        <v>36</v>
      </c>
      <c r="P164" t="s">
        <v>36</v>
      </c>
      <c r="Q164" t="s">
        <v>36</v>
      </c>
      <c r="R164" t="s">
        <v>256</v>
      </c>
      <c r="S164" t="s">
        <v>36</v>
      </c>
      <c r="T164" t="s">
        <v>36</v>
      </c>
      <c r="U164" t="s">
        <v>36</v>
      </c>
      <c r="V164" t="s">
        <v>36</v>
      </c>
      <c r="W164" t="s">
        <v>36</v>
      </c>
      <c r="X164" t="s">
        <v>36</v>
      </c>
      <c r="Y164" t="s">
        <v>36</v>
      </c>
      <c r="Z164" t="s">
        <v>36</v>
      </c>
      <c r="AA164" t="s">
        <v>36</v>
      </c>
      <c r="AB164" t="s">
        <v>36</v>
      </c>
      <c r="AC164" t="s">
        <v>36</v>
      </c>
      <c r="AD164" t="s">
        <v>36</v>
      </c>
      <c r="AE164" t="s">
        <v>36</v>
      </c>
      <c r="AF164" t="s">
        <v>36</v>
      </c>
    </row>
    <row r="165" spans="1:32" hidden="1" x14ac:dyDescent="0.3">
      <c r="A165" t="s">
        <v>694</v>
      </c>
      <c r="B165" t="s">
        <v>695</v>
      </c>
      <c r="C165" s="1" t="str">
        <f t="shared" si="28"/>
        <v>21:1143</v>
      </c>
      <c r="D165" s="1" t="str">
        <f>HYPERLINK("http://geochem.nrcan.gc.ca/cdogs/content/svy/svy_e.htm", "")</f>
        <v/>
      </c>
      <c r="J165" s="1" t="str">
        <f>HYPERLINK("http://geochem.nrcan.gc.ca/cdogs/content/kwd/kwd020000_e.htm", "Null")</f>
        <v>Null</v>
      </c>
      <c r="K165" t="s">
        <v>92</v>
      </c>
      <c r="L165" t="s">
        <v>36</v>
      </c>
      <c r="M165" t="s">
        <v>36</v>
      </c>
      <c r="N165" t="s">
        <v>36</v>
      </c>
      <c r="O165" t="s">
        <v>36</v>
      </c>
      <c r="P165" t="s">
        <v>36</v>
      </c>
      <c r="Q165" t="s">
        <v>55</v>
      </c>
      <c r="R165" t="s">
        <v>36</v>
      </c>
      <c r="S165" t="s">
        <v>261</v>
      </c>
      <c r="T165" t="s">
        <v>261</v>
      </c>
      <c r="U165" t="s">
        <v>261</v>
      </c>
      <c r="V165" t="s">
        <v>261</v>
      </c>
      <c r="W165" t="s">
        <v>261</v>
      </c>
      <c r="X165" t="s">
        <v>261</v>
      </c>
      <c r="Y165" t="s">
        <v>261</v>
      </c>
      <c r="Z165" t="s">
        <v>261</v>
      </c>
      <c r="AA165" t="s">
        <v>261</v>
      </c>
      <c r="AB165" t="s">
        <v>261</v>
      </c>
      <c r="AC165" t="s">
        <v>261</v>
      </c>
      <c r="AD165" t="s">
        <v>261</v>
      </c>
      <c r="AE165" t="s">
        <v>261</v>
      </c>
      <c r="AF165" t="s">
        <v>261</v>
      </c>
    </row>
    <row r="166" spans="1:32" hidden="1" x14ac:dyDescent="0.3">
      <c r="A166" t="s">
        <v>696</v>
      </c>
      <c r="B166" t="s">
        <v>697</v>
      </c>
      <c r="C166" s="1" t="str">
        <f t="shared" si="28"/>
        <v>21:1143</v>
      </c>
      <c r="D166" s="1" t="str">
        <f t="shared" ref="D166:D197" si="29">HYPERLINK("http://geochem.nrcan.gc.ca/cdogs/content/svy/svy210421_e.htm", "21:0421")</f>
        <v>21:0421</v>
      </c>
      <c r="E166" t="s">
        <v>698</v>
      </c>
      <c r="F166" t="s">
        <v>699</v>
      </c>
      <c r="H166">
        <v>55.464307300000002</v>
      </c>
      <c r="I166">
        <v>-65.5850808</v>
      </c>
      <c r="J166" s="1" t="str">
        <f t="shared" ref="J166:J197" si="30">HYPERLINK("http://geochem.nrcan.gc.ca/cdogs/content/kwd/kwd020044_e.htm", "Till")</f>
        <v>Till</v>
      </c>
      <c r="K166" s="1" t="str">
        <f t="shared" ref="K166:K197" si="31">HYPERLINK("http://geochem.nrcan.gc.ca/cdogs/content/kwd/kwd080049_e.htm", "HMC separation (ODM; details not reported)")</f>
        <v>HMC separation (ODM; details not reported)</v>
      </c>
      <c r="L166" t="s">
        <v>36</v>
      </c>
      <c r="M166" t="s">
        <v>36</v>
      </c>
      <c r="N166" t="s">
        <v>36</v>
      </c>
      <c r="O166" t="s">
        <v>36</v>
      </c>
      <c r="P166" t="s">
        <v>36</v>
      </c>
      <c r="Q166" t="s">
        <v>36</v>
      </c>
      <c r="R166" t="s">
        <v>36</v>
      </c>
      <c r="S166" t="s">
        <v>36</v>
      </c>
      <c r="T166" t="s">
        <v>36</v>
      </c>
      <c r="U166" t="s">
        <v>36</v>
      </c>
      <c r="V166" t="s">
        <v>36</v>
      </c>
      <c r="W166" t="s">
        <v>36</v>
      </c>
      <c r="X166" t="s">
        <v>36</v>
      </c>
      <c r="Y166" t="s">
        <v>36</v>
      </c>
      <c r="Z166" t="s">
        <v>36</v>
      </c>
      <c r="AA166" t="s">
        <v>36</v>
      </c>
      <c r="AB166" t="s">
        <v>36</v>
      </c>
      <c r="AC166" t="s">
        <v>36</v>
      </c>
      <c r="AD166" t="s">
        <v>36</v>
      </c>
      <c r="AE166" t="s">
        <v>36</v>
      </c>
      <c r="AF166" t="s">
        <v>36</v>
      </c>
    </row>
    <row r="167" spans="1:32" hidden="1" x14ac:dyDescent="0.3">
      <c r="A167" t="s">
        <v>700</v>
      </c>
      <c r="B167" t="s">
        <v>701</v>
      </c>
      <c r="C167" s="1" t="str">
        <f t="shared" si="28"/>
        <v>21:1143</v>
      </c>
      <c r="D167" s="1" t="str">
        <f t="shared" si="29"/>
        <v>21:0421</v>
      </c>
      <c r="E167" t="s">
        <v>702</v>
      </c>
      <c r="F167" t="s">
        <v>703</v>
      </c>
      <c r="H167">
        <v>55.442011299999997</v>
      </c>
      <c r="I167">
        <v>-65.692715500000006</v>
      </c>
      <c r="J167" s="1" t="str">
        <f t="shared" si="30"/>
        <v>Till</v>
      </c>
      <c r="K167" s="1" t="str">
        <f t="shared" si="31"/>
        <v>HMC separation (ODM; details not reported)</v>
      </c>
      <c r="L167" t="s">
        <v>36</v>
      </c>
      <c r="M167" t="s">
        <v>36</v>
      </c>
      <c r="N167" t="s">
        <v>36</v>
      </c>
      <c r="O167" t="s">
        <v>36</v>
      </c>
      <c r="P167" t="s">
        <v>36</v>
      </c>
      <c r="Q167" t="s">
        <v>36</v>
      </c>
      <c r="R167" t="s">
        <v>36</v>
      </c>
      <c r="S167" t="s">
        <v>36</v>
      </c>
      <c r="T167" t="s">
        <v>36</v>
      </c>
      <c r="U167" t="s">
        <v>36</v>
      </c>
      <c r="V167" t="s">
        <v>36</v>
      </c>
      <c r="W167" t="s">
        <v>36</v>
      </c>
      <c r="X167" t="s">
        <v>36</v>
      </c>
      <c r="Y167" t="s">
        <v>36</v>
      </c>
      <c r="Z167" t="s">
        <v>36</v>
      </c>
      <c r="AA167" t="s">
        <v>36</v>
      </c>
      <c r="AB167" t="s">
        <v>36</v>
      </c>
      <c r="AC167" t="s">
        <v>36</v>
      </c>
      <c r="AD167" t="s">
        <v>36</v>
      </c>
      <c r="AE167" t="s">
        <v>36</v>
      </c>
      <c r="AF167" t="s">
        <v>36</v>
      </c>
    </row>
    <row r="168" spans="1:32" hidden="1" x14ac:dyDescent="0.3">
      <c r="A168" t="s">
        <v>704</v>
      </c>
      <c r="B168" t="s">
        <v>705</v>
      </c>
      <c r="C168" s="1" t="str">
        <f t="shared" si="28"/>
        <v>21:1143</v>
      </c>
      <c r="D168" s="1" t="str">
        <f t="shared" si="29"/>
        <v>21:0421</v>
      </c>
      <c r="E168" t="s">
        <v>706</v>
      </c>
      <c r="F168" t="s">
        <v>707</v>
      </c>
      <c r="H168">
        <v>55.627071000000001</v>
      </c>
      <c r="I168">
        <v>-64.2713854</v>
      </c>
      <c r="J168" s="1" t="str">
        <f t="shared" si="30"/>
        <v>Till</v>
      </c>
      <c r="K168" s="1" t="str">
        <f t="shared" si="31"/>
        <v>HMC separation (ODM; details not reported)</v>
      </c>
      <c r="L168" t="s">
        <v>36</v>
      </c>
      <c r="M168" t="s">
        <v>36</v>
      </c>
      <c r="N168" t="s">
        <v>36</v>
      </c>
      <c r="O168" t="s">
        <v>36</v>
      </c>
      <c r="P168" t="s">
        <v>36</v>
      </c>
      <c r="Q168" t="s">
        <v>36</v>
      </c>
      <c r="R168" t="s">
        <v>55</v>
      </c>
      <c r="S168" t="s">
        <v>36</v>
      </c>
      <c r="T168" t="s">
        <v>36</v>
      </c>
      <c r="U168" t="s">
        <v>36</v>
      </c>
      <c r="V168" t="s">
        <v>36</v>
      </c>
      <c r="W168" t="s">
        <v>36</v>
      </c>
      <c r="X168" t="s">
        <v>36</v>
      </c>
      <c r="Y168" t="s">
        <v>36</v>
      </c>
      <c r="Z168" t="s">
        <v>36</v>
      </c>
      <c r="AA168" t="s">
        <v>36</v>
      </c>
      <c r="AB168" t="s">
        <v>36</v>
      </c>
      <c r="AC168" t="s">
        <v>36</v>
      </c>
      <c r="AD168" t="s">
        <v>36</v>
      </c>
      <c r="AE168" t="s">
        <v>36</v>
      </c>
      <c r="AF168" t="s">
        <v>36</v>
      </c>
    </row>
    <row r="169" spans="1:32" hidden="1" x14ac:dyDescent="0.3">
      <c r="A169" t="s">
        <v>708</v>
      </c>
      <c r="B169" t="s">
        <v>709</v>
      </c>
      <c r="C169" s="1" t="str">
        <f t="shared" si="28"/>
        <v>21:1143</v>
      </c>
      <c r="D169" s="1" t="str">
        <f t="shared" si="29"/>
        <v>21:0421</v>
      </c>
      <c r="E169" t="s">
        <v>710</v>
      </c>
      <c r="F169" t="s">
        <v>711</v>
      </c>
      <c r="H169">
        <v>55.567314799999998</v>
      </c>
      <c r="I169">
        <v>-64.187782999999996</v>
      </c>
      <c r="J169" s="1" t="str">
        <f t="shared" si="30"/>
        <v>Till</v>
      </c>
      <c r="K169" s="1" t="str">
        <f t="shared" si="31"/>
        <v>HMC separation (ODM; details not reported)</v>
      </c>
      <c r="L169" t="s">
        <v>36</v>
      </c>
      <c r="M169" t="s">
        <v>36</v>
      </c>
      <c r="N169" t="s">
        <v>36</v>
      </c>
      <c r="O169" t="s">
        <v>36</v>
      </c>
      <c r="P169" t="s">
        <v>36</v>
      </c>
      <c r="Q169" t="s">
        <v>36</v>
      </c>
      <c r="R169" t="s">
        <v>68</v>
      </c>
      <c r="S169" t="s">
        <v>36</v>
      </c>
      <c r="T169" t="s">
        <v>36</v>
      </c>
      <c r="U169" t="s">
        <v>36</v>
      </c>
      <c r="V169" t="s">
        <v>36</v>
      </c>
      <c r="W169" t="s">
        <v>36</v>
      </c>
      <c r="X169" t="s">
        <v>36</v>
      </c>
      <c r="Y169" t="s">
        <v>36</v>
      </c>
      <c r="Z169" t="s">
        <v>36</v>
      </c>
      <c r="AA169" t="s">
        <v>36</v>
      </c>
      <c r="AB169" t="s">
        <v>36</v>
      </c>
      <c r="AC169" t="s">
        <v>36</v>
      </c>
      <c r="AD169" t="s">
        <v>36</v>
      </c>
      <c r="AE169" t="s">
        <v>36</v>
      </c>
      <c r="AF169" t="s">
        <v>36</v>
      </c>
    </row>
    <row r="170" spans="1:32" hidden="1" x14ac:dyDescent="0.3">
      <c r="A170" t="s">
        <v>712</v>
      </c>
      <c r="B170" t="s">
        <v>713</v>
      </c>
      <c r="C170" s="1" t="str">
        <f t="shared" si="28"/>
        <v>21:1143</v>
      </c>
      <c r="D170" s="1" t="str">
        <f t="shared" si="29"/>
        <v>21:0421</v>
      </c>
      <c r="E170" t="s">
        <v>714</v>
      </c>
      <c r="F170" t="s">
        <v>715</v>
      </c>
      <c r="H170">
        <v>55.526933900000003</v>
      </c>
      <c r="I170">
        <v>-64.346430999999995</v>
      </c>
      <c r="J170" s="1" t="str">
        <f t="shared" si="30"/>
        <v>Till</v>
      </c>
      <c r="K170" s="1" t="str">
        <f t="shared" si="31"/>
        <v>HMC separation (ODM; details not reported)</v>
      </c>
      <c r="L170" t="s">
        <v>36</v>
      </c>
      <c r="M170" t="s">
        <v>36</v>
      </c>
      <c r="N170" t="s">
        <v>36</v>
      </c>
      <c r="O170" t="s">
        <v>36</v>
      </c>
      <c r="P170" t="s">
        <v>36</v>
      </c>
      <c r="Q170" t="s">
        <v>36</v>
      </c>
      <c r="R170" t="s">
        <v>36</v>
      </c>
      <c r="S170" t="s">
        <v>36</v>
      </c>
      <c r="T170" t="s">
        <v>36</v>
      </c>
      <c r="U170" t="s">
        <v>36</v>
      </c>
      <c r="V170" t="s">
        <v>36</v>
      </c>
      <c r="W170" t="s">
        <v>36</v>
      </c>
      <c r="X170" t="s">
        <v>36</v>
      </c>
      <c r="Y170" t="s">
        <v>36</v>
      </c>
      <c r="Z170" t="s">
        <v>36</v>
      </c>
      <c r="AA170" t="s">
        <v>36</v>
      </c>
      <c r="AB170" t="s">
        <v>36</v>
      </c>
      <c r="AC170" t="s">
        <v>36</v>
      </c>
      <c r="AD170" t="s">
        <v>36</v>
      </c>
      <c r="AE170" t="s">
        <v>36</v>
      </c>
      <c r="AF170" t="s">
        <v>36</v>
      </c>
    </row>
    <row r="171" spans="1:32" hidden="1" x14ac:dyDescent="0.3">
      <c r="A171" t="s">
        <v>716</v>
      </c>
      <c r="B171" t="s">
        <v>717</v>
      </c>
      <c r="C171" s="1" t="str">
        <f t="shared" si="28"/>
        <v>21:1143</v>
      </c>
      <c r="D171" s="1" t="str">
        <f t="shared" si="29"/>
        <v>21:0421</v>
      </c>
      <c r="E171" t="s">
        <v>718</v>
      </c>
      <c r="F171" t="s">
        <v>719</v>
      </c>
      <c r="H171">
        <v>55.788963299999999</v>
      </c>
      <c r="I171">
        <v>-64.329411800000003</v>
      </c>
      <c r="J171" s="1" t="str">
        <f t="shared" si="30"/>
        <v>Till</v>
      </c>
      <c r="K171" s="1" t="str">
        <f t="shared" si="31"/>
        <v>HMC separation (ODM; details not reported)</v>
      </c>
      <c r="L171" t="s">
        <v>36</v>
      </c>
      <c r="M171" t="s">
        <v>36</v>
      </c>
      <c r="N171" t="s">
        <v>36</v>
      </c>
      <c r="O171" t="s">
        <v>36</v>
      </c>
      <c r="P171" t="s">
        <v>36</v>
      </c>
      <c r="Q171" t="s">
        <v>36</v>
      </c>
      <c r="R171" t="s">
        <v>55</v>
      </c>
      <c r="S171" t="s">
        <v>36</v>
      </c>
      <c r="T171" t="s">
        <v>36</v>
      </c>
      <c r="U171" t="s">
        <v>36</v>
      </c>
      <c r="V171" t="s">
        <v>36</v>
      </c>
      <c r="W171" t="s">
        <v>36</v>
      </c>
      <c r="X171" t="s">
        <v>36</v>
      </c>
      <c r="Y171" t="s">
        <v>36</v>
      </c>
      <c r="Z171" t="s">
        <v>36</v>
      </c>
      <c r="AA171" t="s">
        <v>36</v>
      </c>
      <c r="AB171" t="s">
        <v>36</v>
      </c>
      <c r="AC171" t="s">
        <v>36</v>
      </c>
      <c r="AD171" t="s">
        <v>36</v>
      </c>
      <c r="AE171" t="s">
        <v>36</v>
      </c>
      <c r="AF171" t="s">
        <v>36</v>
      </c>
    </row>
    <row r="172" spans="1:32" hidden="1" x14ac:dyDescent="0.3">
      <c r="A172" t="s">
        <v>720</v>
      </c>
      <c r="B172" t="s">
        <v>721</v>
      </c>
      <c r="C172" s="1" t="str">
        <f t="shared" si="28"/>
        <v>21:1143</v>
      </c>
      <c r="D172" s="1" t="str">
        <f t="shared" si="29"/>
        <v>21:0421</v>
      </c>
      <c r="E172" t="s">
        <v>722</v>
      </c>
      <c r="F172" t="s">
        <v>723</v>
      </c>
      <c r="H172">
        <v>55.654437000000001</v>
      </c>
      <c r="I172">
        <v>-64.863518900000003</v>
      </c>
      <c r="J172" s="1" t="str">
        <f t="shared" si="30"/>
        <v>Till</v>
      </c>
      <c r="K172" s="1" t="str">
        <f t="shared" si="31"/>
        <v>HMC separation (ODM; details not reported)</v>
      </c>
      <c r="L172" t="s">
        <v>36</v>
      </c>
      <c r="M172" t="s">
        <v>36</v>
      </c>
      <c r="N172" t="s">
        <v>36</v>
      </c>
      <c r="O172" t="s">
        <v>36</v>
      </c>
      <c r="P172" t="s">
        <v>36</v>
      </c>
      <c r="Q172" t="s">
        <v>36</v>
      </c>
      <c r="R172" t="s">
        <v>37</v>
      </c>
      <c r="S172" t="s">
        <v>36</v>
      </c>
      <c r="T172" t="s">
        <v>36</v>
      </c>
      <c r="U172" t="s">
        <v>36</v>
      </c>
      <c r="V172" t="s">
        <v>36</v>
      </c>
      <c r="W172" t="s">
        <v>36</v>
      </c>
      <c r="X172" t="s">
        <v>36</v>
      </c>
      <c r="Y172" t="s">
        <v>36</v>
      </c>
      <c r="Z172" t="s">
        <v>36</v>
      </c>
      <c r="AA172" t="s">
        <v>36</v>
      </c>
      <c r="AB172" t="s">
        <v>36</v>
      </c>
      <c r="AC172" t="s">
        <v>36</v>
      </c>
      <c r="AD172" t="s">
        <v>36</v>
      </c>
      <c r="AE172" t="s">
        <v>36</v>
      </c>
      <c r="AF172" t="s">
        <v>36</v>
      </c>
    </row>
    <row r="173" spans="1:32" hidden="1" x14ac:dyDescent="0.3">
      <c r="A173" t="s">
        <v>724</v>
      </c>
      <c r="B173" t="s">
        <v>725</v>
      </c>
      <c r="C173" s="1" t="str">
        <f t="shared" si="28"/>
        <v>21:1143</v>
      </c>
      <c r="D173" s="1" t="str">
        <f t="shared" si="29"/>
        <v>21:0421</v>
      </c>
      <c r="E173" t="s">
        <v>726</v>
      </c>
      <c r="F173" t="s">
        <v>727</v>
      </c>
      <c r="H173">
        <v>55.591017399999998</v>
      </c>
      <c r="I173">
        <v>-64.731523800000005</v>
      </c>
      <c r="J173" s="1" t="str">
        <f t="shared" si="30"/>
        <v>Till</v>
      </c>
      <c r="K173" s="1" t="str">
        <f t="shared" si="31"/>
        <v>HMC separation (ODM; details not reported)</v>
      </c>
      <c r="L173" t="s">
        <v>36</v>
      </c>
      <c r="M173" t="s">
        <v>36</v>
      </c>
      <c r="N173" t="s">
        <v>36</v>
      </c>
      <c r="O173" t="s">
        <v>36</v>
      </c>
      <c r="P173" t="s">
        <v>36</v>
      </c>
      <c r="Q173" t="s">
        <v>36</v>
      </c>
      <c r="R173" t="s">
        <v>55</v>
      </c>
      <c r="S173" t="s">
        <v>36</v>
      </c>
      <c r="T173" t="s">
        <v>36</v>
      </c>
      <c r="U173" t="s">
        <v>36</v>
      </c>
      <c r="V173" t="s">
        <v>36</v>
      </c>
      <c r="W173" t="s">
        <v>36</v>
      </c>
      <c r="X173" t="s">
        <v>36</v>
      </c>
      <c r="Y173" t="s">
        <v>36</v>
      </c>
      <c r="Z173" t="s">
        <v>36</v>
      </c>
      <c r="AA173" t="s">
        <v>36</v>
      </c>
      <c r="AB173" t="s">
        <v>36</v>
      </c>
      <c r="AC173" t="s">
        <v>36</v>
      </c>
      <c r="AD173" t="s">
        <v>36</v>
      </c>
      <c r="AE173" t="s">
        <v>36</v>
      </c>
      <c r="AF173" t="s">
        <v>36</v>
      </c>
    </row>
    <row r="174" spans="1:32" hidden="1" x14ac:dyDescent="0.3">
      <c r="A174" t="s">
        <v>728</v>
      </c>
      <c r="B174" t="s">
        <v>729</v>
      </c>
      <c r="C174" s="1" t="str">
        <f t="shared" si="28"/>
        <v>21:1143</v>
      </c>
      <c r="D174" s="1" t="str">
        <f t="shared" si="29"/>
        <v>21:0421</v>
      </c>
      <c r="E174" t="s">
        <v>730</v>
      </c>
      <c r="F174" t="s">
        <v>731</v>
      </c>
      <c r="H174">
        <v>55.311559299999999</v>
      </c>
      <c r="I174">
        <v>-65.943789600000002</v>
      </c>
      <c r="J174" s="1" t="str">
        <f t="shared" si="30"/>
        <v>Till</v>
      </c>
      <c r="K174" s="1" t="str">
        <f t="shared" si="31"/>
        <v>HMC separation (ODM; details not reported)</v>
      </c>
      <c r="L174" t="s">
        <v>36</v>
      </c>
      <c r="M174" t="s">
        <v>36</v>
      </c>
      <c r="N174" t="s">
        <v>36</v>
      </c>
      <c r="O174" t="s">
        <v>36</v>
      </c>
      <c r="P174" t="s">
        <v>36</v>
      </c>
      <c r="Q174" t="s">
        <v>36</v>
      </c>
      <c r="R174" t="s">
        <v>68</v>
      </c>
      <c r="S174" t="s">
        <v>36</v>
      </c>
      <c r="T174" t="s">
        <v>36</v>
      </c>
      <c r="U174" t="s">
        <v>36</v>
      </c>
      <c r="V174" t="s">
        <v>36</v>
      </c>
      <c r="W174" t="s">
        <v>36</v>
      </c>
      <c r="X174" t="s">
        <v>36</v>
      </c>
      <c r="Y174" t="s">
        <v>36</v>
      </c>
      <c r="Z174" t="s">
        <v>36</v>
      </c>
      <c r="AA174" t="s">
        <v>36</v>
      </c>
      <c r="AB174" t="s">
        <v>36</v>
      </c>
      <c r="AC174" t="s">
        <v>36</v>
      </c>
      <c r="AD174" t="s">
        <v>36</v>
      </c>
      <c r="AE174" t="s">
        <v>36</v>
      </c>
      <c r="AF174" t="s">
        <v>36</v>
      </c>
    </row>
    <row r="175" spans="1:32" hidden="1" x14ac:dyDescent="0.3">
      <c r="A175" t="s">
        <v>732</v>
      </c>
      <c r="B175" t="s">
        <v>733</v>
      </c>
      <c r="C175" s="1" t="str">
        <f t="shared" si="28"/>
        <v>21:1143</v>
      </c>
      <c r="D175" s="1" t="str">
        <f t="shared" si="29"/>
        <v>21:0421</v>
      </c>
      <c r="E175" t="s">
        <v>734</v>
      </c>
      <c r="F175" t="s">
        <v>735</v>
      </c>
      <c r="H175">
        <v>55.441644500000002</v>
      </c>
      <c r="I175">
        <v>-65.913051999999993</v>
      </c>
      <c r="J175" s="1" t="str">
        <f t="shared" si="30"/>
        <v>Till</v>
      </c>
      <c r="K175" s="1" t="str">
        <f t="shared" si="31"/>
        <v>HMC separation (ODM; details not reported)</v>
      </c>
      <c r="L175" t="s">
        <v>36</v>
      </c>
      <c r="M175" t="s">
        <v>36</v>
      </c>
      <c r="N175" t="s">
        <v>36</v>
      </c>
      <c r="O175" t="s">
        <v>36</v>
      </c>
      <c r="P175" t="s">
        <v>36</v>
      </c>
      <c r="Q175" t="s">
        <v>36</v>
      </c>
      <c r="R175" t="s">
        <v>107</v>
      </c>
      <c r="S175" t="s">
        <v>36</v>
      </c>
      <c r="T175" t="s">
        <v>36</v>
      </c>
      <c r="U175" t="s">
        <v>36</v>
      </c>
      <c r="V175" t="s">
        <v>36</v>
      </c>
      <c r="W175" t="s">
        <v>36</v>
      </c>
      <c r="X175" t="s">
        <v>36</v>
      </c>
      <c r="Y175" t="s">
        <v>36</v>
      </c>
      <c r="Z175" t="s">
        <v>36</v>
      </c>
      <c r="AA175" t="s">
        <v>36</v>
      </c>
      <c r="AB175" t="s">
        <v>36</v>
      </c>
      <c r="AC175" t="s">
        <v>36</v>
      </c>
      <c r="AD175" t="s">
        <v>36</v>
      </c>
      <c r="AE175" t="s">
        <v>36</v>
      </c>
      <c r="AF175" t="s">
        <v>36</v>
      </c>
    </row>
    <row r="176" spans="1:32" hidden="1" x14ac:dyDescent="0.3">
      <c r="A176" t="s">
        <v>736</v>
      </c>
      <c r="B176" t="s">
        <v>737</v>
      </c>
      <c r="C176" s="1" t="str">
        <f t="shared" si="28"/>
        <v>21:1143</v>
      </c>
      <c r="D176" s="1" t="str">
        <f t="shared" si="29"/>
        <v>21:0421</v>
      </c>
      <c r="E176" t="s">
        <v>738</v>
      </c>
      <c r="F176" t="s">
        <v>739</v>
      </c>
      <c r="H176">
        <v>55.3129548</v>
      </c>
      <c r="I176">
        <v>-65.796103599999995</v>
      </c>
      <c r="J176" s="1" t="str">
        <f t="shared" si="30"/>
        <v>Till</v>
      </c>
      <c r="K176" s="1" t="str">
        <f t="shared" si="31"/>
        <v>HMC separation (ODM; details not reported)</v>
      </c>
      <c r="L176" t="s">
        <v>36</v>
      </c>
      <c r="M176" t="s">
        <v>36</v>
      </c>
      <c r="N176" t="s">
        <v>36</v>
      </c>
      <c r="O176" t="s">
        <v>36</v>
      </c>
      <c r="P176" t="s">
        <v>36</v>
      </c>
      <c r="Q176" t="s">
        <v>36</v>
      </c>
      <c r="R176" t="s">
        <v>68</v>
      </c>
      <c r="S176" t="s">
        <v>36</v>
      </c>
      <c r="T176" t="s">
        <v>36</v>
      </c>
      <c r="U176" t="s">
        <v>36</v>
      </c>
      <c r="V176" t="s">
        <v>36</v>
      </c>
      <c r="W176" t="s">
        <v>36</v>
      </c>
      <c r="X176" t="s">
        <v>36</v>
      </c>
      <c r="Y176" t="s">
        <v>36</v>
      </c>
      <c r="Z176" t="s">
        <v>36</v>
      </c>
      <c r="AA176" t="s">
        <v>36</v>
      </c>
      <c r="AB176" t="s">
        <v>36</v>
      </c>
      <c r="AC176" t="s">
        <v>36</v>
      </c>
      <c r="AD176" t="s">
        <v>36</v>
      </c>
      <c r="AE176" t="s">
        <v>36</v>
      </c>
      <c r="AF176" t="s">
        <v>36</v>
      </c>
    </row>
    <row r="177" spans="1:32" hidden="1" x14ac:dyDescent="0.3">
      <c r="A177" t="s">
        <v>740</v>
      </c>
      <c r="B177" t="s">
        <v>741</v>
      </c>
      <c r="C177" s="1" t="str">
        <f t="shared" si="28"/>
        <v>21:1143</v>
      </c>
      <c r="D177" s="1" t="str">
        <f t="shared" si="29"/>
        <v>21:0421</v>
      </c>
      <c r="E177" t="s">
        <v>742</v>
      </c>
      <c r="F177" t="s">
        <v>743</v>
      </c>
      <c r="H177">
        <v>55.2070972</v>
      </c>
      <c r="I177">
        <v>-65.644758800000005</v>
      </c>
      <c r="J177" s="1" t="str">
        <f t="shared" si="30"/>
        <v>Till</v>
      </c>
      <c r="K177" s="1" t="str">
        <f t="shared" si="31"/>
        <v>HMC separation (ODM; details not reported)</v>
      </c>
      <c r="L177" t="s">
        <v>36</v>
      </c>
      <c r="M177" t="s">
        <v>36</v>
      </c>
      <c r="N177" t="s">
        <v>36</v>
      </c>
      <c r="O177" t="s">
        <v>36</v>
      </c>
      <c r="P177" t="s">
        <v>36</v>
      </c>
      <c r="Q177" t="s">
        <v>36</v>
      </c>
      <c r="R177" t="s">
        <v>55</v>
      </c>
      <c r="S177" t="s">
        <v>36</v>
      </c>
      <c r="T177" t="s">
        <v>36</v>
      </c>
      <c r="U177" t="s">
        <v>36</v>
      </c>
      <c r="V177" t="s">
        <v>36</v>
      </c>
      <c r="W177" t="s">
        <v>36</v>
      </c>
      <c r="X177" t="s">
        <v>36</v>
      </c>
      <c r="Y177" t="s">
        <v>36</v>
      </c>
      <c r="Z177" t="s">
        <v>36</v>
      </c>
      <c r="AA177" t="s">
        <v>36</v>
      </c>
      <c r="AB177" t="s">
        <v>36</v>
      </c>
      <c r="AC177" t="s">
        <v>36</v>
      </c>
      <c r="AD177" t="s">
        <v>36</v>
      </c>
      <c r="AE177" t="s">
        <v>36</v>
      </c>
      <c r="AF177" t="s">
        <v>36</v>
      </c>
    </row>
    <row r="178" spans="1:32" hidden="1" x14ac:dyDescent="0.3">
      <c r="A178" t="s">
        <v>744</v>
      </c>
      <c r="B178" t="s">
        <v>745</v>
      </c>
      <c r="C178" s="1" t="str">
        <f t="shared" si="28"/>
        <v>21:1143</v>
      </c>
      <c r="D178" s="1" t="str">
        <f t="shared" si="29"/>
        <v>21:0421</v>
      </c>
      <c r="E178" t="s">
        <v>746</v>
      </c>
      <c r="F178" t="s">
        <v>747</v>
      </c>
      <c r="H178">
        <v>54.833824200000002</v>
      </c>
      <c r="I178">
        <v>-65.954281199999997</v>
      </c>
      <c r="J178" s="1" t="str">
        <f t="shared" si="30"/>
        <v>Till</v>
      </c>
      <c r="K178" s="1" t="str">
        <f t="shared" si="31"/>
        <v>HMC separation (ODM; details not reported)</v>
      </c>
      <c r="L178" t="s">
        <v>36</v>
      </c>
      <c r="M178" t="s">
        <v>36</v>
      </c>
      <c r="N178" t="s">
        <v>36</v>
      </c>
      <c r="O178" t="s">
        <v>36</v>
      </c>
      <c r="P178" t="s">
        <v>36</v>
      </c>
      <c r="Q178" t="s">
        <v>36</v>
      </c>
      <c r="R178" t="s">
        <v>36</v>
      </c>
      <c r="S178" t="s">
        <v>36</v>
      </c>
      <c r="T178" t="s">
        <v>36</v>
      </c>
      <c r="U178" t="s">
        <v>36</v>
      </c>
      <c r="V178" t="s">
        <v>36</v>
      </c>
      <c r="W178" t="s">
        <v>36</v>
      </c>
      <c r="X178" t="s">
        <v>36</v>
      </c>
      <c r="Y178" t="s">
        <v>36</v>
      </c>
      <c r="Z178" t="s">
        <v>36</v>
      </c>
      <c r="AA178" t="s">
        <v>36</v>
      </c>
      <c r="AB178" t="s">
        <v>36</v>
      </c>
      <c r="AC178" t="s">
        <v>36</v>
      </c>
      <c r="AD178" t="s">
        <v>36</v>
      </c>
      <c r="AE178" t="s">
        <v>36</v>
      </c>
      <c r="AF178" t="s">
        <v>36</v>
      </c>
    </row>
    <row r="179" spans="1:32" hidden="1" x14ac:dyDescent="0.3">
      <c r="A179" t="s">
        <v>748</v>
      </c>
      <c r="B179" t="s">
        <v>749</v>
      </c>
      <c r="C179" s="1" t="str">
        <f t="shared" si="28"/>
        <v>21:1143</v>
      </c>
      <c r="D179" s="1" t="str">
        <f t="shared" si="29"/>
        <v>21:0421</v>
      </c>
      <c r="E179" t="s">
        <v>750</v>
      </c>
      <c r="F179" t="s">
        <v>751</v>
      </c>
      <c r="H179">
        <v>55.207200999999998</v>
      </c>
      <c r="I179">
        <v>-64.261725299999995</v>
      </c>
      <c r="J179" s="1" t="str">
        <f t="shared" si="30"/>
        <v>Till</v>
      </c>
      <c r="K179" s="1" t="str">
        <f t="shared" si="31"/>
        <v>HMC separation (ODM; details not reported)</v>
      </c>
      <c r="L179" t="s">
        <v>36</v>
      </c>
      <c r="M179" t="s">
        <v>36</v>
      </c>
      <c r="N179" t="s">
        <v>36</v>
      </c>
      <c r="O179" t="s">
        <v>36</v>
      </c>
      <c r="P179" t="s">
        <v>36</v>
      </c>
      <c r="Q179" t="s">
        <v>36</v>
      </c>
      <c r="R179" t="s">
        <v>125</v>
      </c>
      <c r="S179" t="s">
        <v>36</v>
      </c>
      <c r="T179" t="s">
        <v>36</v>
      </c>
      <c r="U179" t="s">
        <v>36</v>
      </c>
      <c r="V179" t="s">
        <v>36</v>
      </c>
      <c r="W179" t="s">
        <v>36</v>
      </c>
      <c r="X179" t="s">
        <v>36</v>
      </c>
      <c r="Y179" t="s">
        <v>36</v>
      </c>
      <c r="Z179" t="s">
        <v>36</v>
      </c>
      <c r="AA179" t="s">
        <v>36</v>
      </c>
      <c r="AB179" t="s">
        <v>36</v>
      </c>
      <c r="AC179" t="s">
        <v>36</v>
      </c>
      <c r="AD179" t="s">
        <v>36</v>
      </c>
      <c r="AE179" t="s">
        <v>36</v>
      </c>
      <c r="AF179" t="s">
        <v>36</v>
      </c>
    </row>
    <row r="180" spans="1:32" hidden="1" x14ac:dyDescent="0.3">
      <c r="A180" t="s">
        <v>752</v>
      </c>
      <c r="B180" t="s">
        <v>753</v>
      </c>
      <c r="C180" s="1" t="str">
        <f t="shared" si="28"/>
        <v>21:1143</v>
      </c>
      <c r="D180" s="1" t="str">
        <f t="shared" si="29"/>
        <v>21:0421</v>
      </c>
      <c r="E180" t="s">
        <v>754</v>
      </c>
      <c r="F180" t="s">
        <v>755</v>
      </c>
      <c r="H180">
        <v>55.242359800000003</v>
      </c>
      <c r="I180">
        <v>-64.078733200000002</v>
      </c>
      <c r="J180" s="1" t="str">
        <f t="shared" si="30"/>
        <v>Till</v>
      </c>
      <c r="K180" s="1" t="str">
        <f t="shared" si="31"/>
        <v>HMC separation (ODM; details not reported)</v>
      </c>
      <c r="L180" t="s">
        <v>36</v>
      </c>
      <c r="M180" t="s">
        <v>36</v>
      </c>
      <c r="N180" t="s">
        <v>36</v>
      </c>
      <c r="O180" t="s">
        <v>36</v>
      </c>
      <c r="P180" t="s">
        <v>36</v>
      </c>
      <c r="Q180" t="s">
        <v>36</v>
      </c>
      <c r="R180" t="s">
        <v>37</v>
      </c>
      <c r="S180" t="s">
        <v>36</v>
      </c>
      <c r="T180" t="s">
        <v>36</v>
      </c>
      <c r="U180" t="s">
        <v>36</v>
      </c>
      <c r="V180" t="s">
        <v>36</v>
      </c>
      <c r="W180" t="s">
        <v>36</v>
      </c>
      <c r="X180" t="s">
        <v>36</v>
      </c>
      <c r="Y180" t="s">
        <v>36</v>
      </c>
      <c r="Z180" t="s">
        <v>36</v>
      </c>
      <c r="AA180" t="s">
        <v>36</v>
      </c>
      <c r="AB180" t="s">
        <v>36</v>
      </c>
      <c r="AC180" t="s">
        <v>36</v>
      </c>
      <c r="AD180" t="s">
        <v>36</v>
      </c>
      <c r="AE180" t="s">
        <v>36</v>
      </c>
      <c r="AF180" t="s">
        <v>36</v>
      </c>
    </row>
    <row r="181" spans="1:32" hidden="1" x14ac:dyDescent="0.3">
      <c r="A181" t="s">
        <v>756</v>
      </c>
      <c r="B181" t="s">
        <v>757</v>
      </c>
      <c r="C181" s="1" t="str">
        <f t="shared" si="28"/>
        <v>21:1143</v>
      </c>
      <c r="D181" s="1" t="str">
        <f t="shared" si="29"/>
        <v>21:0421</v>
      </c>
      <c r="E181" t="s">
        <v>758</v>
      </c>
      <c r="F181" t="s">
        <v>759</v>
      </c>
      <c r="H181">
        <v>55.328839899999998</v>
      </c>
      <c r="I181">
        <v>-64.140790899999999</v>
      </c>
      <c r="J181" s="1" t="str">
        <f t="shared" si="30"/>
        <v>Till</v>
      </c>
      <c r="K181" s="1" t="str">
        <f t="shared" si="31"/>
        <v>HMC separation (ODM; details not reported)</v>
      </c>
      <c r="L181" t="s">
        <v>36</v>
      </c>
      <c r="M181" t="s">
        <v>36</v>
      </c>
      <c r="N181" t="s">
        <v>36</v>
      </c>
      <c r="O181" t="s">
        <v>36</v>
      </c>
      <c r="P181" t="s">
        <v>36</v>
      </c>
      <c r="Q181" t="s">
        <v>42</v>
      </c>
      <c r="R181" t="s">
        <v>68</v>
      </c>
      <c r="S181" t="s">
        <v>36</v>
      </c>
      <c r="T181" t="s">
        <v>36</v>
      </c>
      <c r="U181" t="s">
        <v>36</v>
      </c>
      <c r="V181" t="s">
        <v>36</v>
      </c>
      <c r="W181" t="s">
        <v>36</v>
      </c>
      <c r="X181" t="s">
        <v>36</v>
      </c>
      <c r="Y181" t="s">
        <v>36</v>
      </c>
      <c r="Z181" t="s">
        <v>36</v>
      </c>
      <c r="AA181" t="s">
        <v>36</v>
      </c>
      <c r="AB181" t="s">
        <v>36</v>
      </c>
      <c r="AC181" t="s">
        <v>36</v>
      </c>
      <c r="AD181" t="s">
        <v>36</v>
      </c>
      <c r="AE181" t="s">
        <v>36</v>
      </c>
      <c r="AF181" t="s">
        <v>36</v>
      </c>
    </row>
    <row r="182" spans="1:32" hidden="1" x14ac:dyDescent="0.3">
      <c r="A182" t="s">
        <v>760</v>
      </c>
      <c r="B182" t="s">
        <v>761</v>
      </c>
      <c r="C182" s="1" t="str">
        <f t="shared" si="28"/>
        <v>21:1143</v>
      </c>
      <c r="D182" s="1" t="str">
        <f t="shared" si="29"/>
        <v>21:0421</v>
      </c>
      <c r="E182" t="s">
        <v>762</v>
      </c>
      <c r="F182" t="s">
        <v>763</v>
      </c>
      <c r="H182">
        <v>55.409504900000002</v>
      </c>
      <c r="I182">
        <v>-64.057552599999994</v>
      </c>
      <c r="J182" s="1" t="str">
        <f t="shared" si="30"/>
        <v>Till</v>
      </c>
      <c r="K182" s="1" t="str">
        <f t="shared" si="31"/>
        <v>HMC separation (ODM; details not reported)</v>
      </c>
      <c r="L182" t="s">
        <v>36</v>
      </c>
      <c r="M182" t="s">
        <v>36</v>
      </c>
      <c r="N182" t="s">
        <v>36</v>
      </c>
      <c r="O182" t="s">
        <v>36</v>
      </c>
      <c r="P182" t="s">
        <v>36</v>
      </c>
      <c r="Q182" t="s">
        <v>36</v>
      </c>
      <c r="R182" t="s">
        <v>42</v>
      </c>
      <c r="S182" t="s">
        <v>36</v>
      </c>
      <c r="T182" t="s">
        <v>36</v>
      </c>
      <c r="U182" t="s">
        <v>36</v>
      </c>
      <c r="V182" t="s">
        <v>36</v>
      </c>
      <c r="W182" t="s">
        <v>36</v>
      </c>
      <c r="X182" t="s">
        <v>36</v>
      </c>
      <c r="Y182" t="s">
        <v>36</v>
      </c>
      <c r="Z182" t="s">
        <v>36</v>
      </c>
      <c r="AA182" t="s">
        <v>36</v>
      </c>
      <c r="AB182" t="s">
        <v>36</v>
      </c>
      <c r="AC182" t="s">
        <v>36</v>
      </c>
      <c r="AD182" t="s">
        <v>36</v>
      </c>
      <c r="AE182" t="s">
        <v>36</v>
      </c>
      <c r="AF182" t="s">
        <v>36</v>
      </c>
    </row>
    <row r="183" spans="1:32" hidden="1" x14ac:dyDescent="0.3">
      <c r="A183" t="s">
        <v>764</v>
      </c>
      <c r="B183" t="s">
        <v>765</v>
      </c>
      <c r="C183" s="1" t="str">
        <f t="shared" si="28"/>
        <v>21:1143</v>
      </c>
      <c r="D183" s="1" t="str">
        <f t="shared" si="29"/>
        <v>21:0421</v>
      </c>
      <c r="E183" t="s">
        <v>766</v>
      </c>
      <c r="F183" t="s">
        <v>767</v>
      </c>
      <c r="H183">
        <v>55.629007399999999</v>
      </c>
      <c r="I183">
        <v>-64.685576600000005</v>
      </c>
      <c r="J183" s="1" t="str">
        <f t="shared" si="30"/>
        <v>Till</v>
      </c>
      <c r="K183" s="1" t="str">
        <f t="shared" si="31"/>
        <v>HMC separation (ODM; details not reported)</v>
      </c>
      <c r="L183" t="s">
        <v>36</v>
      </c>
      <c r="M183" t="s">
        <v>36</v>
      </c>
      <c r="N183" t="s">
        <v>36</v>
      </c>
      <c r="O183" t="s">
        <v>36</v>
      </c>
      <c r="P183" t="s">
        <v>36</v>
      </c>
      <c r="Q183" t="s">
        <v>125</v>
      </c>
      <c r="R183" t="s">
        <v>68</v>
      </c>
      <c r="S183" t="s">
        <v>36</v>
      </c>
      <c r="T183" t="s">
        <v>36</v>
      </c>
      <c r="U183" t="s">
        <v>36</v>
      </c>
      <c r="V183" t="s">
        <v>36</v>
      </c>
      <c r="W183" t="s">
        <v>36</v>
      </c>
      <c r="X183" t="s">
        <v>36</v>
      </c>
      <c r="Y183" t="s">
        <v>36</v>
      </c>
      <c r="Z183" t="s">
        <v>36</v>
      </c>
      <c r="AA183" t="s">
        <v>36</v>
      </c>
      <c r="AB183" t="s">
        <v>36</v>
      </c>
      <c r="AC183" t="s">
        <v>36</v>
      </c>
      <c r="AD183" t="s">
        <v>36</v>
      </c>
      <c r="AE183" t="s">
        <v>36</v>
      </c>
      <c r="AF183" t="s">
        <v>36</v>
      </c>
    </row>
    <row r="184" spans="1:32" hidden="1" x14ac:dyDescent="0.3">
      <c r="A184" t="s">
        <v>768</v>
      </c>
      <c r="B184" t="s">
        <v>769</v>
      </c>
      <c r="C184" s="1" t="str">
        <f t="shared" si="28"/>
        <v>21:1143</v>
      </c>
      <c r="D184" s="1" t="str">
        <f t="shared" si="29"/>
        <v>21:0421</v>
      </c>
      <c r="E184" t="s">
        <v>770</v>
      </c>
      <c r="F184" t="s">
        <v>771</v>
      </c>
      <c r="H184">
        <v>55.243406</v>
      </c>
      <c r="I184">
        <v>-65.002998700000006</v>
      </c>
      <c r="J184" s="1" t="str">
        <f t="shared" si="30"/>
        <v>Till</v>
      </c>
      <c r="K184" s="1" t="str">
        <f t="shared" si="31"/>
        <v>HMC separation (ODM; details not reported)</v>
      </c>
      <c r="L184" t="s">
        <v>36</v>
      </c>
      <c r="M184" t="s">
        <v>36</v>
      </c>
      <c r="N184" t="s">
        <v>36</v>
      </c>
      <c r="O184" t="s">
        <v>36</v>
      </c>
      <c r="P184" t="s">
        <v>36</v>
      </c>
      <c r="Q184" t="s">
        <v>68</v>
      </c>
      <c r="R184" t="s">
        <v>42</v>
      </c>
      <c r="S184" t="s">
        <v>36</v>
      </c>
      <c r="T184" t="s">
        <v>36</v>
      </c>
      <c r="U184" t="s">
        <v>36</v>
      </c>
      <c r="V184" t="s">
        <v>36</v>
      </c>
      <c r="W184" t="s">
        <v>36</v>
      </c>
      <c r="X184" t="s">
        <v>36</v>
      </c>
      <c r="Y184" t="s">
        <v>36</v>
      </c>
      <c r="Z184" t="s">
        <v>36</v>
      </c>
      <c r="AA184" t="s">
        <v>36</v>
      </c>
      <c r="AB184" t="s">
        <v>36</v>
      </c>
      <c r="AC184" t="s">
        <v>36</v>
      </c>
      <c r="AD184" t="s">
        <v>36</v>
      </c>
      <c r="AE184" t="s">
        <v>36</v>
      </c>
      <c r="AF184" t="s">
        <v>36</v>
      </c>
    </row>
    <row r="185" spans="1:32" hidden="1" x14ac:dyDescent="0.3">
      <c r="A185" t="s">
        <v>772</v>
      </c>
      <c r="B185" t="s">
        <v>773</v>
      </c>
      <c r="C185" s="1" t="str">
        <f t="shared" si="28"/>
        <v>21:1143</v>
      </c>
      <c r="D185" s="1" t="str">
        <f t="shared" si="29"/>
        <v>21:0421</v>
      </c>
      <c r="E185" t="s">
        <v>774</v>
      </c>
      <c r="F185" t="s">
        <v>775</v>
      </c>
      <c r="H185">
        <v>55.239843800000003</v>
      </c>
      <c r="I185">
        <v>-64.805066100000005</v>
      </c>
      <c r="J185" s="1" t="str">
        <f t="shared" si="30"/>
        <v>Till</v>
      </c>
      <c r="K185" s="1" t="str">
        <f t="shared" si="31"/>
        <v>HMC separation (ODM; details not reported)</v>
      </c>
      <c r="L185" t="s">
        <v>36</v>
      </c>
      <c r="M185" t="s">
        <v>36</v>
      </c>
      <c r="N185" t="s">
        <v>36</v>
      </c>
      <c r="O185" t="s">
        <v>36</v>
      </c>
      <c r="P185" t="s">
        <v>36</v>
      </c>
      <c r="Q185" t="s">
        <v>107</v>
      </c>
      <c r="R185" t="s">
        <v>256</v>
      </c>
      <c r="S185" t="s">
        <v>36</v>
      </c>
      <c r="T185" t="s">
        <v>36</v>
      </c>
      <c r="U185" t="s">
        <v>36</v>
      </c>
      <c r="V185" t="s">
        <v>36</v>
      </c>
      <c r="W185" t="s">
        <v>36</v>
      </c>
      <c r="X185" t="s">
        <v>36</v>
      </c>
      <c r="Y185" t="s">
        <v>55</v>
      </c>
      <c r="Z185" t="s">
        <v>36</v>
      </c>
      <c r="AA185" t="s">
        <v>36</v>
      </c>
      <c r="AB185" t="s">
        <v>36</v>
      </c>
      <c r="AC185" t="s">
        <v>36</v>
      </c>
      <c r="AD185" t="s">
        <v>36</v>
      </c>
      <c r="AE185" t="s">
        <v>36</v>
      </c>
      <c r="AF185" t="s">
        <v>36</v>
      </c>
    </row>
    <row r="186" spans="1:32" hidden="1" x14ac:dyDescent="0.3">
      <c r="A186" t="s">
        <v>776</v>
      </c>
      <c r="B186" t="s">
        <v>777</v>
      </c>
      <c r="C186" s="1" t="str">
        <f t="shared" si="28"/>
        <v>21:1143</v>
      </c>
      <c r="D186" s="1" t="str">
        <f t="shared" si="29"/>
        <v>21:0421</v>
      </c>
      <c r="E186" t="s">
        <v>778</v>
      </c>
      <c r="F186" t="s">
        <v>779</v>
      </c>
      <c r="H186">
        <v>55.1093069</v>
      </c>
      <c r="I186">
        <v>-64.849956500000005</v>
      </c>
      <c r="J186" s="1" t="str">
        <f t="shared" si="30"/>
        <v>Till</v>
      </c>
      <c r="K186" s="1" t="str">
        <f t="shared" si="31"/>
        <v>HMC separation (ODM; details not reported)</v>
      </c>
      <c r="L186" t="s">
        <v>36</v>
      </c>
      <c r="M186" t="s">
        <v>36</v>
      </c>
      <c r="N186" t="s">
        <v>36</v>
      </c>
      <c r="O186" t="s">
        <v>36</v>
      </c>
      <c r="P186" t="s">
        <v>36</v>
      </c>
      <c r="Q186" t="s">
        <v>37</v>
      </c>
      <c r="R186" t="s">
        <v>256</v>
      </c>
      <c r="S186" t="s">
        <v>36</v>
      </c>
      <c r="T186" t="s">
        <v>36</v>
      </c>
      <c r="U186" t="s">
        <v>36</v>
      </c>
      <c r="V186" t="s">
        <v>36</v>
      </c>
      <c r="W186" t="s">
        <v>36</v>
      </c>
      <c r="X186" t="s">
        <v>36</v>
      </c>
      <c r="Y186" t="s">
        <v>55</v>
      </c>
      <c r="Z186" t="s">
        <v>36</v>
      </c>
      <c r="AA186" t="s">
        <v>36</v>
      </c>
      <c r="AB186" t="s">
        <v>36</v>
      </c>
      <c r="AC186" t="s">
        <v>36</v>
      </c>
      <c r="AD186" t="s">
        <v>36</v>
      </c>
      <c r="AE186" t="s">
        <v>36</v>
      </c>
      <c r="AF186" t="s">
        <v>36</v>
      </c>
    </row>
    <row r="187" spans="1:32" hidden="1" x14ac:dyDescent="0.3">
      <c r="A187" t="s">
        <v>780</v>
      </c>
      <c r="B187" t="s">
        <v>781</v>
      </c>
      <c r="C187" s="1" t="str">
        <f t="shared" si="28"/>
        <v>21:1143</v>
      </c>
      <c r="D187" s="1" t="str">
        <f t="shared" si="29"/>
        <v>21:0421</v>
      </c>
      <c r="E187" t="s">
        <v>782</v>
      </c>
      <c r="F187" t="s">
        <v>783</v>
      </c>
      <c r="H187">
        <v>55.039615499999996</v>
      </c>
      <c r="I187">
        <v>-64.675524800000005</v>
      </c>
      <c r="J187" s="1" t="str">
        <f t="shared" si="30"/>
        <v>Till</v>
      </c>
      <c r="K187" s="1" t="str">
        <f t="shared" si="31"/>
        <v>HMC separation (ODM; details not reported)</v>
      </c>
      <c r="L187" t="s">
        <v>36</v>
      </c>
      <c r="M187" t="s">
        <v>36</v>
      </c>
      <c r="N187" t="s">
        <v>36</v>
      </c>
      <c r="O187" t="s">
        <v>36</v>
      </c>
      <c r="P187" t="s">
        <v>36</v>
      </c>
      <c r="Q187" t="s">
        <v>36</v>
      </c>
      <c r="R187" t="s">
        <v>55</v>
      </c>
      <c r="S187" t="s">
        <v>36</v>
      </c>
      <c r="T187" t="s">
        <v>36</v>
      </c>
      <c r="U187" t="s">
        <v>36</v>
      </c>
      <c r="V187" t="s">
        <v>36</v>
      </c>
      <c r="W187" t="s">
        <v>36</v>
      </c>
      <c r="X187" t="s">
        <v>36</v>
      </c>
      <c r="Y187" t="s">
        <v>36</v>
      </c>
      <c r="Z187" t="s">
        <v>36</v>
      </c>
      <c r="AA187" t="s">
        <v>36</v>
      </c>
      <c r="AB187" t="s">
        <v>36</v>
      </c>
      <c r="AC187" t="s">
        <v>36</v>
      </c>
      <c r="AD187" t="s">
        <v>36</v>
      </c>
      <c r="AE187" t="s">
        <v>36</v>
      </c>
      <c r="AF187" t="s">
        <v>36</v>
      </c>
    </row>
    <row r="188" spans="1:32" hidden="1" x14ac:dyDescent="0.3">
      <c r="A188" t="s">
        <v>784</v>
      </c>
      <c r="B188" t="s">
        <v>785</v>
      </c>
      <c r="C188" s="1" t="str">
        <f t="shared" si="28"/>
        <v>21:1143</v>
      </c>
      <c r="D188" s="1" t="str">
        <f t="shared" si="29"/>
        <v>21:0421</v>
      </c>
      <c r="E188" t="s">
        <v>786</v>
      </c>
      <c r="F188" t="s">
        <v>787</v>
      </c>
      <c r="H188">
        <v>55.139639799999998</v>
      </c>
      <c r="I188">
        <v>-64.694288900000004</v>
      </c>
      <c r="J188" s="1" t="str">
        <f t="shared" si="30"/>
        <v>Till</v>
      </c>
      <c r="K188" s="1" t="str">
        <f t="shared" si="31"/>
        <v>HMC separation (ODM; details not reported)</v>
      </c>
      <c r="L188" t="s">
        <v>36</v>
      </c>
      <c r="M188" t="s">
        <v>36</v>
      </c>
      <c r="N188" t="s">
        <v>36</v>
      </c>
      <c r="O188" t="s">
        <v>36</v>
      </c>
      <c r="P188" t="s">
        <v>36</v>
      </c>
      <c r="Q188" t="s">
        <v>68</v>
      </c>
      <c r="R188" t="s">
        <v>37</v>
      </c>
      <c r="S188" t="s">
        <v>36</v>
      </c>
      <c r="T188" t="s">
        <v>36</v>
      </c>
      <c r="U188" t="s">
        <v>36</v>
      </c>
      <c r="V188" t="s">
        <v>36</v>
      </c>
      <c r="W188" t="s">
        <v>36</v>
      </c>
      <c r="X188" t="s">
        <v>36</v>
      </c>
      <c r="Y188" t="s">
        <v>36</v>
      </c>
      <c r="Z188" t="s">
        <v>36</v>
      </c>
      <c r="AA188" t="s">
        <v>36</v>
      </c>
      <c r="AB188" t="s">
        <v>36</v>
      </c>
      <c r="AC188" t="s">
        <v>36</v>
      </c>
      <c r="AD188" t="s">
        <v>36</v>
      </c>
      <c r="AE188" t="s">
        <v>36</v>
      </c>
      <c r="AF188" t="s">
        <v>36</v>
      </c>
    </row>
    <row r="189" spans="1:32" hidden="1" x14ac:dyDescent="0.3">
      <c r="A189" t="s">
        <v>788</v>
      </c>
      <c r="B189" t="s">
        <v>789</v>
      </c>
      <c r="C189" s="1" t="str">
        <f t="shared" si="28"/>
        <v>21:1143</v>
      </c>
      <c r="D189" s="1" t="str">
        <f t="shared" si="29"/>
        <v>21:0421</v>
      </c>
      <c r="E189" t="s">
        <v>790</v>
      </c>
      <c r="F189" t="s">
        <v>791</v>
      </c>
      <c r="H189">
        <v>55.259321399999997</v>
      </c>
      <c r="I189">
        <v>-64.378373600000003</v>
      </c>
      <c r="J189" s="1" t="str">
        <f t="shared" si="30"/>
        <v>Till</v>
      </c>
      <c r="K189" s="1" t="str">
        <f t="shared" si="31"/>
        <v>HMC separation (ODM; details not reported)</v>
      </c>
      <c r="L189" t="s">
        <v>36</v>
      </c>
      <c r="M189" t="s">
        <v>36</v>
      </c>
      <c r="N189" t="s">
        <v>36</v>
      </c>
      <c r="O189" t="s">
        <v>36</v>
      </c>
      <c r="P189" t="s">
        <v>36</v>
      </c>
      <c r="Q189" t="s">
        <v>36</v>
      </c>
      <c r="R189" t="s">
        <v>42</v>
      </c>
      <c r="S189" t="s">
        <v>36</v>
      </c>
      <c r="T189" t="s">
        <v>36</v>
      </c>
      <c r="U189" t="s">
        <v>36</v>
      </c>
      <c r="V189" t="s">
        <v>36</v>
      </c>
      <c r="W189" t="s">
        <v>36</v>
      </c>
      <c r="X189" t="s">
        <v>36</v>
      </c>
      <c r="Y189" t="s">
        <v>36</v>
      </c>
      <c r="Z189" t="s">
        <v>36</v>
      </c>
      <c r="AA189" t="s">
        <v>36</v>
      </c>
      <c r="AB189" t="s">
        <v>36</v>
      </c>
      <c r="AC189" t="s">
        <v>36</v>
      </c>
      <c r="AD189" t="s">
        <v>36</v>
      </c>
      <c r="AE189" t="s">
        <v>36</v>
      </c>
      <c r="AF189" t="s">
        <v>36</v>
      </c>
    </row>
    <row r="190" spans="1:32" hidden="1" x14ac:dyDescent="0.3">
      <c r="A190" t="s">
        <v>792</v>
      </c>
      <c r="B190" t="s">
        <v>793</v>
      </c>
      <c r="C190" s="1" t="str">
        <f t="shared" ref="C190:C211" si="32">HYPERLINK("http://geochem.nrcan.gc.ca/cdogs/content/bdl/bdl211143_e.htm", "21:1143")</f>
        <v>21:1143</v>
      </c>
      <c r="D190" s="1" t="str">
        <f t="shared" si="29"/>
        <v>21:0421</v>
      </c>
      <c r="E190" t="s">
        <v>794</v>
      </c>
      <c r="F190" t="s">
        <v>795</v>
      </c>
      <c r="H190">
        <v>55.292594200000003</v>
      </c>
      <c r="I190">
        <v>-64.533381500000004</v>
      </c>
      <c r="J190" s="1" t="str">
        <f t="shared" si="30"/>
        <v>Till</v>
      </c>
      <c r="K190" s="1" t="str">
        <f t="shared" si="31"/>
        <v>HMC separation (ODM; details not reported)</v>
      </c>
      <c r="L190" t="s">
        <v>36</v>
      </c>
      <c r="M190" t="s">
        <v>36</v>
      </c>
      <c r="N190" t="s">
        <v>36</v>
      </c>
      <c r="O190" t="s">
        <v>36</v>
      </c>
      <c r="P190" t="s">
        <v>36</v>
      </c>
      <c r="Q190" t="s">
        <v>36</v>
      </c>
      <c r="R190" t="s">
        <v>314</v>
      </c>
      <c r="S190" t="s">
        <v>36</v>
      </c>
      <c r="T190" t="s">
        <v>36</v>
      </c>
      <c r="U190" t="s">
        <v>36</v>
      </c>
      <c r="V190" t="s">
        <v>36</v>
      </c>
      <c r="W190" t="s">
        <v>36</v>
      </c>
      <c r="X190" t="s">
        <v>36</v>
      </c>
      <c r="Y190" t="s">
        <v>37</v>
      </c>
      <c r="Z190" t="s">
        <v>36</v>
      </c>
      <c r="AA190" t="s">
        <v>36</v>
      </c>
      <c r="AB190" t="s">
        <v>36</v>
      </c>
      <c r="AC190" t="s">
        <v>36</v>
      </c>
      <c r="AD190" t="s">
        <v>36</v>
      </c>
      <c r="AE190" t="s">
        <v>36</v>
      </c>
      <c r="AF190" t="s">
        <v>36</v>
      </c>
    </row>
    <row r="191" spans="1:32" hidden="1" x14ac:dyDescent="0.3">
      <c r="A191" t="s">
        <v>796</v>
      </c>
      <c r="B191" t="s">
        <v>797</v>
      </c>
      <c r="C191" s="1" t="str">
        <f t="shared" si="32"/>
        <v>21:1143</v>
      </c>
      <c r="D191" s="1" t="str">
        <f t="shared" si="29"/>
        <v>21:0421</v>
      </c>
      <c r="E191" t="s">
        <v>798</v>
      </c>
      <c r="F191" t="s">
        <v>799</v>
      </c>
      <c r="H191">
        <v>55.326345099999998</v>
      </c>
      <c r="I191">
        <v>-64.832499900000002</v>
      </c>
      <c r="J191" s="1" t="str">
        <f t="shared" si="30"/>
        <v>Till</v>
      </c>
      <c r="K191" s="1" t="str">
        <f t="shared" si="31"/>
        <v>HMC separation (ODM; details not reported)</v>
      </c>
      <c r="L191" t="s">
        <v>36</v>
      </c>
      <c r="M191" t="s">
        <v>36</v>
      </c>
      <c r="N191" t="s">
        <v>36</v>
      </c>
      <c r="O191" t="s">
        <v>36</v>
      </c>
      <c r="P191" t="s">
        <v>36</v>
      </c>
      <c r="Q191" t="s">
        <v>36</v>
      </c>
      <c r="R191" t="s">
        <v>97</v>
      </c>
      <c r="S191" t="s">
        <v>36</v>
      </c>
      <c r="T191" t="s">
        <v>36</v>
      </c>
      <c r="U191" t="s">
        <v>36</v>
      </c>
      <c r="V191" t="s">
        <v>36</v>
      </c>
      <c r="W191" t="s">
        <v>36</v>
      </c>
      <c r="X191" t="s">
        <v>36</v>
      </c>
      <c r="Y191" t="s">
        <v>36</v>
      </c>
      <c r="Z191" t="s">
        <v>36</v>
      </c>
      <c r="AA191" t="s">
        <v>36</v>
      </c>
      <c r="AB191" t="s">
        <v>36</v>
      </c>
      <c r="AC191" t="s">
        <v>36</v>
      </c>
      <c r="AD191" t="s">
        <v>36</v>
      </c>
      <c r="AE191" t="s">
        <v>36</v>
      </c>
      <c r="AF191" t="s">
        <v>36</v>
      </c>
    </row>
    <row r="192" spans="1:32" hidden="1" x14ac:dyDescent="0.3">
      <c r="A192" t="s">
        <v>800</v>
      </c>
      <c r="B192" t="s">
        <v>801</v>
      </c>
      <c r="C192" s="1" t="str">
        <f t="shared" si="32"/>
        <v>21:1143</v>
      </c>
      <c r="D192" s="1" t="str">
        <f t="shared" si="29"/>
        <v>21:0421</v>
      </c>
      <c r="E192" t="s">
        <v>802</v>
      </c>
      <c r="F192" t="s">
        <v>803</v>
      </c>
      <c r="H192">
        <v>55.371816199999998</v>
      </c>
      <c r="I192">
        <v>-64.682908999999995</v>
      </c>
      <c r="J192" s="1" t="str">
        <f t="shared" si="30"/>
        <v>Till</v>
      </c>
      <c r="K192" s="1" t="str">
        <f t="shared" si="31"/>
        <v>HMC separation (ODM; details not reported)</v>
      </c>
      <c r="L192" t="s">
        <v>36</v>
      </c>
      <c r="M192" t="s">
        <v>36</v>
      </c>
      <c r="N192" t="s">
        <v>36</v>
      </c>
      <c r="O192" t="s">
        <v>36</v>
      </c>
      <c r="P192" t="s">
        <v>36</v>
      </c>
      <c r="Q192" t="s">
        <v>36</v>
      </c>
      <c r="R192" t="s">
        <v>36</v>
      </c>
      <c r="S192" t="s">
        <v>36</v>
      </c>
      <c r="T192" t="s">
        <v>36</v>
      </c>
      <c r="U192" t="s">
        <v>36</v>
      </c>
      <c r="V192" t="s">
        <v>36</v>
      </c>
      <c r="W192" t="s">
        <v>36</v>
      </c>
      <c r="X192" t="s">
        <v>36</v>
      </c>
      <c r="Y192" t="s">
        <v>36</v>
      </c>
      <c r="Z192" t="s">
        <v>36</v>
      </c>
      <c r="AA192" t="s">
        <v>36</v>
      </c>
      <c r="AB192" t="s">
        <v>36</v>
      </c>
      <c r="AC192" t="s">
        <v>36</v>
      </c>
      <c r="AD192" t="s">
        <v>36</v>
      </c>
      <c r="AE192" t="s">
        <v>36</v>
      </c>
      <c r="AF192" t="s">
        <v>36</v>
      </c>
    </row>
    <row r="193" spans="1:32" hidden="1" x14ac:dyDescent="0.3">
      <c r="A193" t="s">
        <v>804</v>
      </c>
      <c r="B193" t="s">
        <v>805</v>
      </c>
      <c r="C193" s="1" t="str">
        <f t="shared" si="32"/>
        <v>21:1143</v>
      </c>
      <c r="D193" s="1" t="str">
        <f t="shared" si="29"/>
        <v>21:0421</v>
      </c>
      <c r="E193" t="s">
        <v>806</v>
      </c>
      <c r="F193" t="s">
        <v>807</v>
      </c>
      <c r="H193">
        <v>55.304477499999997</v>
      </c>
      <c r="I193">
        <v>-65.084712699999997</v>
      </c>
      <c r="J193" s="1" t="str">
        <f t="shared" si="30"/>
        <v>Till</v>
      </c>
      <c r="K193" s="1" t="str">
        <f t="shared" si="31"/>
        <v>HMC separation (ODM; details not reported)</v>
      </c>
      <c r="L193" t="s">
        <v>36</v>
      </c>
      <c r="M193" t="s">
        <v>36</v>
      </c>
      <c r="N193" t="s">
        <v>36</v>
      </c>
      <c r="O193" t="s">
        <v>36</v>
      </c>
      <c r="P193" t="s">
        <v>36</v>
      </c>
      <c r="Q193" t="s">
        <v>108</v>
      </c>
      <c r="R193" t="s">
        <v>107</v>
      </c>
      <c r="S193" t="s">
        <v>36</v>
      </c>
      <c r="T193" t="s">
        <v>36</v>
      </c>
      <c r="U193" t="s">
        <v>36</v>
      </c>
      <c r="V193" t="s">
        <v>36</v>
      </c>
      <c r="W193" t="s">
        <v>36</v>
      </c>
      <c r="X193" t="s">
        <v>36</v>
      </c>
      <c r="Y193" t="s">
        <v>68</v>
      </c>
      <c r="Z193" t="s">
        <v>36</v>
      </c>
      <c r="AA193" t="s">
        <v>36</v>
      </c>
      <c r="AB193" t="s">
        <v>36</v>
      </c>
      <c r="AC193" t="s">
        <v>36</v>
      </c>
      <c r="AD193" t="s">
        <v>36</v>
      </c>
      <c r="AE193" t="s">
        <v>36</v>
      </c>
      <c r="AF193" t="s">
        <v>36</v>
      </c>
    </row>
    <row r="194" spans="1:32" hidden="1" x14ac:dyDescent="0.3">
      <c r="A194" t="s">
        <v>808</v>
      </c>
      <c r="B194" t="s">
        <v>809</v>
      </c>
      <c r="C194" s="1" t="str">
        <f t="shared" si="32"/>
        <v>21:1143</v>
      </c>
      <c r="D194" s="1" t="str">
        <f t="shared" si="29"/>
        <v>21:0421</v>
      </c>
      <c r="E194" t="s">
        <v>810</v>
      </c>
      <c r="F194" t="s">
        <v>811</v>
      </c>
      <c r="H194">
        <v>55.391956100000002</v>
      </c>
      <c r="I194">
        <v>-65.042748399999994</v>
      </c>
      <c r="J194" s="1" t="str">
        <f t="shared" si="30"/>
        <v>Till</v>
      </c>
      <c r="K194" s="1" t="str">
        <f t="shared" si="31"/>
        <v>HMC separation (ODM; details not reported)</v>
      </c>
      <c r="L194" t="s">
        <v>36</v>
      </c>
      <c r="M194" t="s">
        <v>36</v>
      </c>
      <c r="N194" t="s">
        <v>36</v>
      </c>
      <c r="O194" t="s">
        <v>36</v>
      </c>
      <c r="P194" t="s">
        <v>36</v>
      </c>
      <c r="Q194" t="s">
        <v>42</v>
      </c>
      <c r="R194" t="s">
        <v>97</v>
      </c>
      <c r="S194" t="s">
        <v>36</v>
      </c>
      <c r="T194" t="s">
        <v>36</v>
      </c>
      <c r="U194" t="s">
        <v>36</v>
      </c>
      <c r="V194" t="s">
        <v>36</v>
      </c>
      <c r="W194" t="s">
        <v>36</v>
      </c>
      <c r="X194" t="s">
        <v>36</v>
      </c>
      <c r="Y194" t="s">
        <v>36</v>
      </c>
      <c r="Z194" t="s">
        <v>36</v>
      </c>
      <c r="AA194" t="s">
        <v>36</v>
      </c>
      <c r="AB194" t="s">
        <v>36</v>
      </c>
      <c r="AC194" t="s">
        <v>36</v>
      </c>
      <c r="AD194" t="s">
        <v>36</v>
      </c>
      <c r="AE194" t="s">
        <v>36</v>
      </c>
      <c r="AF194" t="s">
        <v>36</v>
      </c>
    </row>
    <row r="195" spans="1:32" hidden="1" x14ac:dyDescent="0.3">
      <c r="A195" t="s">
        <v>812</v>
      </c>
      <c r="B195" t="s">
        <v>813</v>
      </c>
      <c r="C195" s="1" t="str">
        <f t="shared" si="32"/>
        <v>21:1143</v>
      </c>
      <c r="D195" s="1" t="str">
        <f t="shared" si="29"/>
        <v>21:0421</v>
      </c>
      <c r="E195" t="s">
        <v>814</v>
      </c>
      <c r="F195" t="s">
        <v>815</v>
      </c>
      <c r="H195">
        <v>55.484185099999998</v>
      </c>
      <c r="I195">
        <v>-65.048357800000005</v>
      </c>
      <c r="J195" s="1" t="str">
        <f t="shared" si="30"/>
        <v>Till</v>
      </c>
      <c r="K195" s="1" t="str">
        <f t="shared" si="31"/>
        <v>HMC separation (ODM; details not reported)</v>
      </c>
      <c r="L195" t="s">
        <v>36</v>
      </c>
      <c r="M195" t="s">
        <v>36</v>
      </c>
      <c r="N195" t="s">
        <v>36</v>
      </c>
      <c r="O195" t="s">
        <v>36</v>
      </c>
      <c r="P195" t="s">
        <v>36</v>
      </c>
      <c r="Q195" t="s">
        <v>136</v>
      </c>
      <c r="R195" t="s">
        <v>68</v>
      </c>
      <c r="S195" t="s">
        <v>36</v>
      </c>
      <c r="T195" t="s">
        <v>36</v>
      </c>
      <c r="U195" t="s">
        <v>36</v>
      </c>
      <c r="V195" t="s">
        <v>36</v>
      </c>
      <c r="W195" t="s">
        <v>36</v>
      </c>
      <c r="X195" t="s">
        <v>36</v>
      </c>
      <c r="Y195" t="s">
        <v>36</v>
      </c>
      <c r="Z195" t="s">
        <v>36</v>
      </c>
      <c r="AA195" t="s">
        <v>36</v>
      </c>
      <c r="AB195" t="s">
        <v>36</v>
      </c>
      <c r="AC195" t="s">
        <v>36</v>
      </c>
      <c r="AD195" t="s">
        <v>36</v>
      </c>
      <c r="AE195" t="s">
        <v>36</v>
      </c>
      <c r="AF195" t="s">
        <v>36</v>
      </c>
    </row>
    <row r="196" spans="1:32" hidden="1" x14ac:dyDescent="0.3">
      <c r="A196" t="s">
        <v>816</v>
      </c>
      <c r="B196" t="s">
        <v>817</v>
      </c>
      <c r="C196" s="1" t="str">
        <f t="shared" si="32"/>
        <v>21:1143</v>
      </c>
      <c r="D196" s="1" t="str">
        <f t="shared" si="29"/>
        <v>21:0421</v>
      </c>
      <c r="E196" t="s">
        <v>818</v>
      </c>
      <c r="F196" t="s">
        <v>819</v>
      </c>
      <c r="H196">
        <v>55.524300699999998</v>
      </c>
      <c r="I196">
        <v>-64.960847900000005</v>
      </c>
      <c r="J196" s="1" t="str">
        <f t="shared" si="30"/>
        <v>Till</v>
      </c>
      <c r="K196" s="1" t="str">
        <f t="shared" si="31"/>
        <v>HMC separation (ODM; details not reported)</v>
      </c>
      <c r="L196" t="s">
        <v>36</v>
      </c>
      <c r="M196" t="s">
        <v>36</v>
      </c>
      <c r="N196" t="s">
        <v>36</v>
      </c>
      <c r="O196" t="s">
        <v>36</v>
      </c>
      <c r="P196" t="s">
        <v>36</v>
      </c>
      <c r="Q196" t="s">
        <v>314</v>
      </c>
      <c r="R196" t="s">
        <v>125</v>
      </c>
      <c r="S196" t="s">
        <v>36</v>
      </c>
      <c r="T196" t="s">
        <v>36</v>
      </c>
      <c r="U196" t="s">
        <v>36</v>
      </c>
      <c r="V196" t="s">
        <v>36</v>
      </c>
      <c r="W196" t="s">
        <v>36</v>
      </c>
      <c r="X196" t="s">
        <v>36</v>
      </c>
      <c r="Y196" t="s">
        <v>36</v>
      </c>
      <c r="Z196" t="s">
        <v>36</v>
      </c>
      <c r="AA196" t="s">
        <v>36</v>
      </c>
      <c r="AB196" t="s">
        <v>36</v>
      </c>
      <c r="AC196" t="s">
        <v>36</v>
      </c>
      <c r="AD196" t="s">
        <v>36</v>
      </c>
      <c r="AE196" t="s">
        <v>36</v>
      </c>
      <c r="AF196" t="s">
        <v>36</v>
      </c>
    </row>
    <row r="197" spans="1:32" hidden="1" x14ac:dyDescent="0.3">
      <c r="A197" t="s">
        <v>820</v>
      </c>
      <c r="B197" t="s">
        <v>821</v>
      </c>
      <c r="C197" s="1" t="str">
        <f t="shared" si="32"/>
        <v>21:1143</v>
      </c>
      <c r="D197" s="1" t="str">
        <f t="shared" si="29"/>
        <v>21:0421</v>
      </c>
      <c r="E197" t="s">
        <v>822</v>
      </c>
      <c r="F197" t="s">
        <v>823</v>
      </c>
      <c r="H197">
        <v>55.511920699999997</v>
      </c>
      <c r="I197">
        <v>-64.852010699999994</v>
      </c>
      <c r="J197" s="1" t="str">
        <f t="shared" si="30"/>
        <v>Till</v>
      </c>
      <c r="K197" s="1" t="str">
        <f t="shared" si="31"/>
        <v>HMC separation (ODM; details not reported)</v>
      </c>
      <c r="L197" t="s">
        <v>36</v>
      </c>
      <c r="M197" t="s">
        <v>36</v>
      </c>
      <c r="N197" t="s">
        <v>36</v>
      </c>
      <c r="O197" t="s">
        <v>36</v>
      </c>
      <c r="P197" t="s">
        <v>36</v>
      </c>
      <c r="Q197" t="s">
        <v>245</v>
      </c>
      <c r="R197" t="s">
        <v>136</v>
      </c>
      <c r="S197" t="s">
        <v>36</v>
      </c>
      <c r="T197" t="s">
        <v>36</v>
      </c>
      <c r="U197" t="s">
        <v>36</v>
      </c>
      <c r="V197" t="s">
        <v>36</v>
      </c>
      <c r="W197" t="s">
        <v>36</v>
      </c>
      <c r="X197" t="s">
        <v>36</v>
      </c>
      <c r="Y197" t="s">
        <v>55</v>
      </c>
      <c r="Z197" t="s">
        <v>36</v>
      </c>
      <c r="AA197" t="s">
        <v>36</v>
      </c>
      <c r="AB197" t="s">
        <v>36</v>
      </c>
      <c r="AC197" t="s">
        <v>36</v>
      </c>
      <c r="AD197" t="s">
        <v>36</v>
      </c>
      <c r="AE197" t="s">
        <v>36</v>
      </c>
      <c r="AF197" t="s">
        <v>36</v>
      </c>
    </row>
    <row r="198" spans="1:32" hidden="1" x14ac:dyDescent="0.3">
      <c r="A198" t="s">
        <v>824</v>
      </c>
      <c r="B198" t="s">
        <v>825</v>
      </c>
      <c r="C198" s="1" t="str">
        <f t="shared" si="32"/>
        <v>21:1143</v>
      </c>
      <c r="D198" s="1" t="str">
        <f>HYPERLINK("http://geochem.nrcan.gc.ca/cdogs/content/svy/svy_e.htm", "")</f>
        <v/>
      </c>
      <c r="G198" s="1" t="str">
        <f>HYPERLINK("http://geochem.nrcan.gc.ca/cdogs/content/cr_/cr_00272_e.htm", "272")</f>
        <v>272</v>
      </c>
      <c r="J198" t="s">
        <v>91</v>
      </c>
      <c r="K198" t="s">
        <v>92</v>
      </c>
      <c r="L198" t="s">
        <v>36</v>
      </c>
      <c r="M198" t="s">
        <v>36</v>
      </c>
      <c r="N198" t="s">
        <v>36</v>
      </c>
      <c r="O198" t="s">
        <v>36</v>
      </c>
      <c r="P198" t="s">
        <v>36</v>
      </c>
      <c r="Q198" t="s">
        <v>36</v>
      </c>
      <c r="R198" t="s">
        <v>826</v>
      </c>
      <c r="S198" t="s">
        <v>36</v>
      </c>
      <c r="T198" t="s">
        <v>36</v>
      </c>
      <c r="U198" t="s">
        <v>36</v>
      </c>
      <c r="V198" t="s">
        <v>36</v>
      </c>
      <c r="W198" t="s">
        <v>36</v>
      </c>
      <c r="X198" t="s">
        <v>36</v>
      </c>
      <c r="Y198" t="s">
        <v>55</v>
      </c>
      <c r="Z198" t="s">
        <v>36</v>
      </c>
      <c r="AA198" t="s">
        <v>36</v>
      </c>
      <c r="AB198" t="s">
        <v>36</v>
      </c>
      <c r="AC198" t="s">
        <v>36</v>
      </c>
      <c r="AD198" t="s">
        <v>36</v>
      </c>
      <c r="AE198" t="s">
        <v>36</v>
      </c>
      <c r="AF198" t="s">
        <v>36</v>
      </c>
    </row>
    <row r="199" spans="1:32" hidden="1" x14ac:dyDescent="0.3">
      <c r="A199" t="s">
        <v>827</v>
      </c>
      <c r="B199" t="s">
        <v>828</v>
      </c>
      <c r="C199" s="1" t="str">
        <f t="shared" si="32"/>
        <v>21:1143</v>
      </c>
      <c r="D199" s="1" t="str">
        <f>HYPERLINK("http://geochem.nrcan.gc.ca/cdogs/content/svy/svy210421_e.htm", "21:0421")</f>
        <v>21:0421</v>
      </c>
      <c r="E199" t="s">
        <v>829</v>
      </c>
      <c r="F199" t="s">
        <v>830</v>
      </c>
      <c r="H199">
        <v>55.4873592</v>
      </c>
      <c r="I199">
        <v>-64.4964169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HYPERLINK("http://geochem.nrcan.gc.ca/cdogs/content/kwd/kwd080049_e.htm", "HMC separation (ODM; details not reported)")</f>
        <v>HMC separation (ODM; details not reported)</v>
      </c>
      <c r="L199" t="s">
        <v>36</v>
      </c>
      <c r="M199" t="s">
        <v>36</v>
      </c>
      <c r="N199" t="s">
        <v>36</v>
      </c>
      <c r="O199" t="s">
        <v>36</v>
      </c>
      <c r="P199" t="s">
        <v>36</v>
      </c>
      <c r="Q199" t="s">
        <v>37</v>
      </c>
      <c r="R199" t="s">
        <v>68</v>
      </c>
      <c r="S199" t="s">
        <v>36</v>
      </c>
      <c r="T199" t="s">
        <v>36</v>
      </c>
      <c r="U199" t="s">
        <v>36</v>
      </c>
      <c r="V199" t="s">
        <v>36</v>
      </c>
      <c r="W199" t="s">
        <v>36</v>
      </c>
      <c r="X199" t="s">
        <v>36</v>
      </c>
      <c r="Y199" t="s">
        <v>36</v>
      </c>
      <c r="Z199" t="s">
        <v>36</v>
      </c>
      <c r="AA199" t="s">
        <v>36</v>
      </c>
      <c r="AB199" t="s">
        <v>36</v>
      </c>
      <c r="AC199" t="s">
        <v>36</v>
      </c>
      <c r="AD199" t="s">
        <v>36</v>
      </c>
      <c r="AE199" t="s">
        <v>36</v>
      </c>
      <c r="AF199" t="s">
        <v>36</v>
      </c>
    </row>
    <row r="200" spans="1:32" hidden="1" x14ac:dyDescent="0.3">
      <c r="A200" t="s">
        <v>831</v>
      </c>
      <c r="B200" t="s">
        <v>832</v>
      </c>
      <c r="C200" s="1" t="str">
        <f t="shared" si="32"/>
        <v>21:1143</v>
      </c>
      <c r="D200" s="1" t="str">
        <f>HYPERLINK("http://geochem.nrcan.gc.ca/cdogs/content/svy/svy210421_e.htm", "21:0421")</f>
        <v>21:0421</v>
      </c>
      <c r="E200" t="s">
        <v>833</v>
      </c>
      <c r="F200" t="s">
        <v>834</v>
      </c>
      <c r="H200">
        <v>55.396149399999999</v>
      </c>
      <c r="I200">
        <v>-64.552104900000003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L200" t="s">
        <v>36</v>
      </c>
      <c r="M200" t="s">
        <v>36</v>
      </c>
      <c r="N200" t="s">
        <v>36</v>
      </c>
      <c r="O200" t="s">
        <v>36</v>
      </c>
      <c r="P200" t="s">
        <v>36</v>
      </c>
      <c r="Q200" t="s">
        <v>55</v>
      </c>
      <c r="R200" t="s">
        <v>108</v>
      </c>
      <c r="S200" t="s">
        <v>36</v>
      </c>
      <c r="T200" t="s">
        <v>36</v>
      </c>
      <c r="U200" t="s">
        <v>36</v>
      </c>
      <c r="V200" t="s">
        <v>36</v>
      </c>
      <c r="W200" t="s">
        <v>36</v>
      </c>
      <c r="X200" t="s">
        <v>36</v>
      </c>
      <c r="Y200" t="s">
        <v>36</v>
      </c>
      <c r="Z200" t="s">
        <v>36</v>
      </c>
      <c r="AA200" t="s">
        <v>36</v>
      </c>
      <c r="AB200" t="s">
        <v>36</v>
      </c>
      <c r="AC200" t="s">
        <v>36</v>
      </c>
      <c r="AD200" t="s">
        <v>36</v>
      </c>
      <c r="AE200" t="s">
        <v>36</v>
      </c>
      <c r="AF200" t="s">
        <v>36</v>
      </c>
    </row>
    <row r="201" spans="1:32" hidden="1" x14ac:dyDescent="0.3">
      <c r="A201" t="s">
        <v>835</v>
      </c>
      <c r="B201" t="s">
        <v>836</v>
      </c>
      <c r="C201" s="1" t="str">
        <f t="shared" si="32"/>
        <v>21:1143</v>
      </c>
      <c r="D201" s="1" t="str">
        <f>HYPERLINK("http://geochem.nrcan.gc.ca/cdogs/content/svy/svy210421_e.htm", "21:0421")</f>
        <v>21:0421</v>
      </c>
      <c r="E201" t="s">
        <v>837</v>
      </c>
      <c r="F201" t="s">
        <v>838</v>
      </c>
      <c r="H201">
        <v>55.445165199999998</v>
      </c>
      <c r="I201">
        <v>-64.639546899999999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L201" t="s">
        <v>36</v>
      </c>
      <c r="M201" t="s">
        <v>36</v>
      </c>
      <c r="N201" t="s">
        <v>36</v>
      </c>
      <c r="O201" t="s">
        <v>36</v>
      </c>
      <c r="P201" t="s">
        <v>36</v>
      </c>
      <c r="Q201" t="s">
        <v>55</v>
      </c>
      <c r="R201" t="s">
        <v>68</v>
      </c>
      <c r="S201" t="s">
        <v>36</v>
      </c>
      <c r="T201" t="s">
        <v>36</v>
      </c>
      <c r="U201" t="s">
        <v>36</v>
      </c>
      <c r="V201" t="s">
        <v>36</v>
      </c>
      <c r="W201" t="s">
        <v>36</v>
      </c>
      <c r="X201" t="s">
        <v>36</v>
      </c>
      <c r="Y201" t="s">
        <v>36</v>
      </c>
      <c r="Z201" t="s">
        <v>36</v>
      </c>
      <c r="AA201" t="s">
        <v>36</v>
      </c>
      <c r="AB201" t="s">
        <v>36</v>
      </c>
      <c r="AC201" t="s">
        <v>36</v>
      </c>
      <c r="AD201" t="s">
        <v>36</v>
      </c>
      <c r="AE201" t="s">
        <v>36</v>
      </c>
      <c r="AF201" t="s">
        <v>36</v>
      </c>
    </row>
    <row r="202" spans="1:32" hidden="1" x14ac:dyDescent="0.3">
      <c r="A202" t="s">
        <v>839</v>
      </c>
      <c r="B202" t="s">
        <v>840</v>
      </c>
      <c r="C202" s="1" t="str">
        <f t="shared" si="32"/>
        <v>21:1143</v>
      </c>
      <c r="D202" s="1" t="str">
        <f>HYPERLINK("http://geochem.nrcan.gc.ca/cdogs/content/svy/svy210421_e.htm", "21:0421")</f>
        <v>21:0421</v>
      </c>
      <c r="E202" t="s">
        <v>841</v>
      </c>
      <c r="F202" t="s">
        <v>842</v>
      </c>
      <c r="H202">
        <v>55.375439700000001</v>
      </c>
      <c r="I202">
        <v>-64.848895099999993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L202" t="s">
        <v>36</v>
      </c>
      <c r="M202" t="s">
        <v>36</v>
      </c>
      <c r="N202" t="s">
        <v>36</v>
      </c>
      <c r="O202" t="s">
        <v>36</v>
      </c>
      <c r="P202" t="s">
        <v>36</v>
      </c>
      <c r="Q202" t="s">
        <v>68</v>
      </c>
      <c r="R202" t="s">
        <v>107</v>
      </c>
      <c r="S202" t="s">
        <v>36</v>
      </c>
      <c r="T202" t="s">
        <v>36</v>
      </c>
      <c r="U202" t="s">
        <v>36</v>
      </c>
      <c r="V202" t="s">
        <v>36</v>
      </c>
      <c r="W202" t="s">
        <v>36</v>
      </c>
      <c r="X202" t="s">
        <v>36</v>
      </c>
      <c r="Y202" t="s">
        <v>36</v>
      </c>
      <c r="Z202" t="s">
        <v>36</v>
      </c>
      <c r="AA202" t="s">
        <v>36</v>
      </c>
      <c r="AB202" t="s">
        <v>36</v>
      </c>
      <c r="AC202" t="s">
        <v>36</v>
      </c>
      <c r="AD202" t="s">
        <v>36</v>
      </c>
      <c r="AE202" t="s">
        <v>36</v>
      </c>
      <c r="AF202" t="s">
        <v>36</v>
      </c>
    </row>
    <row r="203" spans="1:32" hidden="1" x14ac:dyDescent="0.3">
      <c r="A203" t="s">
        <v>843</v>
      </c>
      <c r="B203" t="s">
        <v>844</v>
      </c>
      <c r="C203" s="1" t="str">
        <f t="shared" si="32"/>
        <v>21:1143</v>
      </c>
      <c r="D203" s="1" t="str">
        <f t="shared" ref="D203:D208" si="33">HYPERLINK("http://geochem.nrcan.gc.ca/cdogs/content/svy/svy_e.htm", "")</f>
        <v/>
      </c>
      <c r="G203" s="1" t="str">
        <f>HYPERLINK("http://geochem.nrcan.gc.ca/cdogs/content/cr_/cr_00272_e.htm", "272")</f>
        <v>272</v>
      </c>
      <c r="J203" t="s">
        <v>91</v>
      </c>
      <c r="K203" t="s">
        <v>92</v>
      </c>
      <c r="L203" t="s">
        <v>55</v>
      </c>
      <c r="M203" t="s">
        <v>36</v>
      </c>
      <c r="N203" t="s">
        <v>36</v>
      </c>
      <c r="O203" t="s">
        <v>36</v>
      </c>
      <c r="P203" t="s">
        <v>36</v>
      </c>
      <c r="Q203" t="s">
        <v>36</v>
      </c>
      <c r="R203" t="s">
        <v>246</v>
      </c>
      <c r="S203" t="s">
        <v>36</v>
      </c>
      <c r="T203" t="s">
        <v>36</v>
      </c>
      <c r="U203" t="s">
        <v>36</v>
      </c>
      <c r="V203" t="s">
        <v>36</v>
      </c>
      <c r="W203" t="s">
        <v>36</v>
      </c>
      <c r="X203" t="s">
        <v>36</v>
      </c>
      <c r="Y203" t="s">
        <v>55</v>
      </c>
      <c r="Z203" t="s">
        <v>36</v>
      </c>
      <c r="AA203" t="s">
        <v>36</v>
      </c>
      <c r="AB203" t="s">
        <v>36</v>
      </c>
      <c r="AC203" t="s">
        <v>36</v>
      </c>
      <c r="AD203" t="s">
        <v>36</v>
      </c>
      <c r="AE203" t="s">
        <v>36</v>
      </c>
      <c r="AF203" t="s">
        <v>36</v>
      </c>
    </row>
    <row r="204" spans="1:32" hidden="1" x14ac:dyDescent="0.3">
      <c r="A204" t="s">
        <v>845</v>
      </c>
      <c r="B204" t="s">
        <v>846</v>
      </c>
      <c r="C204" s="1" t="str">
        <f t="shared" si="32"/>
        <v>21:1143</v>
      </c>
      <c r="D204" s="1" t="str">
        <f t="shared" si="33"/>
        <v/>
      </c>
      <c r="G204" s="1" t="str">
        <f>HYPERLINK("http://geochem.nrcan.gc.ca/cdogs/content/cr_/cr_00156_e.htm", "156")</f>
        <v>156</v>
      </c>
      <c r="J204" t="s">
        <v>91</v>
      </c>
      <c r="K204" t="s">
        <v>92</v>
      </c>
      <c r="L204" t="s">
        <v>36</v>
      </c>
      <c r="M204" t="s">
        <v>36</v>
      </c>
      <c r="N204" t="s">
        <v>36</v>
      </c>
      <c r="O204" t="s">
        <v>36</v>
      </c>
      <c r="P204" t="s">
        <v>36</v>
      </c>
      <c r="Q204" t="s">
        <v>36</v>
      </c>
      <c r="R204" t="s">
        <v>36</v>
      </c>
      <c r="S204" t="s">
        <v>36</v>
      </c>
      <c r="T204" t="s">
        <v>36</v>
      </c>
      <c r="U204" t="s">
        <v>36</v>
      </c>
      <c r="V204" t="s">
        <v>36</v>
      </c>
      <c r="W204" t="s">
        <v>36</v>
      </c>
      <c r="X204" t="s">
        <v>36</v>
      </c>
      <c r="Y204" t="s">
        <v>36</v>
      </c>
      <c r="Z204" t="s">
        <v>36</v>
      </c>
      <c r="AA204" t="s">
        <v>36</v>
      </c>
      <c r="AB204" t="s">
        <v>36</v>
      </c>
      <c r="AC204" t="s">
        <v>36</v>
      </c>
      <c r="AD204" t="s">
        <v>36</v>
      </c>
      <c r="AE204" t="s">
        <v>36</v>
      </c>
      <c r="AF204" t="s">
        <v>36</v>
      </c>
    </row>
    <row r="205" spans="1:32" hidden="1" x14ac:dyDescent="0.3">
      <c r="A205" t="s">
        <v>847</v>
      </c>
      <c r="B205" t="s">
        <v>848</v>
      </c>
      <c r="C205" s="1" t="str">
        <f t="shared" si="32"/>
        <v>21:1143</v>
      </c>
      <c r="D205" s="1" t="str">
        <f t="shared" si="33"/>
        <v/>
      </c>
      <c r="G205" s="1" t="str">
        <f>HYPERLINK("http://geochem.nrcan.gc.ca/cdogs/content/cr_/cr_00272_e.htm", "272")</f>
        <v>272</v>
      </c>
      <c r="J205" t="s">
        <v>91</v>
      </c>
      <c r="K205" t="s">
        <v>92</v>
      </c>
      <c r="L205" t="s">
        <v>36</v>
      </c>
      <c r="M205" t="s">
        <v>36</v>
      </c>
      <c r="N205" t="s">
        <v>36</v>
      </c>
      <c r="O205" t="s">
        <v>36</v>
      </c>
      <c r="P205" t="s">
        <v>36</v>
      </c>
      <c r="Q205" t="s">
        <v>36</v>
      </c>
      <c r="R205" t="s">
        <v>97</v>
      </c>
      <c r="S205" t="s">
        <v>36</v>
      </c>
      <c r="T205" t="s">
        <v>36</v>
      </c>
      <c r="U205" t="s">
        <v>36</v>
      </c>
      <c r="V205" t="s">
        <v>36</v>
      </c>
      <c r="W205" t="s">
        <v>36</v>
      </c>
      <c r="X205" t="s">
        <v>36</v>
      </c>
      <c r="Y205" t="s">
        <v>37</v>
      </c>
      <c r="Z205" t="s">
        <v>36</v>
      </c>
      <c r="AA205" t="s">
        <v>36</v>
      </c>
      <c r="AB205" t="s">
        <v>36</v>
      </c>
      <c r="AC205" t="s">
        <v>36</v>
      </c>
      <c r="AD205" t="s">
        <v>36</v>
      </c>
      <c r="AE205" t="s">
        <v>36</v>
      </c>
      <c r="AF205" t="s">
        <v>36</v>
      </c>
    </row>
    <row r="206" spans="1:32" hidden="1" x14ac:dyDescent="0.3">
      <c r="A206" t="s">
        <v>849</v>
      </c>
      <c r="B206" t="s">
        <v>850</v>
      </c>
      <c r="C206" s="1" t="str">
        <f t="shared" si="32"/>
        <v>21:1143</v>
      </c>
      <c r="D206" s="1" t="str">
        <f t="shared" si="33"/>
        <v/>
      </c>
      <c r="G206" s="1" t="str">
        <f>HYPERLINK("http://geochem.nrcan.gc.ca/cdogs/content/cr_/cr_00272_e.htm", "272")</f>
        <v>272</v>
      </c>
      <c r="J206" t="s">
        <v>91</v>
      </c>
      <c r="K206" t="s">
        <v>92</v>
      </c>
      <c r="L206" t="s">
        <v>36</v>
      </c>
      <c r="M206" t="s">
        <v>36</v>
      </c>
      <c r="N206" t="s">
        <v>36</v>
      </c>
      <c r="O206" t="s">
        <v>36</v>
      </c>
      <c r="P206" t="s">
        <v>36</v>
      </c>
      <c r="Q206" t="s">
        <v>36</v>
      </c>
      <c r="R206" t="s">
        <v>108</v>
      </c>
      <c r="S206" t="s">
        <v>36</v>
      </c>
      <c r="T206" t="s">
        <v>36</v>
      </c>
      <c r="U206" t="s">
        <v>36</v>
      </c>
      <c r="V206" t="s">
        <v>36</v>
      </c>
      <c r="W206" t="s">
        <v>36</v>
      </c>
      <c r="X206" t="s">
        <v>36</v>
      </c>
      <c r="Y206" t="s">
        <v>36</v>
      </c>
      <c r="Z206" t="s">
        <v>36</v>
      </c>
      <c r="AA206" t="s">
        <v>36</v>
      </c>
      <c r="AB206" t="s">
        <v>36</v>
      </c>
      <c r="AC206" t="s">
        <v>36</v>
      </c>
      <c r="AD206" t="s">
        <v>36</v>
      </c>
      <c r="AE206" t="s">
        <v>36</v>
      </c>
      <c r="AF206" t="s">
        <v>36</v>
      </c>
    </row>
    <row r="207" spans="1:32" hidden="1" x14ac:dyDescent="0.3">
      <c r="A207" t="s">
        <v>851</v>
      </c>
      <c r="B207" t="s">
        <v>852</v>
      </c>
      <c r="C207" s="1" t="str">
        <f t="shared" si="32"/>
        <v>21:1143</v>
      </c>
      <c r="D207" s="1" t="str">
        <f t="shared" si="33"/>
        <v/>
      </c>
      <c r="G207" s="1" t="str">
        <f>HYPERLINK("http://geochem.nrcan.gc.ca/cdogs/content/cr_/cr_00156_e.htm", "156")</f>
        <v>156</v>
      </c>
      <c r="J207" t="s">
        <v>91</v>
      </c>
      <c r="K207" t="s">
        <v>92</v>
      </c>
      <c r="L207" t="s">
        <v>36</v>
      </c>
      <c r="M207" t="s">
        <v>36</v>
      </c>
      <c r="N207" t="s">
        <v>36</v>
      </c>
      <c r="O207" t="s">
        <v>36</v>
      </c>
      <c r="P207" t="s">
        <v>36</v>
      </c>
      <c r="Q207" t="s">
        <v>36</v>
      </c>
      <c r="R207" t="s">
        <v>36</v>
      </c>
      <c r="S207" t="s">
        <v>36</v>
      </c>
      <c r="T207" t="s">
        <v>36</v>
      </c>
      <c r="U207" t="s">
        <v>36</v>
      </c>
      <c r="V207" t="s">
        <v>36</v>
      </c>
      <c r="W207" t="s">
        <v>36</v>
      </c>
      <c r="X207" t="s">
        <v>36</v>
      </c>
      <c r="Y207" t="s">
        <v>36</v>
      </c>
      <c r="Z207" t="s">
        <v>36</v>
      </c>
      <c r="AA207" t="s">
        <v>36</v>
      </c>
      <c r="AB207" t="s">
        <v>36</v>
      </c>
      <c r="AC207" t="s">
        <v>36</v>
      </c>
      <c r="AD207" t="s">
        <v>36</v>
      </c>
      <c r="AE207" t="s">
        <v>36</v>
      </c>
      <c r="AF207" t="s">
        <v>36</v>
      </c>
    </row>
    <row r="208" spans="1:32" hidden="1" x14ac:dyDescent="0.3">
      <c r="A208" t="s">
        <v>853</v>
      </c>
      <c r="B208" t="s">
        <v>854</v>
      </c>
      <c r="C208" s="1" t="str">
        <f t="shared" si="32"/>
        <v>21:1143</v>
      </c>
      <c r="D208" s="1" t="str">
        <f t="shared" si="33"/>
        <v/>
      </c>
      <c r="G208" s="1" t="str">
        <f>HYPERLINK("http://geochem.nrcan.gc.ca/cdogs/content/cr_/cr_00272_e.htm", "272")</f>
        <v>272</v>
      </c>
      <c r="J208" t="s">
        <v>91</v>
      </c>
      <c r="K208" t="s">
        <v>92</v>
      </c>
      <c r="L208" t="s">
        <v>36</v>
      </c>
      <c r="M208" t="s">
        <v>36</v>
      </c>
      <c r="N208" t="s">
        <v>36</v>
      </c>
      <c r="O208" t="s">
        <v>36</v>
      </c>
      <c r="P208" t="s">
        <v>36</v>
      </c>
      <c r="Q208" t="s">
        <v>36</v>
      </c>
      <c r="R208" t="s">
        <v>256</v>
      </c>
      <c r="S208" t="s">
        <v>36</v>
      </c>
      <c r="T208" t="s">
        <v>36</v>
      </c>
      <c r="U208" t="s">
        <v>36</v>
      </c>
      <c r="V208" t="s">
        <v>36</v>
      </c>
      <c r="W208" t="s">
        <v>36</v>
      </c>
      <c r="X208" t="s">
        <v>36</v>
      </c>
      <c r="Y208" t="s">
        <v>36</v>
      </c>
      <c r="Z208" t="s">
        <v>36</v>
      </c>
      <c r="AA208" t="s">
        <v>36</v>
      </c>
      <c r="AB208" t="s">
        <v>36</v>
      </c>
      <c r="AC208" t="s">
        <v>36</v>
      </c>
      <c r="AD208" t="s">
        <v>36</v>
      </c>
      <c r="AE208" t="s">
        <v>36</v>
      </c>
      <c r="AF208" t="s">
        <v>36</v>
      </c>
    </row>
    <row r="209" spans="1:32" hidden="1" x14ac:dyDescent="0.3">
      <c r="A209" t="s">
        <v>855</v>
      </c>
      <c r="B209" t="s">
        <v>856</v>
      </c>
      <c r="C209" s="1" t="str">
        <f t="shared" si="32"/>
        <v>21:1143</v>
      </c>
      <c r="D209" s="1" t="str">
        <f>HYPERLINK("http://geochem.nrcan.gc.ca/cdogs/content/svy/svy210421_e.htm", "21:0421")</f>
        <v>21:0421</v>
      </c>
      <c r="E209" t="s">
        <v>857</v>
      </c>
      <c r="F209" t="s">
        <v>858</v>
      </c>
      <c r="H209">
        <v>55.558754899999997</v>
      </c>
      <c r="I209">
        <v>-65.137867700000001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HYPERLINK("http://geochem.nrcan.gc.ca/cdogs/content/kwd/kwd080049_e.htm", "HMC separation (ODM; details not reported)")</f>
        <v>HMC separation (ODM; details not reported)</v>
      </c>
      <c r="L209" t="s">
        <v>36</v>
      </c>
      <c r="M209" t="s">
        <v>36</v>
      </c>
      <c r="N209" t="s">
        <v>36</v>
      </c>
      <c r="O209" t="s">
        <v>36</v>
      </c>
      <c r="P209" t="s">
        <v>36</v>
      </c>
      <c r="Q209" t="s">
        <v>36</v>
      </c>
      <c r="R209" t="s">
        <v>36</v>
      </c>
      <c r="S209" t="s">
        <v>36</v>
      </c>
      <c r="T209" t="s">
        <v>36</v>
      </c>
      <c r="U209" t="s">
        <v>36</v>
      </c>
      <c r="V209" t="s">
        <v>36</v>
      </c>
      <c r="W209" t="s">
        <v>36</v>
      </c>
      <c r="X209" t="s">
        <v>36</v>
      </c>
      <c r="Y209" t="s">
        <v>36</v>
      </c>
      <c r="Z209" t="s">
        <v>36</v>
      </c>
      <c r="AA209" t="s">
        <v>36</v>
      </c>
      <c r="AB209" t="s">
        <v>36</v>
      </c>
      <c r="AC209" t="s">
        <v>36</v>
      </c>
      <c r="AD209" t="s">
        <v>36</v>
      </c>
      <c r="AE209" t="s">
        <v>36</v>
      </c>
      <c r="AF209" t="s">
        <v>36</v>
      </c>
    </row>
    <row r="210" spans="1:32" hidden="1" x14ac:dyDescent="0.3">
      <c r="A210" t="s">
        <v>859</v>
      </c>
      <c r="B210" t="s">
        <v>860</v>
      </c>
      <c r="C210" s="1" t="str">
        <f t="shared" si="32"/>
        <v>21:1143</v>
      </c>
      <c r="D210" s="1" t="str">
        <f>HYPERLINK("http://geochem.nrcan.gc.ca/cdogs/content/svy/svy210421_e.htm", "21:0421")</f>
        <v>21:0421</v>
      </c>
      <c r="E210" t="s">
        <v>861</v>
      </c>
      <c r="F210" t="s">
        <v>862</v>
      </c>
      <c r="H210">
        <v>55.499285700000001</v>
      </c>
      <c r="I210">
        <v>-65.367248500000002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HYPERLINK("http://geochem.nrcan.gc.ca/cdogs/content/kwd/kwd080049_e.htm", "HMC separation (ODM; details not reported)")</f>
        <v>HMC separation (ODM; details not reported)</v>
      </c>
      <c r="L210" t="s">
        <v>36</v>
      </c>
      <c r="M210" t="s">
        <v>36</v>
      </c>
      <c r="N210" t="s">
        <v>36</v>
      </c>
      <c r="O210" t="s">
        <v>36</v>
      </c>
      <c r="P210" t="s">
        <v>36</v>
      </c>
      <c r="Q210" t="s">
        <v>36</v>
      </c>
      <c r="R210" t="s">
        <v>36</v>
      </c>
      <c r="S210" t="s">
        <v>36</v>
      </c>
      <c r="T210" t="s">
        <v>36</v>
      </c>
      <c r="U210" t="s">
        <v>36</v>
      </c>
      <c r="V210" t="s">
        <v>36</v>
      </c>
      <c r="W210" t="s">
        <v>36</v>
      </c>
      <c r="X210" t="s">
        <v>36</v>
      </c>
      <c r="Y210" t="s">
        <v>36</v>
      </c>
      <c r="Z210" t="s">
        <v>36</v>
      </c>
      <c r="AA210" t="s">
        <v>36</v>
      </c>
      <c r="AB210" t="s">
        <v>36</v>
      </c>
      <c r="AC210" t="s">
        <v>36</v>
      </c>
      <c r="AD210" t="s">
        <v>36</v>
      </c>
      <c r="AE210" t="s">
        <v>36</v>
      </c>
      <c r="AF210" t="s">
        <v>36</v>
      </c>
    </row>
    <row r="211" spans="1:32" hidden="1" x14ac:dyDescent="0.3">
      <c r="A211" t="s">
        <v>820</v>
      </c>
      <c r="B211" t="s">
        <v>863</v>
      </c>
      <c r="C211" s="1" t="str">
        <f t="shared" si="32"/>
        <v>21:1143</v>
      </c>
      <c r="D211" s="1" t="str">
        <f>HYPERLINK("http://geochem.nrcan.gc.ca/cdogs/content/svy/svy210421_e.htm", "21:0421")</f>
        <v>21:0421</v>
      </c>
      <c r="E211" t="s">
        <v>822</v>
      </c>
      <c r="F211" t="s">
        <v>823</v>
      </c>
      <c r="H211">
        <v>55.511920699999997</v>
      </c>
      <c r="I211">
        <v>-64.852010699999994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HYPERLINK("http://geochem.nrcan.gc.ca/cdogs/content/kwd/kwd080049_e.htm", "HMC separation (ODM; details not reported)")</f>
        <v>HMC separation (ODM; details not reported)</v>
      </c>
    </row>
    <row r="212" spans="1:32" hidden="1" x14ac:dyDescent="0.3">
      <c r="A212" t="s">
        <v>864</v>
      </c>
      <c r="B212" t="s">
        <v>865</v>
      </c>
      <c r="C212" s="1" t="str">
        <f t="shared" ref="C212:C243" si="34">HYPERLINK("http://geochem.nrcan.gc.ca/cdogs/content/bdl/bdl211148_e.htm", "21:1148")</f>
        <v>21:1148</v>
      </c>
      <c r="D212" s="1" t="str">
        <f>HYPERLINK("http://geochem.nrcan.gc.ca/cdogs/content/svy/svy_e.htm", "")</f>
        <v/>
      </c>
      <c r="G212" s="1" t="str">
        <f>HYPERLINK("http://geochem.nrcan.gc.ca/cdogs/content/cr_/cr_00241_e.htm", "241")</f>
        <v>241</v>
      </c>
      <c r="J212" t="s">
        <v>91</v>
      </c>
      <c r="K212" t="s">
        <v>92</v>
      </c>
      <c r="L212" t="s">
        <v>36</v>
      </c>
      <c r="M212" t="s">
        <v>36</v>
      </c>
      <c r="N212" t="s">
        <v>36</v>
      </c>
      <c r="O212" t="s">
        <v>36</v>
      </c>
      <c r="P212" t="s">
        <v>36</v>
      </c>
      <c r="Q212" t="s">
        <v>36</v>
      </c>
      <c r="R212" t="s">
        <v>36</v>
      </c>
      <c r="S212" t="s">
        <v>36</v>
      </c>
      <c r="T212" t="s">
        <v>36</v>
      </c>
      <c r="U212" t="s">
        <v>36</v>
      </c>
      <c r="V212" t="s">
        <v>36</v>
      </c>
      <c r="W212" t="s">
        <v>36</v>
      </c>
      <c r="X212" t="s">
        <v>36</v>
      </c>
      <c r="Y212" t="s">
        <v>36</v>
      </c>
      <c r="Z212" t="s">
        <v>36</v>
      </c>
      <c r="AA212" t="s">
        <v>36</v>
      </c>
      <c r="AB212" t="s">
        <v>36</v>
      </c>
      <c r="AC212" t="s">
        <v>36</v>
      </c>
      <c r="AD212" t="s">
        <v>36</v>
      </c>
      <c r="AE212" t="s">
        <v>36</v>
      </c>
      <c r="AF212" t="s">
        <v>36</v>
      </c>
    </row>
    <row r="213" spans="1:32" hidden="1" x14ac:dyDescent="0.3">
      <c r="A213" t="s">
        <v>866</v>
      </c>
      <c r="B213" t="s">
        <v>867</v>
      </c>
      <c r="C213" s="1" t="str">
        <f t="shared" si="34"/>
        <v>21:1148</v>
      </c>
      <c r="D213" s="1" t="str">
        <f t="shared" ref="D213:D244" si="35">HYPERLINK("http://geochem.nrcan.gc.ca/cdogs/content/svy/svy210421_e.htm", "21:0421")</f>
        <v>21:0421</v>
      </c>
      <c r="E213" t="s">
        <v>868</v>
      </c>
      <c r="F213" t="s">
        <v>869</v>
      </c>
      <c r="H213">
        <v>55.047881699999998</v>
      </c>
      <c r="I213">
        <v>-65.050317899999996</v>
      </c>
      <c r="J213" s="1" t="str">
        <f t="shared" ref="J213:J244" si="36">HYPERLINK("http://geochem.nrcan.gc.ca/cdogs/content/kwd/kwd020044_e.htm", "Till")</f>
        <v>Till</v>
      </c>
      <c r="K213" s="1" t="str">
        <f t="shared" ref="K213:K244" si="37">HYPERLINK("http://geochem.nrcan.gc.ca/cdogs/content/kwd/kwd080049_e.htm", "HMC separation (ODM; details not reported)")</f>
        <v>HMC separation (ODM; details not reported)</v>
      </c>
      <c r="L213" t="s">
        <v>36</v>
      </c>
      <c r="M213" t="s">
        <v>36</v>
      </c>
      <c r="N213" t="s">
        <v>36</v>
      </c>
      <c r="O213" t="s">
        <v>36</v>
      </c>
      <c r="P213" t="s">
        <v>55</v>
      </c>
      <c r="Q213" t="s">
        <v>55</v>
      </c>
      <c r="R213" t="s">
        <v>314</v>
      </c>
      <c r="S213" t="s">
        <v>36</v>
      </c>
      <c r="T213" t="s">
        <v>36</v>
      </c>
      <c r="U213" t="s">
        <v>36</v>
      </c>
      <c r="V213" t="s">
        <v>36</v>
      </c>
      <c r="W213" t="s">
        <v>36</v>
      </c>
      <c r="X213" t="s">
        <v>36</v>
      </c>
      <c r="Y213" t="s">
        <v>36</v>
      </c>
      <c r="Z213" t="s">
        <v>36</v>
      </c>
      <c r="AA213" t="s">
        <v>36</v>
      </c>
      <c r="AB213" t="s">
        <v>36</v>
      </c>
      <c r="AC213" t="s">
        <v>36</v>
      </c>
      <c r="AD213" t="s">
        <v>36</v>
      </c>
      <c r="AE213" t="s">
        <v>36</v>
      </c>
      <c r="AF213" t="s">
        <v>36</v>
      </c>
    </row>
    <row r="214" spans="1:32" hidden="1" x14ac:dyDescent="0.3">
      <c r="A214" t="s">
        <v>870</v>
      </c>
      <c r="B214" t="s">
        <v>871</v>
      </c>
      <c r="C214" s="1" t="str">
        <f t="shared" si="34"/>
        <v>21:1148</v>
      </c>
      <c r="D214" s="1" t="str">
        <f t="shared" si="35"/>
        <v>21:0421</v>
      </c>
      <c r="E214" t="s">
        <v>872</v>
      </c>
      <c r="F214" t="s">
        <v>873</v>
      </c>
      <c r="H214">
        <v>55.136413599999997</v>
      </c>
      <c r="I214">
        <v>-65.022503400000005</v>
      </c>
      <c r="J214" s="1" t="str">
        <f t="shared" si="36"/>
        <v>Till</v>
      </c>
      <c r="K214" s="1" t="str">
        <f t="shared" si="37"/>
        <v>HMC separation (ODM; details not reported)</v>
      </c>
      <c r="L214" t="s">
        <v>36</v>
      </c>
      <c r="M214" t="s">
        <v>36</v>
      </c>
      <c r="N214" t="s">
        <v>36</v>
      </c>
      <c r="O214" t="s">
        <v>36</v>
      </c>
      <c r="P214" t="s">
        <v>55</v>
      </c>
      <c r="Q214" t="s">
        <v>136</v>
      </c>
      <c r="R214" t="s">
        <v>136</v>
      </c>
      <c r="S214" t="s">
        <v>36</v>
      </c>
      <c r="T214" t="s">
        <v>36</v>
      </c>
      <c r="U214" t="s">
        <v>36</v>
      </c>
      <c r="V214" t="s">
        <v>36</v>
      </c>
      <c r="W214" t="s">
        <v>36</v>
      </c>
      <c r="X214" t="s">
        <v>68</v>
      </c>
      <c r="Y214" t="s">
        <v>68</v>
      </c>
      <c r="Z214" t="s">
        <v>36</v>
      </c>
      <c r="AA214" t="s">
        <v>36</v>
      </c>
      <c r="AB214" t="s">
        <v>36</v>
      </c>
      <c r="AC214" t="s">
        <v>36</v>
      </c>
      <c r="AD214" t="s">
        <v>36</v>
      </c>
      <c r="AE214" t="s">
        <v>68</v>
      </c>
      <c r="AF214" t="s">
        <v>36</v>
      </c>
    </row>
    <row r="215" spans="1:32" hidden="1" x14ac:dyDescent="0.3">
      <c r="A215" t="s">
        <v>874</v>
      </c>
      <c r="B215" t="s">
        <v>875</v>
      </c>
      <c r="C215" s="1" t="str">
        <f t="shared" si="34"/>
        <v>21:1148</v>
      </c>
      <c r="D215" s="1" t="str">
        <f t="shared" si="35"/>
        <v>21:0421</v>
      </c>
      <c r="E215" t="s">
        <v>872</v>
      </c>
      <c r="F215" t="s">
        <v>876</v>
      </c>
      <c r="H215">
        <v>55.136413599999997</v>
      </c>
      <c r="I215">
        <v>-65.022503400000005</v>
      </c>
      <c r="J215" s="1" t="str">
        <f t="shared" si="36"/>
        <v>Till</v>
      </c>
      <c r="K215" s="1" t="str">
        <f t="shared" si="37"/>
        <v>HMC separation (ODM; details not reported)</v>
      </c>
      <c r="L215" t="s">
        <v>36</v>
      </c>
      <c r="M215" t="s">
        <v>36</v>
      </c>
      <c r="N215" t="s">
        <v>36</v>
      </c>
      <c r="O215" t="s">
        <v>36</v>
      </c>
      <c r="P215" t="s">
        <v>36</v>
      </c>
      <c r="Q215" t="s">
        <v>55</v>
      </c>
      <c r="R215" t="s">
        <v>36</v>
      </c>
      <c r="S215" t="s">
        <v>36</v>
      </c>
      <c r="T215" t="s">
        <v>36</v>
      </c>
      <c r="U215" t="s">
        <v>36</v>
      </c>
      <c r="V215" t="s">
        <v>36</v>
      </c>
      <c r="W215" t="s">
        <v>36</v>
      </c>
      <c r="X215" t="s">
        <v>36</v>
      </c>
      <c r="Y215" t="s">
        <v>36</v>
      </c>
      <c r="Z215" t="s">
        <v>36</v>
      </c>
      <c r="AA215" t="s">
        <v>36</v>
      </c>
      <c r="AB215" t="s">
        <v>36</v>
      </c>
      <c r="AC215" t="s">
        <v>36</v>
      </c>
      <c r="AD215" t="s">
        <v>36</v>
      </c>
      <c r="AE215" t="s">
        <v>36</v>
      </c>
      <c r="AF215" t="s">
        <v>36</v>
      </c>
    </row>
    <row r="216" spans="1:32" hidden="1" x14ac:dyDescent="0.3">
      <c r="A216" t="s">
        <v>877</v>
      </c>
      <c r="B216" t="s">
        <v>878</v>
      </c>
      <c r="C216" s="1" t="str">
        <f t="shared" si="34"/>
        <v>21:1148</v>
      </c>
      <c r="D216" s="1" t="str">
        <f t="shared" si="35"/>
        <v>21:0421</v>
      </c>
      <c r="E216" t="s">
        <v>879</v>
      </c>
      <c r="F216" t="s">
        <v>880</v>
      </c>
      <c r="H216">
        <v>55.225836700000002</v>
      </c>
      <c r="I216">
        <v>-65.2228767</v>
      </c>
      <c r="J216" s="1" t="str">
        <f t="shared" si="36"/>
        <v>Till</v>
      </c>
      <c r="K216" s="1" t="str">
        <f t="shared" si="37"/>
        <v>HMC separation (ODM; details not reported)</v>
      </c>
      <c r="L216" t="s">
        <v>36</v>
      </c>
      <c r="M216" t="s">
        <v>36</v>
      </c>
      <c r="N216" t="s">
        <v>36</v>
      </c>
      <c r="O216" t="s">
        <v>36</v>
      </c>
      <c r="P216" t="s">
        <v>36</v>
      </c>
      <c r="Q216" t="s">
        <v>42</v>
      </c>
      <c r="R216" t="s">
        <v>42</v>
      </c>
      <c r="S216" t="s">
        <v>36</v>
      </c>
      <c r="T216" t="s">
        <v>36</v>
      </c>
      <c r="U216" t="s">
        <v>36</v>
      </c>
      <c r="V216" t="s">
        <v>36</v>
      </c>
      <c r="W216" t="s">
        <v>36</v>
      </c>
      <c r="X216" t="s">
        <v>36</v>
      </c>
      <c r="Y216" t="s">
        <v>55</v>
      </c>
      <c r="Z216" t="s">
        <v>36</v>
      </c>
      <c r="AA216" t="s">
        <v>36</v>
      </c>
      <c r="AB216" t="s">
        <v>36</v>
      </c>
      <c r="AC216" t="s">
        <v>36</v>
      </c>
      <c r="AD216" t="s">
        <v>36</v>
      </c>
      <c r="AE216" t="s">
        <v>36</v>
      </c>
      <c r="AF216" t="s">
        <v>36</v>
      </c>
    </row>
    <row r="217" spans="1:32" hidden="1" x14ac:dyDescent="0.3">
      <c r="A217" t="s">
        <v>881</v>
      </c>
      <c r="B217" t="s">
        <v>882</v>
      </c>
      <c r="C217" s="1" t="str">
        <f t="shared" si="34"/>
        <v>21:1148</v>
      </c>
      <c r="D217" s="1" t="str">
        <f t="shared" si="35"/>
        <v>21:0421</v>
      </c>
      <c r="E217" t="s">
        <v>883</v>
      </c>
      <c r="F217" t="s">
        <v>884</v>
      </c>
      <c r="H217">
        <v>55.365044400000002</v>
      </c>
      <c r="I217">
        <v>-65.231480500000004</v>
      </c>
      <c r="J217" s="1" t="str">
        <f t="shared" si="36"/>
        <v>Till</v>
      </c>
      <c r="K217" s="1" t="str">
        <f t="shared" si="37"/>
        <v>HMC separation (ODM; details not reported)</v>
      </c>
      <c r="L217" t="s">
        <v>36</v>
      </c>
      <c r="M217" t="s">
        <v>36</v>
      </c>
      <c r="N217" t="s">
        <v>36</v>
      </c>
      <c r="O217" t="s">
        <v>36</v>
      </c>
      <c r="P217" t="s">
        <v>36</v>
      </c>
      <c r="Q217" t="s">
        <v>234</v>
      </c>
      <c r="R217" t="s">
        <v>37</v>
      </c>
      <c r="S217" t="s">
        <v>36</v>
      </c>
      <c r="T217" t="s">
        <v>36</v>
      </c>
      <c r="U217" t="s">
        <v>36</v>
      </c>
      <c r="V217" t="s">
        <v>36</v>
      </c>
      <c r="W217" t="s">
        <v>36</v>
      </c>
      <c r="X217" t="s">
        <v>36</v>
      </c>
      <c r="Y217" t="s">
        <v>36</v>
      </c>
      <c r="Z217" t="s">
        <v>36</v>
      </c>
      <c r="AA217" t="s">
        <v>36</v>
      </c>
      <c r="AB217" t="s">
        <v>36</v>
      </c>
      <c r="AC217" t="s">
        <v>36</v>
      </c>
      <c r="AD217" t="s">
        <v>36</v>
      </c>
      <c r="AE217" t="s">
        <v>36</v>
      </c>
      <c r="AF217" t="s">
        <v>36</v>
      </c>
    </row>
    <row r="218" spans="1:32" hidden="1" x14ac:dyDescent="0.3">
      <c r="A218" t="s">
        <v>885</v>
      </c>
      <c r="B218" t="s">
        <v>886</v>
      </c>
      <c r="C218" s="1" t="str">
        <f t="shared" si="34"/>
        <v>21:1148</v>
      </c>
      <c r="D218" s="1" t="str">
        <f t="shared" si="35"/>
        <v>21:0421</v>
      </c>
      <c r="E218" t="s">
        <v>887</v>
      </c>
      <c r="F218" t="s">
        <v>888</v>
      </c>
      <c r="H218">
        <v>55.273715699999997</v>
      </c>
      <c r="I218">
        <v>-65.355269800000002</v>
      </c>
      <c r="J218" s="1" t="str">
        <f t="shared" si="36"/>
        <v>Till</v>
      </c>
      <c r="K218" s="1" t="str">
        <f t="shared" si="37"/>
        <v>HMC separation (ODM; details not reported)</v>
      </c>
      <c r="L218" t="s">
        <v>36</v>
      </c>
      <c r="M218" t="s">
        <v>36</v>
      </c>
      <c r="N218" t="s">
        <v>36</v>
      </c>
      <c r="O218" t="s">
        <v>36</v>
      </c>
      <c r="P218" t="s">
        <v>36</v>
      </c>
      <c r="Q218" t="s">
        <v>68</v>
      </c>
      <c r="R218" t="s">
        <v>36</v>
      </c>
      <c r="S218" t="s">
        <v>36</v>
      </c>
      <c r="T218" t="s">
        <v>36</v>
      </c>
      <c r="U218" t="s">
        <v>36</v>
      </c>
      <c r="V218" t="s">
        <v>36</v>
      </c>
      <c r="W218" t="s">
        <v>36</v>
      </c>
      <c r="X218" t="s">
        <v>36</v>
      </c>
      <c r="Y218" t="s">
        <v>36</v>
      </c>
      <c r="Z218" t="s">
        <v>36</v>
      </c>
      <c r="AA218" t="s">
        <v>36</v>
      </c>
      <c r="AB218" t="s">
        <v>36</v>
      </c>
      <c r="AC218" t="s">
        <v>36</v>
      </c>
      <c r="AD218" t="s">
        <v>36</v>
      </c>
      <c r="AE218" t="s">
        <v>36</v>
      </c>
      <c r="AF218" t="s">
        <v>36</v>
      </c>
    </row>
    <row r="219" spans="1:32" hidden="1" x14ac:dyDescent="0.3">
      <c r="A219" t="s">
        <v>889</v>
      </c>
      <c r="B219" t="s">
        <v>890</v>
      </c>
      <c r="C219" s="1" t="str">
        <f t="shared" si="34"/>
        <v>21:1148</v>
      </c>
      <c r="D219" s="1" t="str">
        <f t="shared" si="35"/>
        <v>21:0421</v>
      </c>
      <c r="E219" t="s">
        <v>891</v>
      </c>
      <c r="F219" t="s">
        <v>892</v>
      </c>
      <c r="H219">
        <v>55.291549400000001</v>
      </c>
      <c r="I219">
        <v>-65.5857575</v>
      </c>
      <c r="J219" s="1" t="str">
        <f t="shared" si="36"/>
        <v>Till</v>
      </c>
      <c r="K219" s="1" t="str">
        <f t="shared" si="37"/>
        <v>HMC separation (ODM; details not reported)</v>
      </c>
      <c r="L219" t="s">
        <v>36</v>
      </c>
      <c r="M219" t="s">
        <v>36</v>
      </c>
      <c r="N219" t="s">
        <v>36</v>
      </c>
      <c r="O219" t="s">
        <v>36</v>
      </c>
      <c r="P219" t="s">
        <v>36</v>
      </c>
      <c r="Q219" t="s">
        <v>36</v>
      </c>
      <c r="R219" t="s">
        <v>36</v>
      </c>
      <c r="S219" t="s">
        <v>36</v>
      </c>
      <c r="T219" t="s">
        <v>36</v>
      </c>
      <c r="U219" t="s">
        <v>36</v>
      </c>
      <c r="V219" t="s">
        <v>36</v>
      </c>
      <c r="W219" t="s">
        <v>36</v>
      </c>
      <c r="X219" t="s">
        <v>36</v>
      </c>
      <c r="Y219" t="s">
        <v>36</v>
      </c>
      <c r="Z219" t="s">
        <v>36</v>
      </c>
      <c r="AA219" t="s">
        <v>36</v>
      </c>
      <c r="AB219" t="s">
        <v>36</v>
      </c>
      <c r="AC219" t="s">
        <v>36</v>
      </c>
      <c r="AD219" t="s">
        <v>36</v>
      </c>
      <c r="AE219" t="s">
        <v>36</v>
      </c>
      <c r="AF219" t="s">
        <v>36</v>
      </c>
    </row>
    <row r="220" spans="1:32" hidden="1" x14ac:dyDescent="0.3">
      <c r="A220" t="s">
        <v>893</v>
      </c>
      <c r="B220" t="s">
        <v>894</v>
      </c>
      <c r="C220" s="1" t="str">
        <f t="shared" si="34"/>
        <v>21:1148</v>
      </c>
      <c r="D220" s="1" t="str">
        <f t="shared" si="35"/>
        <v>21:0421</v>
      </c>
      <c r="E220" t="s">
        <v>895</v>
      </c>
      <c r="F220" t="s">
        <v>896</v>
      </c>
      <c r="H220">
        <v>55.166436500000003</v>
      </c>
      <c r="I220">
        <v>-65.320517699999996</v>
      </c>
      <c r="J220" s="1" t="str">
        <f t="shared" si="36"/>
        <v>Till</v>
      </c>
      <c r="K220" s="1" t="str">
        <f t="shared" si="37"/>
        <v>HMC separation (ODM; details not reported)</v>
      </c>
      <c r="L220" t="s">
        <v>36</v>
      </c>
      <c r="M220" t="s">
        <v>36</v>
      </c>
      <c r="N220" t="s">
        <v>36</v>
      </c>
      <c r="O220" t="s">
        <v>36</v>
      </c>
      <c r="P220" t="s">
        <v>36</v>
      </c>
      <c r="Q220" t="s">
        <v>42</v>
      </c>
      <c r="R220" t="s">
        <v>107</v>
      </c>
      <c r="S220" t="s">
        <v>36</v>
      </c>
      <c r="T220" t="s">
        <v>36</v>
      </c>
      <c r="U220" t="s">
        <v>36</v>
      </c>
      <c r="V220" t="s">
        <v>36</v>
      </c>
      <c r="W220" t="s">
        <v>36</v>
      </c>
      <c r="X220" t="s">
        <v>36</v>
      </c>
      <c r="Y220" t="s">
        <v>36</v>
      </c>
      <c r="Z220" t="s">
        <v>36</v>
      </c>
      <c r="AA220" t="s">
        <v>36</v>
      </c>
      <c r="AB220" t="s">
        <v>36</v>
      </c>
      <c r="AC220" t="s">
        <v>36</v>
      </c>
      <c r="AD220" t="s">
        <v>36</v>
      </c>
      <c r="AE220" t="s">
        <v>36</v>
      </c>
      <c r="AF220" t="s">
        <v>36</v>
      </c>
    </row>
    <row r="221" spans="1:32" hidden="1" x14ac:dyDescent="0.3">
      <c r="A221" t="s">
        <v>897</v>
      </c>
      <c r="B221" t="s">
        <v>898</v>
      </c>
      <c r="C221" s="1" t="str">
        <f t="shared" si="34"/>
        <v>21:1148</v>
      </c>
      <c r="D221" s="1" t="str">
        <f t="shared" si="35"/>
        <v>21:0421</v>
      </c>
      <c r="E221" t="s">
        <v>899</v>
      </c>
      <c r="F221" t="s">
        <v>900</v>
      </c>
      <c r="H221">
        <v>55.060556200000001</v>
      </c>
      <c r="I221">
        <v>-65.243396700000005</v>
      </c>
      <c r="J221" s="1" t="str">
        <f t="shared" si="36"/>
        <v>Till</v>
      </c>
      <c r="K221" s="1" t="str">
        <f t="shared" si="37"/>
        <v>HMC separation (ODM; details not reported)</v>
      </c>
      <c r="L221" t="s">
        <v>36</v>
      </c>
      <c r="M221" t="s">
        <v>36</v>
      </c>
      <c r="N221" t="s">
        <v>36</v>
      </c>
      <c r="O221" t="s">
        <v>36</v>
      </c>
      <c r="P221" t="s">
        <v>36</v>
      </c>
      <c r="Q221" t="s">
        <v>36</v>
      </c>
      <c r="R221" t="s">
        <v>55</v>
      </c>
      <c r="S221" t="s">
        <v>36</v>
      </c>
      <c r="T221" t="s">
        <v>36</v>
      </c>
      <c r="U221" t="s">
        <v>36</v>
      </c>
      <c r="V221" t="s">
        <v>36</v>
      </c>
      <c r="W221" t="s">
        <v>36</v>
      </c>
      <c r="X221" t="s">
        <v>36</v>
      </c>
      <c r="Y221" t="s">
        <v>36</v>
      </c>
      <c r="Z221" t="s">
        <v>36</v>
      </c>
      <c r="AA221" t="s">
        <v>36</v>
      </c>
      <c r="AB221" t="s">
        <v>36</v>
      </c>
      <c r="AC221" t="s">
        <v>36</v>
      </c>
      <c r="AD221" t="s">
        <v>36</v>
      </c>
      <c r="AE221" t="s">
        <v>36</v>
      </c>
      <c r="AF221" t="s">
        <v>36</v>
      </c>
    </row>
    <row r="222" spans="1:32" hidden="1" x14ac:dyDescent="0.3">
      <c r="A222" t="s">
        <v>901</v>
      </c>
      <c r="B222" t="s">
        <v>902</v>
      </c>
      <c r="C222" s="1" t="str">
        <f t="shared" si="34"/>
        <v>21:1148</v>
      </c>
      <c r="D222" s="1" t="str">
        <f t="shared" si="35"/>
        <v>21:0421</v>
      </c>
      <c r="E222" t="s">
        <v>903</v>
      </c>
      <c r="F222" t="s">
        <v>904</v>
      </c>
      <c r="H222">
        <v>55.141366400000003</v>
      </c>
      <c r="I222">
        <v>-65.740314799999993</v>
      </c>
      <c r="J222" s="1" t="str">
        <f t="shared" si="36"/>
        <v>Till</v>
      </c>
      <c r="K222" s="1" t="str">
        <f t="shared" si="37"/>
        <v>HMC separation (ODM; details not reported)</v>
      </c>
      <c r="L222" t="s">
        <v>36</v>
      </c>
      <c r="M222" t="s">
        <v>36</v>
      </c>
      <c r="N222" t="s">
        <v>36</v>
      </c>
      <c r="O222" t="s">
        <v>36</v>
      </c>
      <c r="P222" t="s">
        <v>55</v>
      </c>
      <c r="Q222" t="s">
        <v>36</v>
      </c>
      <c r="R222" t="s">
        <v>42</v>
      </c>
      <c r="S222" t="s">
        <v>36</v>
      </c>
      <c r="T222" t="s">
        <v>36</v>
      </c>
      <c r="U222" t="s">
        <v>36</v>
      </c>
      <c r="V222" t="s">
        <v>36</v>
      </c>
      <c r="W222" t="s">
        <v>36</v>
      </c>
      <c r="X222" t="s">
        <v>36</v>
      </c>
      <c r="Y222" t="s">
        <v>36</v>
      </c>
      <c r="Z222" t="s">
        <v>36</v>
      </c>
      <c r="AA222" t="s">
        <v>36</v>
      </c>
      <c r="AB222" t="s">
        <v>36</v>
      </c>
      <c r="AC222" t="s">
        <v>36</v>
      </c>
      <c r="AD222" t="s">
        <v>36</v>
      </c>
      <c r="AE222" t="s">
        <v>36</v>
      </c>
      <c r="AF222" t="s">
        <v>36</v>
      </c>
    </row>
    <row r="223" spans="1:32" hidden="1" x14ac:dyDescent="0.3">
      <c r="A223" t="s">
        <v>905</v>
      </c>
      <c r="B223" t="s">
        <v>906</v>
      </c>
      <c r="C223" s="1" t="str">
        <f t="shared" si="34"/>
        <v>21:1148</v>
      </c>
      <c r="D223" s="1" t="str">
        <f t="shared" si="35"/>
        <v>21:0421</v>
      </c>
      <c r="E223" t="s">
        <v>907</v>
      </c>
      <c r="F223" t="s">
        <v>908</v>
      </c>
      <c r="H223">
        <v>55.152479200000002</v>
      </c>
      <c r="I223">
        <v>-65.8518787</v>
      </c>
      <c r="J223" s="1" t="str">
        <f t="shared" si="36"/>
        <v>Till</v>
      </c>
      <c r="K223" s="1" t="str">
        <f t="shared" si="37"/>
        <v>HMC separation (ODM; details not reported)</v>
      </c>
      <c r="L223" t="s">
        <v>36</v>
      </c>
      <c r="M223" t="s">
        <v>36</v>
      </c>
      <c r="N223" t="s">
        <v>36</v>
      </c>
      <c r="O223" t="s">
        <v>36</v>
      </c>
      <c r="P223" t="s">
        <v>36</v>
      </c>
      <c r="Q223" t="s">
        <v>36</v>
      </c>
      <c r="R223" t="s">
        <v>36</v>
      </c>
      <c r="S223" t="s">
        <v>36</v>
      </c>
      <c r="T223" t="s">
        <v>36</v>
      </c>
      <c r="U223" t="s">
        <v>36</v>
      </c>
      <c r="V223" t="s">
        <v>36</v>
      </c>
      <c r="W223" t="s">
        <v>36</v>
      </c>
      <c r="X223" t="s">
        <v>36</v>
      </c>
      <c r="Y223" t="s">
        <v>36</v>
      </c>
      <c r="Z223" t="s">
        <v>36</v>
      </c>
      <c r="AA223" t="s">
        <v>36</v>
      </c>
      <c r="AB223" t="s">
        <v>36</v>
      </c>
      <c r="AC223" t="s">
        <v>36</v>
      </c>
      <c r="AD223" t="s">
        <v>36</v>
      </c>
      <c r="AE223" t="s">
        <v>36</v>
      </c>
      <c r="AF223" t="s">
        <v>36</v>
      </c>
    </row>
    <row r="224" spans="1:32" hidden="1" x14ac:dyDescent="0.3">
      <c r="A224" t="s">
        <v>909</v>
      </c>
      <c r="B224" t="s">
        <v>910</v>
      </c>
      <c r="C224" s="1" t="str">
        <f t="shared" si="34"/>
        <v>21:1148</v>
      </c>
      <c r="D224" s="1" t="str">
        <f t="shared" si="35"/>
        <v>21:0421</v>
      </c>
      <c r="E224" t="s">
        <v>911</v>
      </c>
      <c r="F224" t="s">
        <v>912</v>
      </c>
      <c r="H224">
        <v>55.086060099999997</v>
      </c>
      <c r="I224">
        <v>-65.874057199999996</v>
      </c>
      <c r="J224" s="1" t="str">
        <f t="shared" si="36"/>
        <v>Till</v>
      </c>
      <c r="K224" s="1" t="str">
        <f t="shared" si="37"/>
        <v>HMC separation (ODM; details not reported)</v>
      </c>
      <c r="L224" t="s">
        <v>36</v>
      </c>
      <c r="M224" t="s">
        <v>36</v>
      </c>
      <c r="N224" t="s">
        <v>36</v>
      </c>
      <c r="O224" t="s">
        <v>36</v>
      </c>
      <c r="P224" t="s">
        <v>36</v>
      </c>
      <c r="Q224" t="s">
        <v>36</v>
      </c>
      <c r="R224" t="s">
        <v>55</v>
      </c>
      <c r="S224" t="s">
        <v>36</v>
      </c>
      <c r="T224" t="s">
        <v>36</v>
      </c>
      <c r="U224" t="s">
        <v>36</v>
      </c>
      <c r="V224" t="s">
        <v>36</v>
      </c>
      <c r="W224" t="s">
        <v>36</v>
      </c>
      <c r="X224" t="s">
        <v>36</v>
      </c>
      <c r="Y224" t="s">
        <v>36</v>
      </c>
      <c r="Z224" t="s">
        <v>36</v>
      </c>
      <c r="AA224" t="s">
        <v>36</v>
      </c>
      <c r="AB224" t="s">
        <v>36</v>
      </c>
      <c r="AC224" t="s">
        <v>36</v>
      </c>
      <c r="AD224" t="s">
        <v>36</v>
      </c>
      <c r="AE224" t="s">
        <v>36</v>
      </c>
      <c r="AF224" t="s">
        <v>36</v>
      </c>
    </row>
    <row r="225" spans="1:32" hidden="1" x14ac:dyDescent="0.3">
      <c r="A225" t="s">
        <v>913</v>
      </c>
      <c r="B225" t="s">
        <v>914</v>
      </c>
      <c r="C225" s="1" t="str">
        <f t="shared" si="34"/>
        <v>21:1148</v>
      </c>
      <c r="D225" s="1" t="str">
        <f t="shared" si="35"/>
        <v>21:0421</v>
      </c>
      <c r="E225" t="s">
        <v>915</v>
      </c>
      <c r="F225" t="s">
        <v>916</v>
      </c>
      <c r="H225">
        <v>54.999158000000001</v>
      </c>
      <c r="I225">
        <v>-65.974325199999996</v>
      </c>
      <c r="J225" s="1" t="str">
        <f t="shared" si="36"/>
        <v>Till</v>
      </c>
      <c r="K225" s="1" t="str">
        <f t="shared" si="37"/>
        <v>HMC separation (ODM; details not reported)</v>
      </c>
      <c r="L225" t="s">
        <v>36</v>
      </c>
      <c r="M225" t="s">
        <v>36</v>
      </c>
      <c r="N225" t="s">
        <v>36</v>
      </c>
      <c r="O225" t="s">
        <v>36</v>
      </c>
      <c r="P225" t="s">
        <v>36</v>
      </c>
      <c r="Q225" t="s">
        <v>36</v>
      </c>
      <c r="R225" t="s">
        <v>36</v>
      </c>
      <c r="S225" t="s">
        <v>36</v>
      </c>
      <c r="T225" t="s">
        <v>36</v>
      </c>
      <c r="U225" t="s">
        <v>36</v>
      </c>
      <c r="V225" t="s">
        <v>36</v>
      </c>
      <c r="W225" t="s">
        <v>36</v>
      </c>
      <c r="X225" t="s">
        <v>36</v>
      </c>
      <c r="Y225" t="s">
        <v>36</v>
      </c>
      <c r="Z225" t="s">
        <v>36</v>
      </c>
      <c r="AA225" t="s">
        <v>36</v>
      </c>
      <c r="AB225" t="s">
        <v>36</v>
      </c>
      <c r="AC225" t="s">
        <v>36</v>
      </c>
      <c r="AD225" t="s">
        <v>36</v>
      </c>
      <c r="AE225" t="s">
        <v>36</v>
      </c>
      <c r="AF225" t="s">
        <v>36</v>
      </c>
    </row>
    <row r="226" spans="1:32" hidden="1" x14ac:dyDescent="0.3">
      <c r="A226" t="s">
        <v>917</v>
      </c>
      <c r="B226" t="s">
        <v>918</v>
      </c>
      <c r="C226" s="1" t="str">
        <f t="shared" si="34"/>
        <v>21:1148</v>
      </c>
      <c r="D226" s="1" t="str">
        <f t="shared" si="35"/>
        <v>21:0421</v>
      </c>
      <c r="E226" t="s">
        <v>919</v>
      </c>
      <c r="F226" t="s">
        <v>920</v>
      </c>
      <c r="H226">
        <v>54.910072</v>
      </c>
      <c r="I226">
        <v>-65.819348199999993</v>
      </c>
      <c r="J226" s="1" t="str">
        <f t="shared" si="36"/>
        <v>Till</v>
      </c>
      <c r="K226" s="1" t="str">
        <f t="shared" si="37"/>
        <v>HMC separation (ODM; details not reported)</v>
      </c>
      <c r="L226" t="s">
        <v>36</v>
      </c>
      <c r="M226" t="s">
        <v>36</v>
      </c>
      <c r="N226" t="s">
        <v>36</v>
      </c>
      <c r="O226" t="s">
        <v>36</v>
      </c>
      <c r="P226" t="s">
        <v>36</v>
      </c>
      <c r="Q226" t="s">
        <v>36</v>
      </c>
      <c r="R226" t="s">
        <v>36</v>
      </c>
      <c r="S226" t="s">
        <v>36</v>
      </c>
      <c r="T226" t="s">
        <v>36</v>
      </c>
      <c r="U226" t="s">
        <v>36</v>
      </c>
      <c r="V226" t="s">
        <v>36</v>
      </c>
      <c r="W226" t="s">
        <v>36</v>
      </c>
      <c r="X226" t="s">
        <v>36</v>
      </c>
      <c r="Y226" t="s">
        <v>36</v>
      </c>
      <c r="Z226" t="s">
        <v>36</v>
      </c>
      <c r="AA226" t="s">
        <v>36</v>
      </c>
      <c r="AB226" t="s">
        <v>36</v>
      </c>
      <c r="AC226" t="s">
        <v>36</v>
      </c>
      <c r="AD226" t="s">
        <v>36</v>
      </c>
      <c r="AE226" t="s">
        <v>36</v>
      </c>
      <c r="AF226" t="s">
        <v>36</v>
      </c>
    </row>
    <row r="227" spans="1:32" hidden="1" x14ac:dyDescent="0.3">
      <c r="A227" t="s">
        <v>921</v>
      </c>
      <c r="B227" t="s">
        <v>922</v>
      </c>
      <c r="C227" s="1" t="str">
        <f t="shared" si="34"/>
        <v>21:1148</v>
      </c>
      <c r="D227" s="1" t="str">
        <f t="shared" si="35"/>
        <v>21:0421</v>
      </c>
      <c r="E227" t="s">
        <v>923</v>
      </c>
      <c r="F227" t="s">
        <v>924</v>
      </c>
      <c r="H227">
        <v>54.965233099999999</v>
      </c>
      <c r="I227">
        <v>-65.545352899999997</v>
      </c>
      <c r="J227" s="1" t="str">
        <f t="shared" si="36"/>
        <v>Till</v>
      </c>
      <c r="K227" s="1" t="str">
        <f t="shared" si="37"/>
        <v>HMC separation (ODM; details not reported)</v>
      </c>
      <c r="L227" t="s">
        <v>36</v>
      </c>
      <c r="M227" t="s">
        <v>36</v>
      </c>
      <c r="N227" t="s">
        <v>36</v>
      </c>
      <c r="O227" t="s">
        <v>36</v>
      </c>
      <c r="P227" t="s">
        <v>36</v>
      </c>
      <c r="Q227" t="s">
        <v>36</v>
      </c>
      <c r="R227" t="s">
        <v>136</v>
      </c>
      <c r="S227" t="s">
        <v>36</v>
      </c>
      <c r="T227" t="s">
        <v>36</v>
      </c>
      <c r="U227" t="s">
        <v>36</v>
      </c>
      <c r="V227" t="s">
        <v>36</v>
      </c>
      <c r="W227" t="s">
        <v>36</v>
      </c>
      <c r="X227" t="s">
        <v>36</v>
      </c>
      <c r="Y227" t="s">
        <v>55</v>
      </c>
      <c r="Z227" t="s">
        <v>36</v>
      </c>
      <c r="AA227" t="s">
        <v>36</v>
      </c>
      <c r="AB227" t="s">
        <v>36</v>
      </c>
      <c r="AC227" t="s">
        <v>36</v>
      </c>
      <c r="AD227" t="s">
        <v>36</v>
      </c>
      <c r="AE227" t="s">
        <v>36</v>
      </c>
      <c r="AF227" t="s">
        <v>36</v>
      </c>
    </row>
    <row r="228" spans="1:32" hidden="1" x14ac:dyDescent="0.3">
      <c r="A228" t="s">
        <v>925</v>
      </c>
      <c r="B228" t="s">
        <v>926</v>
      </c>
      <c r="C228" s="1" t="str">
        <f t="shared" si="34"/>
        <v>21:1148</v>
      </c>
      <c r="D228" s="1" t="str">
        <f t="shared" si="35"/>
        <v>21:0421</v>
      </c>
      <c r="E228" t="s">
        <v>927</v>
      </c>
      <c r="F228" t="s">
        <v>928</v>
      </c>
      <c r="H228">
        <v>54.923748699999997</v>
      </c>
      <c r="I228">
        <v>-65.228158500000006</v>
      </c>
      <c r="J228" s="1" t="str">
        <f t="shared" si="36"/>
        <v>Till</v>
      </c>
      <c r="K228" s="1" t="str">
        <f t="shared" si="37"/>
        <v>HMC separation (ODM; details not reported)</v>
      </c>
      <c r="L228" t="s">
        <v>36</v>
      </c>
      <c r="M228" t="s">
        <v>36</v>
      </c>
      <c r="N228" t="s">
        <v>36</v>
      </c>
      <c r="O228" t="s">
        <v>36</v>
      </c>
      <c r="P228" t="s">
        <v>107</v>
      </c>
      <c r="Q228" t="s">
        <v>42</v>
      </c>
      <c r="R228" t="s">
        <v>37</v>
      </c>
      <c r="S228" t="s">
        <v>36</v>
      </c>
      <c r="T228" t="s">
        <v>36</v>
      </c>
      <c r="U228" t="s">
        <v>36</v>
      </c>
      <c r="V228" t="s">
        <v>36</v>
      </c>
      <c r="W228" t="s">
        <v>55</v>
      </c>
      <c r="X228" t="s">
        <v>55</v>
      </c>
      <c r="Y228" t="s">
        <v>36</v>
      </c>
      <c r="Z228" t="s">
        <v>36</v>
      </c>
      <c r="AA228" t="s">
        <v>36</v>
      </c>
      <c r="AB228" t="s">
        <v>36</v>
      </c>
      <c r="AC228" t="s">
        <v>36</v>
      </c>
      <c r="AD228" t="s">
        <v>36</v>
      </c>
      <c r="AE228" t="s">
        <v>36</v>
      </c>
      <c r="AF228" t="s">
        <v>36</v>
      </c>
    </row>
    <row r="229" spans="1:32" hidden="1" x14ac:dyDescent="0.3">
      <c r="A229" t="s">
        <v>929</v>
      </c>
      <c r="B229" t="s">
        <v>930</v>
      </c>
      <c r="C229" s="1" t="str">
        <f t="shared" si="34"/>
        <v>21:1148</v>
      </c>
      <c r="D229" s="1" t="str">
        <f t="shared" si="35"/>
        <v>21:0421</v>
      </c>
      <c r="E229" t="s">
        <v>931</v>
      </c>
      <c r="F229" t="s">
        <v>932</v>
      </c>
      <c r="H229">
        <v>54.854649500000001</v>
      </c>
      <c r="I229">
        <v>-65.506189500000005</v>
      </c>
      <c r="J229" s="1" t="str">
        <f t="shared" si="36"/>
        <v>Till</v>
      </c>
      <c r="K229" s="1" t="str">
        <f t="shared" si="37"/>
        <v>HMC separation (ODM; details not reported)</v>
      </c>
      <c r="L229" t="s">
        <v>36</v>
      </c>
      <c r="M229" t="s">
        <v>36</v>
      </c>
      <c r="N229" t="s">
        <v>36</v>
      </c>
      <c r="O229" t="s">
        <v>36</v>
      </c>
      <c r="P229" t="s">
        <v>36</v>
      </c>
      <c r="Q229" t="s">
        <v>36</v>
      </c>
      <c r="R229" t="s">
        <v>36</v>
      </c>
      <c r="S229" t="s">
        <v>36</v>
      </c>
      <c r="T229" t="s">
        <v>36</v>
      </c>
      <c r="U229" t="s">
        <v>36</v>
      </c>
      <c r="V229" t="s">
        <v>36</v>
      </c>
      <c r="W229" t="s">
        <v>36</v>
      </c>
      <c r="X229" t="s">
        <v>36</v>
      </c>
      <c r="Y229" t="s">
        <v>36</v>
      </c>
      <c r="Z229" t="s">
        <v>36</v>
      </c>
      <c r="AA229" t="s">
        <v>36</v>
      </c>
      <c r="AB229" t="s">
        <v>36</v>
      </c>
      <c r="AC229" t="s">
        <v>36</v>
      </c>
      <c r="AD229" t="s">
        <v>36</v>
      </c>
      <c r="AE229" t="s">
        <v>36</v>
      </c>
      <c r="AF229" t="s">
        <v>36</v>
      </c>
    </row>
    <row r="230" spans="1:32" hidden="1" x14ac:dyDescent="0.3">
      <c r="A230" t="s">
        <v>933</v>
      </c>
      <c r="B230" t="s">
        <v>934</v>
      </c>
      <c r="C230" s="1" t="str">
        <f t="shared" si="34"/>
        <v>21:1148</v>
      </c>
      <c r="D230" s="1" t="str">
        <f t="shared" si="35"/>
        <v>21:0421</v>
      </c>
      <c r="E230" t="s">
        <v>935</v>
      </c>
      <c r="F230" t="s">
        <v>936</v>
      </c>
      <c r="H230">
        <v>55.359686199999999</v>
      </c>
      <c r="I230">
        <v>-65.990304600000002</v>
      </c>
      <c r="J230" s="1" t="str">
        <f t="shared" si="36"/>
        <v>Till</v>
      </c>
      <c r="K230" s="1" t="str">
        <f t="shared" si="37"/>
        <v>HMC separation (ODM; details not reported)</v>
      </c>
      <c r="L230" t="s">
        <v>36</v>
      </c>
      <c r="M230" t="s">
        <v>36</v>
      </c>
      <c r="N230" t="s">
        <v>36</v>
      </c>
      <c r="O230" t="s">
        <v>36</v>
      </c>
      <c r="P230" t="s">
        <v>36</v>
      </c>
      <c r="Q230" t="s">
        <v>36</v>
      </c>
      <c r="R230" t="s">
        <v>36</v>
      </c>
      <c r="S230" t="s">
        <v>36</v>
      </c>
      <c r="T230" t="s">
        <v>36</v>
      </c>
      <c r="U230" t="s">
        <v>36</v>
      </c>
      <c r="V230" t="s">
        <v>36</v>
      </c>
      <c r="W230" t="s">
        <v>36</v>
      </c>
      <c r="X230" t="s">
        <v>36</v>
      </c>
      <c r="Y230" t="s">
        <v>36</v>
      </c>
      <c r="Z230" t="s">
        <v>36</v>
      </c>
      <c r="AA230" t="s">
        <v>36</v>
      </c>
      <c r="AB230" t="s">
        <v>36</v>
      </c>
      <c r="AC230" t="s">
        <v>36</v>
      </c>
      <c r="AD230" t="s">
        <v>36</v>
      </c>
      <c r="AE230" t="s">
        <v>36</v>
      </c>
      <c r="AF230" t="s">
        <v>36</v>
      </c>
    </row>
    <row r="231" spans="1:32" hidden="1" x14ac:dyDescent="0.3">
      <c r="A231" t="s">
        <v>937</v>
      </c>
      <c r="B231" t="s">
        <v>938</v>
      </c>
      <c r="C231" s="1" t="str">
        <f t="shared" si="34"/>
        <v>21:1148</v>
      </c>
      <c r="D231" s="1" t="str">
        <f t="shared" si="35"/>
        <v>21:0421</v>
      </c>
      <c r="E231" t="s">
        <v>939</v>
      </c>
      <c r="F231" t="s">
        <v>940</v>
      </c>
      <c r="H231">
        <v>55.239960699999997</v>
      </c>
      <c r="I231">
        <v>-65.959797199999997</v>
      </c>
      <c r="J231" s="1" t="str">
        <f t="shared" si="36"/>
        <v>Till</v>
      </c>
      <c r="K231" s="1" t="str">
        <f t="shared" si="37"/>
        <v>HMC separation (ODM; details not reported)</v>
      </c>
      <c r="L231" t="s">
        <v>36</v>
      </c>
      <c r="M231" t="s">
        <v>36</v>
      </c>
      <c r="N231" t="s">
        <v>36</v>
      </c>
      <c r="O231" t="s">
        <v>36</v>
      </c>
      <c r="P231" t="s">
        <v>36</v>
      </c>
      <c r="Q231" t="s">
        <v>36</v>
      </c>
      <c r="R231" t="s">
        <v>36</v>
      </c>
      <c r="S231" t="s">
        <v>36</v>
      </c>
      <c r="T231" t="s">
        <v>36</v>
      </c>
      <c r="U231" t="s">
        <v>36</v>
      </c>
      <c r="V231" t="s">
        <v>36</v>
      </c>
      <c r="W231" t="s">
        <v>36</v>
      </c>
      <c r="X231" t="s">
        <v>36</v>
      </c>
      <c r="Y231" t="s">
        <v>36</v>
      </c>
      <c r="Z231" t="s">
        <v>36</v>
      </c>
      <c r="AA231" t="s">
        <v>36</v>
      </c>
      <c r="AB231" t="s">
        <v>36</v>
      </c>
      <c r="AC231" t="s">
        <v>36</v>
      </c>
      <c r="AD231" t="s">
        <v>36</v>
      </c>
      <c r="AE231" t="s">
        <v>36</v>
      </c>
      <c r="AF231" t="s">
        <v>36</v>
      </c>
    </row>
    <row r="232" spans="1:32" hidden="1" x14ac:dyDescent="0.3">
      <c r="A232" t="s">
        <v>941</v>
      </c>
      <c r="B232" t="s">
        <v>942</v>
      </c>
      <c r="C232" s="1" t="str">
        <f t="shared" si="34"/>
        <v>21:1148</v>
      </c>
      <c r="D232" s="1" t="str">
        <f t="shared" si="35"/>
        <v>21:0421</v>
      </c>
      <c r="E232" t="s">
        <v>943</v>
      </c>
      <c r="F232" t="s">
        <v>944</v>
      </c>
      <c r="H232">
        <v>55.3708581</v>
      </c>
      <c r="I232">
        <v>-65.529198199999996</v>
      </c>
      <c r="J232" s="1" t="str">
        <f t="shared" si="36"/>
        <v>Till</v>
      </c>
      <c r="K232" s="1" t="str">
        <f t="shared" si="37"/>
        <v>HMC separation (ODM; details not reported)</v>
      </c>
      <c r="L232" t="s">
        <v>36</v>
      </c>
      <c r="M232" t="s">
        <v>36</v>
      </c>
      <c r="N232" t="s">
        <v>36</v>
      </c>
      <c r="O232" t="s">
        <v>36</v>
      </c>
      <c r="P232" t="s">
        <v>36</v>
      </c>
      <c r="Q232" t="s">
        <v>36</v>
      </c>
      <c r="R232" t="s">
        <v>36</v>
      </c>
      <c r="S232" t="s">
        <v>36</v>
      </c>
      <c r="T232" t="s">
        <v>36</v>
      </c>
      <c r="U232" t="s">
        <v>36</v>
      </c>
      <c r="V232" t="s">
        <v>36</v>
      </c>
      <c r="W232" t="s">
        <v>36</v>
      </c>
      <c r="X232" t="s">
        <v>36</v>
      </c>
      <c r="Y232" t="s">
        <v>36</v>
      </c>
      <c r="Z232" t="s">
        <v>36</v>
      </c>
      <c r="AA232" t="s">
        <v>36</v>
      </c>
      <c r="AB232" t="s">
        <v>36</v>
      </c>
      <c r="AC232" t="s">
        <v>36</v>
      </c>
      <c r="AD232" t="s">
        <v>36</v>
      </c>
      <c r="AE232" t="s">
        <v>36</v>
      </c>
      <c r="AF232" t="s">
        <v>36</v>
      </c>
    </row>
    <row r="233" spans="1:32" hidden="1" x14ac:dyDescent="0.3">
      <c r="A233" t="s">
        <v>945</v>
      </c>
      <c r="B233" t="s">
        <v>946</v>
      </c>
      <c r="C233" s="1" t="str">
        <f t="shared" si="34"/>
        <v>21:1148</v>
      </c>
      <c r="D233" s="1" t="str">
        <f t="shared" si="35"/>
        <v>21:0421</v>
      </c>
      <c r="E233" t="s">
        <v>947</v>
      </c>
      <c r="F233" t="s">
        <v>948</v>
      </c>
      <c r="H233">
        <v>55.137428800000002</v>
      </c>
      <c r="I233">
        <v>-65.632301400000003</v>
      </c>
      <c r="J233" s="1" t="str">
        <f t="shared" si="36"/>
        <v>Till</v>
      </c>
      <c r="K233" s="1" t="str">
        <f t="shared" si="37"/>
        <v>HMC separation (ODM; details not reported)</v>
      </c>
      <c r="L233" t="s">
        <v>36</v>
      </c>
      <c r="M233" t="s">
        <v>36</v>
      </c>
      <c r="N233" t="s">
        <v>36</v>
      </c>
      <c r="O233" t="s">
        <v>36</v>
      </c>
      <c r="P233" t="s">
        <v>55</v>
      </c>
      <c r="Q233" t="s">
        <v>36</v>
      </c>
      <c r="R233" t="s">
        <v>37</v>
      </c>
      <c r="S233" t="s">
        <v>36</v>
      </c>
      <c r="T233" t="s">
        <v>36</v>
      </c>
      <c r="U233" t="s">
        <v>36</v>
      </c>
      <c r="V233" t="s">
        <v>36</v>
      </c>
      <c r="W233" t="s">
        <v>36</v>
      </c>
      <c r="X233" t="s">
        <v>36</v>
      </c>
      <c r="Y233" t="s">
        <v>36</v>
      </c>
      <c r="Z233" t="s">
        <v>36</v>
      </c>
      <c r="AA233" t="s">
        <v>36</v>
      </c>
      <c r="AB233" t="s">
        <v>36</v>
      </c>
      <c r="AC233" t="s">
        <v>36</v>
      </c>
      <c r="AD233" t="s">
        <v>36</v>
      </c>
      <c r="AE233" t="s">
        <v>36</v>
      </c>
      <c r="AF233" t="s">
        <v>36</v>
      </c>
    </row>
    <row r="234" spans="1:32" hidden="1" x14ac:dyDescent="0.3">
      <c r="A234" t="s">
        <v>949</v>
      </c>
      <c r="B234" t="s">
        <v>950</v>
      </c>
      <c r="C234" s="1" t="str">
        <f t="shared" si="34"/>
        <v>21:1148</v>
      </c>
      <c r="D234" s="1" t="str">
        <f t="shared" si="35"/>
        <v>21:0421</v>
      </c>
      <c r="E234" t="s">
        <v>951</v>
      </c>
      <c r="F234" t="s">
        <v>952</v>
      </c>
      <c r="H234">
        <v>55.024211000000001</v>
      </c>
      <c r="I234">
        <v>-65.647358100000005</v>
      </c>
      <c r="J234" s="1" t="str">
        <f t="shared" si="36"/>
        <v>Till</v>
      </c>
      <c r="K234" s="1" t="str">
        <f t="shared" si="37"/>
        <v>HMC separation (ODM; details not reported)</v>
      </c>
      <c r="L234" t="s">
        <v>36</v>
      </c>
      <c r="M234" t="s">
        <v>36</v>
      </c>
      <c r="N234" t="s">
        <v>36</v>
      </c>
      <c r="O234" t="s">
        <v>36</v>
      </c>
      <c r="P234" t="s">
        <v>36</v>
      </c>
      <c r="Q234" t="s">
        <v>36</v>
      </c>
      <c r="R234" t="s">
        <v>55</v>
      </c>
      <c r="S234" t="s">
        <v>36</v>
      </c>
      <c r="T234" t="s">
        <v>36</v>
      </c>
      <c r="U234" t="s">
        <v>36</v>
      </c>
      <c r="V234" t="s">
        <v>36</v>
      </c>
      <c r="W234" t="s">
        <v>36</v>
      </c>
      <c r="X234" t="s">
        <v>36</v>
      </c>
      <c r="Y234" t="s">
        <v>36</v>
      </c>
      <c r="Z234" t="s">
        <v>36</v>
      </c>
      <c r="AA234" t="s">
        <v>36</v>
      </c>
      <c r="AB234" t="s">
        <v>36</v>
      </c>
      <c r="AC234" t="s">
        <v>36</v>
      </c>
      <c r="AD234" t="s">
        <v>36</v>
      </c>
      <c r="AE234" t="s">
        <v>36</v>
      </c>
      <c r="AF234" t="s">
        <v>36</v>
      </c>
    </row>
    <row r="235" spans="1:32" hidden="1" x14ac:dyDescent="0.3">
      <c r="A235" t="s">
        <v>953</v>
      </c>
      <c r="B235" t="s">
        <v>954</v>
      </c>
      <c r="C235" s="1" t="str">
        <f t="shared" si="34"/>
        <v>21:1148</v>
      </c>
      <c r="D235" s="1" t="str">
        <f t="shared" si="35"/>
        <v>21:0421</v>
      </c>
      <c r="E235" t="s">
        <v>955</v>
      </c>
      <c r="F235" t="s">
        <v>956</v>
      </c>
      <c r="H235">
        <v>55.013333600000003</v>
      </c>
      <c r="I235">
        <v>-65.865485899999996</v>
      </c>
      <c r="J235" s="1" t="str">
        <f t="shared" si="36"/>
        <v>Till</v>
      </c>
      <c r="K235" s="1" t="str">
        <f t="shared" si="37"/>
        <v>HMC separation (ODM; details not reported)</v>
      </c>
      <c r="L235" t="s">
        <v>36</v>
      </c>
      <c r="M235" t="s">
        <v>36</v>
      </c>
      <c r="N235" t="s">
        <v>36</v>
      </c>
      <c r="O235" t="s">
        <v>36</v>
      </c>
      <c r="P235" t="s">
        <v>36</v>
      </c>
      <c r="Q235" t="s">
        <v>36</v>
      </c>
      <c r="R235" t="s">
        <v>55</v>
      </c>
      <c r="S235" t="s">
        <v>36</v>
      </c>
      <c r="T235" t="s">
        <v>36</v>
      </c>
      <c r="U235" t="s">
        <v>36</v>
      </c>
      <c r="V235" t="s">
        <v>36</v>
      </c>
      <c r="W235" t="s">
        <v>36</v>
      </c>
      <c r="X235" t="s">
        <v>36</v>
      </c>
      <c r="Y235" t="s">
        <v>36</v>
      </c>
      <c r="Z235" t="s">
        <v>36</v>
      </c>
      <c r="AA235" t="s">
        <v>36</v>
      </c>
      <c r="AB235" t="s">
        <v>36</v>
      </c>
      <c r="AC235" t="s">
        <v>36</v>
      </c>
      <c r="AD235" t="s">
        <v>36</v>
      </c>
      <c r="AE235" t="s">
        <v>36</v>
      </c>
      <c r="AF235" t="s">
        <v>36</v>
      </c>
    </row>
    <row r="236" spans="1:32" hidden="1" x14ac:dyDescent="0.3">
      <c r="A236" t="s">
        <v>957</v>
      </c>
      <c r="B236" t="s">
        <v>958</v>
      </c>
      <c r="C236" s="1" t="str">
        <f t="shared" si="34"/>
        <v>21:1148</v>
      </c>
      <c r="D236" s="1" t="str">
        <f t="shared" si="35"/>
        <v>21:0421</v>
      </c>
      <c r="E236" t="s">
        <v>959</v>
      </c>
      <c r="F236" t="s">
        <v>960</v>
      </c>
      <c r="H236">
        <v>55.140601400000001</v>
      </c>
      <c r="I236">
        <v>-65.971173300000004</v>
      </c>
      <c r="J236" s="1" t="str">
        <f t="shared" si="36"/>
        <v>Till</v>
      </c>
      <c r="K236" s="1" t="str">
        <f t="shared" si="37"/>
        <v>HMC separation (ODM; details not reported)</v>
      </c>
      <c r="L236" t="s">
        <v>36</v>
      </c>
      <c r="M236" t="s">
        <v>36</v>
      </c>
      <c r="N236" t="s">
        <v>36</v>
      </c>
      <c r="O236" t="s">
        <v>36</v>
      </c>
      <c r="P236" t="s">
        <v>36</v>
      </c>
      <c r="Q236" t="s">
        <v>36</v>
      </c>
      <c r="R236" t="s">
        <v>36</v>
      </c>
      <c r="S236" t="s">
        <v>36</v>
      </c>
      <c r="T236" t="s">
        <v>36</v>
      </c>
      <c r="U236" t="s">
        <v>36</v>
      </c>
      <c r="V236" t="s">
        <v>36</v>
      </c>
      <c r="W236" t="s">
        <v>36</v>
      </c>
      <c r="X236" t="s">
        <v>36</v>
      </c>
      <c r="Y236" t="s">
        <v>36</v>
      </c>
      <c r="Z236" t="s">
        <v>36</v>
      </c>
      <c r="AA236" t="s">
        <v>36</v>
      </c>
      <c r="AB236" t="s">
        <v>36</v>
      </c>
      <c r="AC236" t="s">
        <v>36</v>
      </c>
      <c r="AD236" t="s">
        <v>36</v>
      </c>
      <c r="AE236" t="s">
        <v>36</v>
      </c>
      <c r="AF236" t="s">
        <v>36</v>
      </c>
    </row>
    <row r="237" spans="1:32" hidden="1" x14ac:dyDescent="0.3">
      <c r="A237" t="s">
        <v>961</v>
      </c>
      <c r="B237" t="s">
        <v>962</v>
      </c>
      <c r="C237" s="1" t="str">
        <f t="shared" si="34"/>
        <v>21:1148</v>
      </c>
      <c r="D237" s="1" t="str">
        <f t="shared" si="35"/>
        <v>21:0421</v>
      </c>
      <c r="E237" t="s">
        <v>963</v>
      </c>
      <c r="F237" t="s">
        <v>964</v>
      </c>
      <c r="H237">
        <v>55.044593599999999</v>
      </c>
      <c r="I237">
        <v>-65.990564199999994</v>
      </c>
      <c r="J237" s="1" t="str">
        <f t="shared" si="36"/>
        <v>Till</v>
      </c>
      <c r="K237" s="1" t="str">
        <f t="shared" si="37"/>
        <v>HMC separation (ODM; details not reported)</v>
      </c>
      <c r="L237" t="s">
        <v>36</v>
      </c>
      <c r="M237" t="s">
        <v>36</v>
      </c>
      <c r="N237" t="s">
        <v>36</v>
      </c>
      <c r="O237" t="s">
        <v>36</v>
      </c>
      <c r="P237" t="s">
        <v>36</v>
      </c>
      <c r="Q237" t="s">
        <v>36</v>
      </c>
      <c r="R237" t="s">
        <v>55</v>
      </c>
      <c r="S237" t="s">
        <v>36</v>
      </c>
      <c r="T237" t="s">
        <v>36</v>
      </c>
      <c r="U237" t="s">
        <v>36</v>
      </c>
      <c r="V237" t="s">
        <v>36</v>
      </c>
      <c r="W237" t="s">
        <v>36</v>
      </c>
      <c r="X237" t="s">
        <v>36</v>
      </c>
      <c r="Y237" t="s">
        <v>36</v>
      </c>
      <c r="Z237" t="s">
        <v>36</v>
      </c>
      <c r="AA237" t="s">
        <v>36</v>
      </c>
      <c r="AB237" t="s">
        <v>36</v>
      </c>
      <c r="AC237" t="s">
        <v>36</v>
      </c>
      <c r="AD237" t="s">
        <v>36</v>
      </c>
      <c r="AE237" t="s">
        <v>36</v>
      </c>
      <c r="AF237" t="s">
        <v>36</v>
      </c>
    </row>
    <row r="238" spans="1:32" hidden="1" x14ac:dyDescent="0.3">
      <c r="A238" t="s">
        <v>965</v>
      </c>
      <c r="B238" t="s">
        <v>966</v>
      </c>
      <c r="C238" s="1" t="str">
        <f t="shared" si="34"/>
        <v>21:1148</v>
      </c>
      <c r="D238" s="1" t="str">
        <f t="shared" si="35"/>
        <v>21:0421</v>
      </c>
      <c r="E238" t="s">
        <v>967</v>
      </c>
      <c r="F238" t="s">
        <v>968</v>
      </c>
      <c r="H238">
        <v>54.960969599999999</v>
      </c>
      <c r="I238">
        <v>-65.899034599999993</v>
      </c>
      <c r="J238" s="1" t="str">
        <f t="shared" si="36"/>
        <v>Till</v>
      </c>
      <c r="K238" s="1" t="str">
        <f t="shared" si="37"/>
        <v>HMC separation (ODM; details not reported)</v>
      </c>
      <c r="L238" t="s">
        <v>36</v>
      </c>
      <c r="M238" t="s">
        <v>36</v>
      </c>
      <c r="N238" t="s">
        <v>36</v>
      </c>
      <c r="O238" t="s">
        <v>36</v>
      </c>
      <c r="P238" t="s">
        <v>55</v>
      </c>
      <c r="Q238" t="s">
        <v>36</v>
      </c>
      <c r="R238" t="s">
        <v>55</v>
      </c>
      <c r="S238" t="s">
        <v>36</v>
      </c>
      <c r="T238" t="s">
        <v>36</v>
      </c>
      <c r="U238" t="s">
        <v>36</v>
      </c>
      <c r="V238" t="s">
        <v>36</v>
      </c>
      <c r="W238" t="s">
        <v>36</v>
      </c>
      <c r="X238" t="s">
        <v>36</v>
      </c>
      <c r="Y238" t="s">
        <v>36</v>
      </c>
      <c r="Z238" t="s">
        <v>36</v>
      </c>
      <c r="AA238" t="s">
        <v>36</v>
      </c>
      <c r="AB238" t="s">
        <v>36</v>
      </c>
      <c r="AC238" t="s">
        <v>36</v>
      </c>
      <c r="AD238" t="s">
        <v>36</v>
      </c>
      <c r="AE238" t="s">
        <v>36</v>
      </c>
      <c r="AF238" t="s">
        <v>36</v>
      </c>
    </row>
    <row r="239" spans="1:32" hidden="1" x14ac:dyDescent="0.3">
      <c r="A239" t="s">
        <v>969</v>
      </c>
      <c r="B239" t="s">
        <v>970</v>
      </c>
      <c r="C239" s="1" t="str">
        <f t="shared" si="34"/>
        <v>21:1148</v>
      </c>
      <c r="D239" s="1" t="str">
        <f t="shared" si="35"/>
        <v>21:0421</v>
      </c>
      <c r="E239" t="s">
        <v>971</v>
      </c>
      <c r="F239" t="s">
        <v>972</v>
      </c>
      <c r="H239">
        <v>54.822282800000004</v>
      </c>
      <c r="I239">
        <v>-65.701976900000005</v>
      </c>
      <c r="J239" s="1" t="str">
        <f t="shared" si="36"/>
        <v>Till</v>
      </c>
      <c r="K239" s="1" t="str">
        <f t="shared" si="37"/>
        <v>HMC separation (ODM; details not reported)</v>
      </c>
      <c r="L239" t="s">
        <v>36</v>
      </c>
      <c r="M239" t="s">
        <v>36</v>
      </c>
      <c r="N239" t="s">
        <v>36</v>
      </c>
      <c r="O239" t="s">
        <v>36</v>
      </c>
      <c r="P239" t="s">
        <v>55</v>
      </c>
      <c r="Q239" t="s">
        <v>36</v>
      </c>
      <c r="R239" t="s">
        <v>55</v>
      </c>
      <c r="S239" t="s">
        <v>36</v>
      </c>
      <c r="T239" t="s">
        <v>36</v>
      </c>
      <c r="U239" t="s">
        <v>36</v>
      </c>
      <c r="V239" t="s">
        <v>36</v>
      </c>
      <c r="W239" t="s">
        <v>36</v>
      </c>
      <c r="X239" t="s">
        <v>36</v>
      </c>
      <c r="Y239" t="s">
        <v>36</v>
      </c>
      <c r="Z239" t="s">
        <v>36</v>
      </c>
      <c r="AA239" t="s">
        <v>36</v>
      </c>
      <c r="AB239" t="s">
        <v>36</v>
      </c>
      <c r="AC239" t="s">
        <v>36</v>
      </c>
      <c r="AD239" t="s">
        <v>36</v>
      </c>
      <c r="AE239" t="s">
        <v>36</v>
      </c>
      <c r="AF239" t="s">
        <v>36</v>
      </c>
    </row>
    <row r="240" spans="1:32" hidden="1" x14ac:dyDescent="0.3">
      <c r="A240" t="s">
        <v>973</v>
      </c>
      <c r="B240" t="s">
        <v>974</v>
      </c>
      <c r="C240" s="1" t="str">
        <f t="shared" si="34"/>
        <v>21:1148</v>
      </c>
      <c r="D240" s="1" t="str">
        <f t="shared" si="35"/>
        <v>21:0421</v>
      </c>
      <c r="E240" t="s">
        <v>975</v>
      </c>
      <c r="F240" t="s">
        <v>976</v>
      </c>
      <c r="H240">
        <v>54.8964535</v>
      </c>
      <c r="I240">
        <v>-65.445647500000007</v>
      </c>
      <c r="J240" s="1" t="str">
        <f t="shared" si="36"/>
        <v>Till</v>
      </c>
      <c r="K240" s="1" t="str">
        <f t="shared" si="37"/>
        <v>HMC separation (ODM; details not reported)</v>
      </c>
      <c r="L240" t="s">
        <v>36</v>
      </c>
      <c r="M240" t="s">
        <v>36</v>
      </c>
      <c r="N240" t="s">
        <v>36</v>
      </c>
      <c r="O240" t="s">
        <v>36</v>
      </c>
      <c r="P240" t="s">
        <v>55</v>
      </c>
      <c r="Q240" t="s">
        <v>37</v>
      </c>
      <c r="R240" t="s">
        <v>37</v>
      </c>
      <c r="S240" t="s">
        <v>36</v>
      </c>
      <c r="T240" t="s">
        <v>36</v>
      </c>
      <c r="U240" t="s">
        <v>36</v>
      </c>
      <c r="V240" t="s">
        <v>36</v>
      </c>
      <c r="W240" t="s">
        <v>36</v>
      </c>
      <c r="X240" t="s">
        <v>36</v>
      </c>
      <c r="Y240" t="s">
        <v>36</v>
      </c>
      <c r="Z240" t="s">
        <v>36</v>
      </c>
      <c r="AA240" t="s">
        <v>36</v>
      </c>
      <c r="AB240" t="s">
        <v>36</v>
      </c>
      <c r="AC240" t="s">
        <v>36</v>
      </c>
      <c r="AD240" t="s">
        <v>36</v>
      </c>
      <c r="AE240" t="s">
        <v>36</v>
      </c>
      <c r="AF240" t="s">
        <v>36</v>
      </c>
    </row>
    <row r="241" spans="1:32" hidden="1" x14ac:dyDescent="0.3">
      <c r="A241" t="s">
        <v>977</v>
      </c>
      <c r="B241" t="s">
        <v>978</v>
      </c>
      <c r="C241" s="1" t="str">
        <f t="shared" si="34"/>
        <v>21:1148</v>
      </c>
      <c r="D241" s="1" t="str">
        <f t="shared" si="35"/>
        <v>21:0421</v>
      </c>
      <c r="E241" t="s">
        <v>979</v>
      </c>
      <c r="F241" t="s">
        <v>980</v>
      </c>
      <c r="H241">
        <v>54.832686600000002</v>
      </c>
      <c r="I241">
        <v>-65.2840092</v>
      </c>
      <c r="J241" s="1" t="str">
        <f t="shared" si="36"/>
        <v>Till</v>
      </c>
      <c r="K241" s="1" t="str">
        <f t="shared" si="37"/>
        <v>HMC separation (ODM; details not reported)</v>
      </c>
      <c r="L241" t="s">
        <v>36</v>
      </c>
      <c r="M241" t="s">
        <v>36</v>
      </c>
      <c r="N241" t="s">
        <v>36</v>
      </c>
      <c r="O241" t="s">
        <v>36</v>
      </c>
      <c r="P241" t="s">
        <v>55</v>
      </c>
      <c r="Q241" t="s">
        <v>36</v>
      </c>
      <c r="R241" t="s">
        <v>36</v>
      </c>
      <c r="S241" t="s">
        <v>36</v>
      </c>
      <c r="T241" t="s">
        <v>36</v>
      </c>
      <c r="U241" t="s">
        <v>36</v>
      </c>
      <c r="V241" t="s">
        <v>36</v>
      </c>
      <c r="W241" t="s">
        <v>36</v>
      </c>
      <c r="X241" t="s">
        <v>36</v>
      </c>
      <c r="Y241" t="s">
        <v>36</v>
      </c>
      <c r="Z241" t="s">
        <v>36</v>
      </c>
      <c r="AA241" t="s">
        <v>36</v>
      </c>
      <c r="AB241" t="s">
        <v>36</v>
      </c>
      <c r="AC241" t="s">
        <v>36</v>
      </c>
      <c r="AD241" t="s">
        <v>36</v>
      </c>
      <c r="AE241" t="s">
        <v>36</v>
      </c>
      <c r="AF241" t="s">
        <v>36</v>
      </c>
    </row>
    <row r="242" spans="1:32" hidden="1" x14ac:dyDescent="0.3">
      <c r="A242" t="s">
        <v>981</v>
      </c>
      <c r="B242" t="s">
        <v>982</v>
      </c>
      <c r="C242" s="1" t="str">
        <f t="shared" si="34"/>
        <v>21:1148</v>
      </c>
      <c r="D242" s="1" t="str">
        <f t="shared" si="35"/>
        <v>21:0421</v>
      </c>
      <c r="E242" t="s">
        <v>983</v>
      </c>
      <c r="F242" t="s">
        <v>984</v>
      </c>
      <c r="H242">
        <v>54.760821399999998</v>
      </c>
      <c r="I242">
        <v>-65.247782099999995</v>
      </c>
      <c r="J242" s="1" t="str">
        <f t="shared" si="36"/>
        <v>Till</v>
      </c>
      <c r="K242" s="1" t="str">
        <f t="shared" si="37"/>
        <v>HMC separation (ODM; details not reported)</v>
      </c>
      <c r="L242" t="s">
        <v>36</v>
      </c>
      <c r="M242" t="s">
        <v>36</v>
      </c>
      <c r="N242" t="s">
        <v>36</v>
      </c>
      <c r="O242" t="s">
        <v>36</v>
      </c>
      <c r="P242" t="s">
        <v>55</v>
      </c>
      <c r="Q242" t="s">
        <v>55</v>
      </c>
      <c r="R242" t="s">
        <v>55</v>
      </c>
      <c r="S242" t="s">
        <v>36</v>
      </c>
      <c r="T242" t="s">
        <v>36</v>
      </c>
      <c r="U242" t="s">
        <v>36</v>
      </c>
      <c r="V242" t="s">
        <v>36</v>
      </c>
      <c r="W242" t="s">
        <v>36</v>
      </c>
      <c r="X242" t="s">
        <v>36</v>
      </c>
      <c r="Y242" t="s">
        <v>36</v>
      </c>
      <c r="Z242" t="s">
        <v>36</v>
      </c>
      <c r="AA242" t="s">
        <v>36</v>
      </c>
      <c r="AB242" t="s">
        <v>36</v>
      </c>
      <c r="AC242" t="s">
        <v>36</v>
      </c>
      <c r="AD242" t="s">
        <v>36</v>
      </c>
      <c r="AE242" t="s">
        <v>36</v>
      </c>
      <c r="AF242" t="s">
        <v>36</v>
      </c>
    </row>
    <row r="243" spans="1:32" hidden="1" x14ac:dyDescent="0.3">
      <c r="A243" t="s">
        <v>985</v>
      </c>
      <c r="B243" t="s">
        <v>986</v>
      </c>
      <c r="C243" s="1" t="str">
        <f t="shared" si="34"/>
        <v>21:1148</v>
      </c>
      <c r="D243" s="1" t="str">
        <f t="shared" si="35"/>
        <v>21:0421</v>
      </c>
      <c r="E243" t="s">
        <v>987</v>
      </c>
      <c r="F243" t="s">
        <v>988</v>
      </c>
      <c r="H243">
        <v>54.713470100000002</v>
      </c>
      <c r="I243">
        <v>-65.429709700000004</v>
      </c>
      <c r="J243" s="1" t="str">
        <f t="shared" si="36"/>
        <v>Till</v>
      </c>
      <c r="K243" s="1" t="str">
        <f t="shared" si="37"/>
        <v>HMC separation (ODM; details not reported)</v>
      </c>
      <c r="L243" t="s">
        <v>36</v>
      </c>
      <c r="M243" t="s">
        <v>36</v>
      </c>
      <c r="N243" t="s">
        <v>36</v>
      </c>
      <c r="O243" t="s">
        <v>36</v>
      </c>
      <c r="P243" t="s">
        <v>36</v>
      </c>
      <c r="Q243" t="s">
        <v>36</v>
      </c>
      <c r="R243" t="s">
        <v>55</v>
      </c>
      <c r="S243" t="s">
        <v>36</v>
      </c>
      <c r="T243" t="s">
        <v>36</v>
      </c>
      <c r="U243" t="s">
        <v>36</v>
      </c>
      <c r="V243" t="s">
        <v>36</v>
      </c>
      <c r="W243" t="s">
        <v>36</v>
      </c>
      <c r="X243" t="s">
        <v>36</v>
      </c>
      <c r="Y243" t="s">
        <v>36</v>
      </c>
      <c r="Z243" t="s">
        <v>36</v>
      </c>
      <c r="AA243" t="s">
        <v>36</v>
      </c>
      <c r="AB243" t="s">
        <v>36</v>
      </c>
      <c r="AC243" t="s">
        <v>36</v>
      </c>
      <c r="AD243" t="s">
        <v>36</v>
      </c>
      <c r="AE243" t="s">
        <v>36</v>
      </c>
      <c r="AF243" t="s">
        <v>36</v>
      </c>
    </row>
    <row r="244" spans="1:32" hidden="1" x14ac:dyDescent="0.3">
      <c r="A244" t="s">
        <v>989</v>
      </c>
      <c r="B244" t="s">
        <v>990</v>
      </c>
      <c r="C244" s="1" t="str">
        <f t="shared" ref="C244:C275" si="38">HYPERLINK("http://geochem.nrcan.gc.ca/cdogs/content/bdl/bdl211148_e.htm", "21:1148")</f>
        <v>21:1148</v>
      </c>
      <c r="D244" s="1" t="str">
        <f t="shared" si="35"/>
        <v>21:0421</v>
      </c>
      <c r="E244" t="s">
        <v>991</v>
      </c>
      <c r="F244" t="s">
        <v>992</v>
      </c>
      <c r="H244">
        <v>54.743197199999997</v>
      </c>
      <c r="I244">
        <v>-65.569689699999998</v>
      </c>
      <c r="J244" s="1" t="str">
        <f t="shared" si="36"/>
        <v>Till</v>
      </c>
      <c r="K244" s="1" t="str">
        <f t="shared" si="37"/>
        <v>HMC separation (ODM; details not reported)</v>
      </c>
      <c r="L244" t="s">
        <v>36</v>
      </c>
      <c r="M244" t="s">
        <v>36</v>
      </c>
      <c r="N244" t="s">
        <v>36</v>
      </c>
      <c r="O244" t="s">
        <v>36</v>
      </c>
      <c r="P244" t="s">
        <v>36</v>
      </c>
      <c r="Q244" t="s">
        <v>36</v>
      </c>
      <c r="R244" t="s">
        <v>36</v>
      </c>
      <c r="S244" t="s">
        <v>36</v>
      </c>
      <c r="T244" t="s">
        <v>36</v>
      </c>
      <c r="U244" t="s">
        <v>36</v>
      </c>
      <c r="V244" t="s">
        <v>36</v>
      </c>
      <c r="W244" t="s">
        <v>36</v>
      </c>
      <c r="X244" t="s">
        <v>36</v>
      </c>
      <c r="Y244" t="s">
        <v>36</v>
      </c>
      <c r="Z244" t="s">
        <v>36</v>
      </c>
      <c r="AA244" t="s">
        <v>36</v>
      </c>
      <c r="AB244" t="s">
        <v>36</v>
      </c>
      <c r="AC244" t="s">
        <v>36</v>
      </c>
      <c r="AD244" t="s">
        <v>36</v>
      </c>
      <c r="AE244" t="s">
        <v>36</v>
      </c>
      <c r="AF244" t="s">
        <v>36</v>
      </c>
    </row>
    <row r="245" spans="1:32" hidden="1" x14ac:dyDescent="0.3">
      <c r="A245" t="s">
        <v>993</v>
      </c>
      <c r="B245" t="s">
        <v>994</v>
      </c>
      <c r="C245" s="1" t="str">
        <f t="shared" si="38"/>
        <v>21:1148</v>
      </c>
      <c r="D245" s="1" t="str">
        <f t="shared" ref="D245:D273" si="39">HYPERLINK("http://geochem.nrcan.gc.ca/cdogs/content/svy/svy210421_e.htm", "21:0421")</f>
        <v>21:0421</v>
      </c>
      <c r="E245" t="s">
        <v>995</v>
      </c>
      <c r="F245" t="s">
        <v>996</v>
      </c>
      <c r="H245">
        <v>54.7869052</v>
      </c>
      <c r="I245">
        <v>-65.797978999999998</v>
      </c>
      <c r="J245" s="1" t="str">
        <f t="shared" ref="J245:J273" si="40">HYPERLINK("http://geochem.nrcan.gc.ca/cdogs/content/kwd/kwd020044_e.htm", "Till")</f>
        <v>Till</v>
      </c>
      <c r="K245" s="1" t="str">
        <f t="shared" ref="K245:K273" si="41">HYPERLINK("http://geochem.nrcan.gc.ca/cdogs/content/kwd/kwd080049_e.htm", "HMC separation (ODM; details not reported)")</f>
        <v>HMC separation (ODM; details not reported)</v>
      </c>
      <c r="L245" t="s">
        <v>36</v>
      </c>
      <c r="M245" t="s">
        <v>36</v>
      </c>
      <c r="N245" t="s">
        <v>36</v>
      </c>
      <c r="O245" t="s">
        <v>36</v>
      </c>
      <c r="P245" t="s">
        <v>36</v>
      </c>
      <c r="Q245" t="s">
        <v>36</v>
      </c>
      <c r="R245" t="s">
        <v>36</v>
      </c>
      <c r="S245" t="s">
        <v>36</v>
      </c>
      <c r="T245" t="s">
        <v>36</v>
      </c>
      <c r="U245" t="s">
        <v>36</v>
      </c>
      <c r="V245" t="s">
        <v>36</v>
      </c>
      <c r="W245" t="s">
        <v>36</v>
      </c>
      <c r="X245" t="s">
        <v>36</v>
      </c>
      <c r="Y245" t="s">
        <v>36</v>
      </c>
      <c r="Z245" t="s">
        <v>36</v>
      </c>
      <c r="AA245" t="s">
        <v>36</v>
      </c>
      <c r="AB245" t="s">
        <v>36</v>
      </c>
      <c r="AC245" t="s">
        <v>36</v>
      </c>
      <c r="AD245" t="s">
        <v>36</v>
      </c>
      <c r="AE245" t="s">
        <v>36</v>
      </c>
      <c r="AF245" t="s">
        <v>36</v>
      </c>
    </row>
    <row r="246" spans="1:32" hidden="1" x14ac:dyDescent="0.3">
      <c r="A246" t="s">
        <v>997</v>
      </c>
      <c r="B246" t="s">
        <v>998</v>
      </c>
      <c r="C246" s="1" t="str">
        <f t="shared" si="38"/>
        <v>21:1148</v>
      </c>
      <c r="D246" s="1" t="str">
        <f t="shared" si="39"/>
        <v>21:0421</v>
      </c>
      <c r="E246" t="s">
        <v>999</v>
      </c>
      <c r="F246" t="s">
        <v>1000</v>
      </c>
      <c r="H246">
        <v>54.782870099999997</v>
      </c>
      <c r="I246">
        <v>-65.905700600000003</v>
      </c>
      <c r="J246" s="1" t="str">
        <f t="shared" si="40"/>
        <v>Till</v>
      </c>
      <c r="K246" s="1" t="str">
        <f t="shared" si="41"/>
        <v>HMC separation (ODM; details not reported)</v>
      </c>
      <c r="L246" t="s">
        <v>36</v>
      </c>
      <c r="M246" t="s">
        <v>36</v>
      </c>
      <c r="N246" t="s">
        <v>36</v>
      </c>
      <c r="O246" t="s">
        <v>36</v>
      </c>
      <c r="P246" t="s">
        <v>36</v>
      </c>
      <c r="Q246" t="s">
        <v>36</v>
      </c>
      <c r="R246" t="s">
        <v>36</v>
      </c>
      <c r="S246" t="s">
        <v>36</v>
      </c>
      <c r="T246" t="s">
        <v>36</v>
      </c>
      <c r="U246" t="s">
        <v>36</v>
      </c>
      <c r="V246" t="s">
        <v>36</v>
      </c>
      <c r="W246" t="s">
        <v>36</v>
      </c>
      <c r="X246" t="s">
        <v>36</v>
      </c>
      <c r="Y246" t="s">
        <v>36</v>
      </c>
      <c r="Z246" t="s">
        <v>36</v>
      </c>
      <c r="AA246" t="s">
        <v>36</v>
      </c>
      <c r="AB246" t="s">
        <v>36</v>
      </c>
      <c r="AC246" t="s">
        <v>36</v>
      </c>
      <c r="AD246" t="s">
        <v>36</v>
      </c>
      <c r="AE246" t="s">
        <v>36</v>
      </c>
      <c r="AF246" t="s">
        <v>36</v>
      </c>
    </row>
    <row r="247" spans="1:32" hidden="1" x14ac:dyDescent="0.3">
      <c r="A247" t="s">
        <v>1001</v>
      </c>
      <c r="B247" t="s">
        <v>1002</v>
      </c>
      <c r="C247" s="1" t="str">
        <f t="shared" si="38"/>
        <v>21:1148</v>
      </c>
      <c r="D247" s="1" t="str">
        <f t="shared" si="39"/>
        <v>21:0421</v>
      </c>
      <c r="E247" t="s">
        <v>1003</v>
      </c>
      <c r="F247" t="s">
        <v>1004</v>
      </c>
      <c r="H247">
        <v>54.877668300000003</v>
      </c>
      <c r="I247">
        <v>-65.944797899999998</v>
      </c>
      <c r="J247" s="1" t="str">
        <f t="shared" si="40"/>
        <v>Till</v>
      </c>
      <c r="K247" s="1" t="str">
        <f t="shared" si="41"/>
        <v>HMC separation (ODM; details not reported)</v>
      </c>
      <c r="L247" t="s">
        <v>36</v>
      </c>
      <c r="M247" t="s">
        <v>36</v>
      </c>
      <c r="N247" t="s">
        <v>36</v>
      </c>
      <c r="O247" t="s">
        <v>36</v>
      </c>
      <c r="P247" t="s">
        <v>36</v>
      </c>
      <c r="Q247" t="s">
        <v>36</v>
      </c>
      <c r="R247" t="s">
        <v>36</v>
      </c>
      <c r="S247" t="s">
        <v>36</v>
      </c>
      <c r="T247" t="s">
        <v>36</v>
      </c>
      <c r="U247" t="s">
        <v>36</v>
      </c>
      <c r="V247" t="s">
        <v>36</v>
      </c>
      <c r="W247" t="s">
        <v>36</v>
      </c>
      <c r="X247" t="s">
        <v>36</v>
      </c>
      <c r="Y247" t="s">
        <v>36</v>
      </c>
      <c r="Z247" t="s">
        <v>36</v>
      </c>
      <c r="AA247" t="s">
        <v>36</v>
      </c>
      <c r="AB247" t="s">
        <v>36</v>
      </c>
      <c r="AC247" t="s">
        <v>36</v>
      </c>
      <c r="AD247" t="s">
        <v>36</v>
      </c>
      <c r="AE247" t="s">
        <v>36</v>
      </c>
      <c r="AF247" t="s">
        <v>36</v>
      </c>
    </row>
    <row r="248" spans="1:32" hidden="1" x14ac:dyDescent="0.3">
      <c r="A248" t="s">
        <v>1005</v>
      </c>
      <c r="B248" t="s">
        <v>1006</v>
      </c>
      <c r="C248" s="1" t="str">
        <f t="shared" si="38"/>
        <v>21:1148</v>
      </c>
      <c r="D248" s="1" t="str">
        <f t="shared" si="39"/>
        <v>21:0421</v>
      </c>
      <c r="E248" t="s">
        <v>1007</v>
      </c>
      <c r="F248" t="s">
        <v>1008</v>
      </c>
      <c r="H248">
        <v>54.922474999999999</v>
      </c>
      <c r="I248">
        <v>-65.952302299999999</v>
      </c>
      <c r="J248" s="1" t="str">
        <f t="shared" si="40"/>
        <v>Till</v>
      </c>
      <c r="K248" s="1" t="str">
        <f t="shared" si="41"/>
        <v>HMC separation (ODM; details not reported)</v>
      </c>
      <c r="L248" t="s">
        <v>36</v>
      </c>
      <c r="M248" t="s">
        <v>36</v>
      </c>
      <c r="N248" t="s">
        <v>36</v>
      </c>
      <c r="O248" t="s">
        <v>36</v>
      </c>
      <c r="P248" t="s">
        <v>36</v>
      </c>
      <c r="Q248" t="s">
        <v>36</v>
      </c>
      <c r="R248" t="s">
        <v>55</v>
      </c>
      <c r="S248" t="s">
        <v>36</v>
      </c>
      <c r="T248" t="s">
        <v>36</v>
      </c>
      <c r="U248" t="s">
        <v>36</v>
      </c>
      <c r="V248" t="s">
        <v>36</v>
      </c>
      <c r="W248" t="s">
        <v>36</v>
      </c>
      <c r="X248" t="s">
        <v>36</v>
      </c>
      <c r="Y248" t="s">
        <v>36</v>
      </c>
      <c r="Z248" t="s">
        <v>36</v>
      </c>
      <c r="AA248" t="s">
        <v>36</v>
      </c>
      <c r="AB248" t="s">
        <v>36</v>
      </c>
      <c r="AC248" t="s">
        <v>36</v>
      </c>
      <c r="AD248" t="s">
        <v>36</v>
      </c>
      <c r="AE248" t="s">
        <v>36</v>
      </c>
      <c r="AF248" t="s">
        <v>36</v>
      </c>
    </row>
    <row r="249" spans="1:32" hidden="1" x14ac:dyDescent="0.3">
      <c r="A249" t="s">
        <v>1009</v>
      </c>
      <c r="B249" t="s">
        <v>1010</v>
      </c>
      <c r="C249" s="1" t="str">
        <f t="shared" si="38"/>
        <v>21:1148</v>
      </c>
      <c r="D249" s="1" t="str">
        <f t="shared" si="39"/>
        <v>21:0421</v>
      </c>
      <c r="E249" t="s">
        <v>1011</v>
      </c>
      <c r="F249" t="s">
        <v>1012</v>
      </c>
      <c r="H249">
        <v>54.584554099999998</v>
      </c>
      <c r="I249">
        <v>-65.959035499999999</v>
      </c>
      <c r="J249" s="1" t="str">
        <f t="shared" si="40"/>
        <v>Till</v>
      </c>
      <c r="K249" s="1" t="str">
        <f t="shared" si="41"/>
        <v>HMC separation (ODM; details not reported)</v>
      </c>
      <c r="L249" t="s">
        <v>36</v>
      </c>
      <c r="M249" t="s">
        <v>36</v>
      </c>
      <c r="N249" t="s">
        <v>36</v>
      </c>
      <c r="O249" t="s">
        <v>36</v>
      </c>
      <c r="P249" t="s">
        <v>36</v>
      </c>
      <c r="Q249" t="s">
        <v>36</v>
      </c>
      <c r="R249" t="s">
        <v>36</v>
      </c>
      <c r="S249" t="s">
        <v>36</v>
      </c>
      <c r="T249" t="s">
        <v>36</v>
      </c>
      <c r="U249" t="s">
        <v>36</v>
      </c>
      <c r="V249" t="s">
        <v>36</v>
      </c>
      <c r="W249" t="s">
        <v>55</v>
      </c>
      <c r="X249" t="s">
        <v>36</v>
      </c>
      <c r="Y249" t="s">
        <v>36</v>
      </c>
      <c r="Z249" t="s">
        <v>36</v>
      </c>
      <c r="AA249" t="s">
        <v>36</v>
      </c>
      <c r="AB249" t="s">
        <v>36</v>
      </c>
      <c r="AC249" t="s">
        <v>36</v>
      </c>
      <c r="AD249" t="s">
        <v>36</v>
      </c>
      <c r="AE249" t="s">
        <v>36</v>
      </c>
      <c r="AF249" t="s">
        <v>36</v>
      </c>
    </row>
    <row r="250" spans="1:32" hidden="1" x14ac:dyDescent="0.3">
      <c r="A250" t="s">
        <v>1013</v>
      </c>
      <c r="B250" t="s">
        <v>1014</v>
      </c>
      <c r="C250" s="1" t="str">
        <f t="shared" si="38"/>
        <v>21:1148</v>
      </c>
      <c r="D250" s="1" t="str">
        <f t="shared" si="39"/>
        <v>21:0421</v>
      </c>
      <c r="E250" t="s">
        <v>1015</v>
      </c>
      <c r="F250" t="s">
        <v>1016</v>
      </c>
      <c r="H250">
        <v>54.427330300000001</v>
      </c>
      <c r="I250">
        <v>-65.930909400000004</v>
      </c>
      <c r="J250" s="1" t="str">
        <f t="shared" si="40"/>
        <v>Till</v>
      </c>
      <c r="K250" s="1" t="str">
        <f t="shared" si="41"/>
        <v>HMC separation (ODM; details not reported)</v>
      </c>
      <c r="L250" t="s">
        <v>36</v>
      </c>
      <c r="M250" t="s">
        <v>36</v>
      </c>
      <c r="N250" t="s">
        <v>36</v>
      </c>
      <c r="O250" t="s">
        <v>36</v>
      </c>
      <c r="P250" t="s">
        <v>55</v>
      </c>
      <c r="Q250" t="s">
        <v>36</v>
      </c>
      <c r="R250" t="s">
        <v>36</v>
      </c>
      <c r="S250" t="s">
        <v>36</v>
      </c>
      <c r="T250" t="s">
        <v>36</v>
      </c>
      <c r="U250" t="s">
        <v>36</v>
      </c>
      <c r="V250" t="s">
        <v>36</v>
      </c>
      <c r="W250" t="s">
        <v>36</v>
      </c>
      <c r="X250" t="s">
        <v>36</v>
      </c>
      <c r="Y250" t="s">
        <v>36</v>
      </c>
      <c r="Z250" t="s">
        <v>36</v>
      </c>
      <c r="AA250" t="s">
        <v>36</v>
      </c>
      <c r="AB250" t="s">
        <v>36</v>
      </c>
      <c r="AC250" t="s">
        <v>36</v>
      </c>
      <c r="AD250" t="s">
        <v>36</v>
      </c>
      <c r="AE250" t="s">
        <v>36</v>
      </c>
      <c r="AF250" t="s">
        <v>36</v>
      </c>
    </row>
    <row r="251" spans="1:32" hidden="1" x14ac:dyDescent="0.3">
      <c r="A251" t="s">
        <v>1017</v>
      </c>
      <c r="B251" t="s">
        <v>1018</v>
      </c>
      <c r="C251" s="1" t="str">
        <f t="shared" si="38"/>
        <v>21:1148</v>
      </c>
      <c r="D251" s="1" t="str">
        <f t="shared" si="39"/>
        <v>21:0421</v>
      </c>
      <c r="E251" t="s">
        <v>1019</v>
      </c>
      <c r="F251" t="s">
        <v>1020</v>
      </c>
      <c r="H251">
        <v>54.499665</v>
      </c>
      <c r="I251">
        <v>-65.297532799999999</v>
      </c>
      <c r="J251" s="1" t="str">
        <f t="shared" si="40"/>
        <v>Till</v>
      </c>
      <c r="K251" s="1" t="str">
        <f t="shared" si="41"/>
        <v>HMC separation (ODM; details not reported)</v>
      </c>
      <c r="L251" t="s">
        <v>36</v>
      </c>
      <c r="M251" t="s">
        <v>36</v>
      </c>
      <c r="N251" t="s">
        <v>36</v>
      </c>
      <c r="O251" t="s">
        <v>36</v>
      </c>
      <c r="P251" t="s">
        <v>36</v>
      </c>
      <c r="Q251" t="s">
        <v>36</v>
      </c>
      <c r="R251" t="s">
        <v>36</v>
      </c>
      <c r="S251" t="s">
        <v>36</v>
      </c>
      <c r="T251" t="s">
        <v>36</v>
      </c>
      <c r="U251" t="s">
        <v>36</v>
      </c>
      <c r="V251" t="s">
        <v>36</v>
      </c>
      <c r="W251" t="s">
        <v>36</v>
      </c>
      <c r="X251" t="s">
        <v>36</v>
      </c>
      <c r="Y251" t="s">
        <v>36</v>
      </c>
      <c r="Z251" t="s">
        <v>36</v>
      </c>
      <c r="AA251" t="s">
        <v>36</v>
      </c>
      <c r="AB251" t="s">
        <v>36</v>
      </c>
      <c r="AC251" t="s">
        <v>36</v>
      </c>
      <c r="AD251" t="s">
        <v>36</v>
      </c>
      <c r="AE251" t="s">
        <v>36</v>
      </c>
      <c r="AF251" t="s">
        <v>36</v>
      </c>
    </row>
    <row r="252" spans="1:32" hidden="1" x14ac:dyDescent="0.3">
      <c r="A252" t="s">
        <v>1021</v>
      </c>
      <c r="B252" t="s">
        <v>1022</v>
      </c>
      <c r="C252" s="1" t="str">
        <f t="shared" si="38"/>
        <v>21:1148</v>
      </c>
      <c r="D252" s="1" t="str">
        <f t="shared" si="39"/>
        <v>21:0421</v>
      </c>
      <c r="E252" t="s">
        <v>1019</v>
      </c>
      <c r="F252" t="s">
        <v>1023</v>
      </c>
      <c r="H252">
        <v>54.499665</v>
      </c>
      <c r="I252">
        <v>-65.297532799999999</v>
      </c>
      <c r="J252" s="1" t="str">
        <f t="shared" si="40"/>
        <v>Till</v>
      </c>
      <c r="K252" s="1" t="str">
        <f t="shared" si="41"/>
        <v>HMC separation (ODM; details not reported)</v>
      </c>
      <c r="L252" t="s">
        <v>36</v>
      </c>
      <c r="M252" t="s">
        <v>36</v>
      </c>
      <c r="N252" t="s">
        <v>36</v>
      </c>
      <c r="O252" t="s">
        <v>36</v>
      </c>
      <c r="P252" t="s">
        <v>36</v>
      </c>
      <c r="Q252" t="s">
        <v>36</v>
      </c>
      <c r="R252" t="s">
        <v>36</v>
      </c>
      <c r="S252" t="s">
        <v>36</v>
      </c>
      <c r="T252" t="s">
        <v>36</v>
      </c>
      <c r="U252" t="s">
        <v>36</v>
      </c>
      <c r="V252" t="s">
        <v>36</v>
      </c>
      <c r="W252" t="s">
        <v>36</v>
      </c>
      <c r="X252" t="s">
        <v>36</v>
      </c>
      <c r="Y252" t="s">
        <v>36</v>
      </c>
      <c r="Z252" t="s">
        <v>36</v>
      </c>
      <c r="AA252" t="s">
        <v>36</v>
      </c>
      <c r="AB252" t="s">
        <v>36</v>
      </c>
      <c r="AC252" t="s">
        <v>36</v>
      </c>
      <c r="AD252" t="s">
        <v>36</v>
      </c>
      <c r="AE252" t="s">
        <v>36</v>
      </c>
      <c r="AF252" t="s">
        <v>36</v>
      </c>
    </row>
    <row r="253" spans="1:32" hidden="1" x14ac:dyDescent="0.3">
      <c r="A253" t="s">
        <v>1024</v>
      </c>
      <c r="B253" t="s">
        <v>1025</v>
      </c>
      <c r="C253" s="1" t="str">
        <f t="shared" si="38"/>
        <v>21:1148</v>
      </c>
      <c r="D253" s="1" t="str">
        <f t="shared" si="39"/>
        <v>21:0421</v>
      </c>
      <c r="E253" t="s">
        <v>1026</v>
      </c>
      <c r="F253" t="s">
        <v>1027</v>
      </c>
      <c r="H253">
        <v>54.508467400000001</v>
      </c>
      <c r="I253">
        <v>-65.015806999999995</v>
      </c>
      <c r="J253" s="1" t="str">
        <f t="shared" si="40"/>
        <v>Till</v>
      </c>
      <c r="K253" s="1" t="str">
        <f t="shared" si="41"/>
        <v>HMC separation (ODM; details not reported)</v>
      </c>
      <c r="L253" t="s">
        <v>36</v>
      </c>
      <c r="M253" t="s">
        <v>36</v>
      </c>
      <c r="N253" t="s">
        <v>36</v>
      </c>
      <c r="O253" t="s">
        <v>36</v>
      </c>
      <c r="P253" t="s">
        <v>36</v>
      </c>
      <c r="Q253" t="s">
        <v>37</v>
      </c>
      <c r="R253" t="s">
        <v>125</v>
      </c>
      <c r="S253" t="s">
        <v>36</v>
      </c>
      <c r="T253" t="s">
        <v>36</v>
      </c>
      <c r="U253" t="s">
        <v>36</v>
      </c>
      <c r="V253" t="s">
        <v>36</v>
      </c>
      <c r="W253" t="s">
        <v>36</v>
      </c>
      <c r="X253" t="s">
        <v>36</v>
      </c>
      <c r="Y253" t="s">
        <v>36</v>
      </c>
      <c r="Z253" t="s">
        <v>36</v>
      </c>
      <c r="AA253" t="s">
        <v>36</v>
      </c>
      <c r="AB253" t="s">
        <v>36</v>
      </c>
      <c r="AC253" t="s">
        <v>36</v>
      </c>
      <c r="AD253" t="s">
        <v>36</v>
      </c>
      <c r="AE253" t="s">
        <v>36</v>
      </c>
      <c r="AF253" t="s">
        <v>36</v>
      </c>
    </row>
    <row r="254" spans="1:32" hidden="1" x14ac:dyDescent="0.3">
      <c r="A254" t="s">
        <v>1028</v>
      </c>
      <c r="B254" t="s">
        <v>1029</v>
      </c>
      <c r="C254" s="1" t="str">
        <f t="shared" si="38"/>
        <v>21:1148</v>
      </c>
      <c r="D254" s="1" t="str">
        <f t="shared" si="39"/>
        <v>21:0421</v>
      </c>
      <c r="E254" t="s">
        <v>1030</v>
      </c>
      <c r="F254" t="s">
        <v>1031</v>
      </c>
      <c r="H254">
        <v>54.346187</v>
      </c>
      <c r="I254">
        <v>-64.971788700000005</v>
      </c>
      <c r="J254" s="1" t="str">
        <f t="shared" si="40"/>
        <v>Till</v>
      </c>
      <c r="K254" s="1" t="str">
        <f t="shared" si="41"/>
        <v>HMC separation (ODM; details not reported)</v>
      </c>
      <c r="L254" t="s">
        <v>36</v>
      </c>
      <c r="M254" t="s">
        <v>36</v>
      </c>
      <c r="N254" t="s">
        <v>36</v>
      </c>
      <c r="O254" t="s">
        <v>36</v>
      </c>
      <c r="P254" t="s">
        <v>36</v>
      </c>
      <c r="Q254" t="s">
        <v>55</v>
      </c>
      <c r="R254" t="s">
        <v>107</v>
      </c>
      <c r="S254" t="s">
        <v>36</v>
      </c>
      <c r="T254" t="s">
        <v>36</v>
      </c>
      <c r="U254" t="s">
        <v>36</v>
      </c>
      <c r="V254" t="s">
        <v>36</v>
      </c>
      <c r="W254" t="s">
        <v>36</v>
      </c>
      <c r="X254" t="s">
        <v>36</v>
      </c>
      <c r="Y254" t="s">
        <v>36</v>
      </c>
      <c r="Z254" t="s">
        <v>36</v>
      </c>
      <c r="AA254" t="s">
        <v>36</v>
      </c>
      <c r="AB254" t="s">
        <v>36</v>
      </c>
      <c r="AC254" t="s">
        <v>36</v>
      </c>
      <c r="AD254" t="s">
        <v>36</v>
      </c>
      <c r="AE254" t="s">
        <v>36</v>
      </c>
      <c r="AF254" t="s">
        <v>36</v>
      </c>
    </row>
    <row r="255" spans="1:32" hidden="1" x14ac:dyDescent="0.3">
      <c r="A255" t="s">
        <v>1032</v>
      </c>
      <c r="B255" t="s">
        <v>1033</v>
      </c>
      <c r="C255" s="1" t="str">
        <f t="shared" si="38"/>
        <v>21:1148</v>
      </c>
      <c r="D255" s="1" t="str">
        <f t="shared" si="39"/>
        <v>21:0421</v>
      </c>
      <c r="E255" t="s">
        <v>1034</v>
      </c>
      <c r="F255" t="s">
        <v>1035</v>
      </c>
      <c r="H255">
        <v>55.277454900000002</v>
      </c>
      <c r="I255">
        <v>-65.911766600000007</v>
      </c>
      <c r="J255" s="1" t="str">
        <f t="shared" si="40"/>
        <v>Till</v>
      </c>
      <c r="K255" s="1" t="str">
        <f t="shared" si="41"/>
        <v>HMC separation (ODM; details not reported)</v>
      </c>
      <c r="L255" t="s">
        <v>36</v>
      </c>
      <c r="M255" t="s">
        <v>36</v>
      </c>
      <c r="N255" t="s">
        <v>36</v>
      </c>
      <c r="O255" t="s">
        <v>36</v>
      </c>
      <c r="P255" t="s">
        <v>36</v>
      </c>
      <c r="Q255" t="s">
        <v>36</v>
      </c>
      <c r="R255" t="s">
        <v>36</v>
      </c>
      <c r="S255" t="s">
        <v>36</v>
      </c>
      <c r="T255" t="s">
        <v>36</v>
      </c>
      <c r="U255" t="s">
        <v>36</v>
      </c>
      <c r="V255" t="s">
        <v>36</v>
      </c>
      <c r="W255" t="s">
        <v>36</v>
      </c>
      <c r="X255" t="s">
        <v>36</v>
      </c>
      <c r="Y255" t="s">
        <v>36</v>
      </c>
      <c r="Z255" t="s">
        <v>36</v>
      </c>
      <c r="AA255" t="s">
        <v>36</v>
      </c>
      <c r="AB255" t="s">
        <v>36</v>
      </c>
      <c r="AC255" t="s">
        <v>36</v>
      </c>
      <c r="AD255" t="s">
        <v>36</v>
      </c>
      <c r="AE255" t="s">
        <v>36</v>
      </c>
      <c r="AF255" t="s">
        <v>36</v>
      </c>
    </row>
    <row r="256" spans="1:32" hidden="1" x14ac:dyDescent="0.3">
      <c r="A256" t="s">
        <v>1036</v>
      </c>
      <c r="B256" t="s">
        <v>1037</v>
      </c>
      <c r="C256" s="1" t="str">
        <f t="shared" si="38"/>
        <v>21:1148</v>
      </c>
      <c r="D256" s="1" t="str">
        <f t="shared" si="39"/>
        <v>21:0421</v>
      </c>
      <c r="E256" t="s">
        <v>1038</v>
      </c>
      <c r="F256" t="s">
        <v>1039</v>
      </c>
      <c r="H256">
        <v>54.643846799999999</v>
      </c>
      <c r="I256">
        <v>-65.452400100000006</v>
      </c>
      <c r="J256" s="1" t="str">
        <f t="shared" si="40"/>
        <v>Till</v>
      </c>
      <c r="K256" s="1" t="str">
        <f t="shared" si="41"/>
        <v>HMC separation (ODM; details not reported)</v>
      </c>
      <c r="L256" t="s">
        <v>36</v>
      </c>
      <c r="M256" t="s">
        <v>36</v>
      </c>
      <c r="N256" t="s">
        <v>36</v>
      </c>
      <c r="O256" t="s">
        <v>36</v>
      </c>
      <c r="P256" t="s">
        <v>36</v>
      </c>
      <c r="Q256" t="s">
        <v>36</v>
      </c>
      <c r="R256" t="s">
        <v>68</v>
      </c>
      <c r="S256" t="s">
        <v>36</v>
      </c>
      <c r="T256" t="s">
        <v>36</v>
      </c>
      <c r="U256" t="s">
        <v>36</v>
      </c>
      <c r="V256" t="s">
        <v>36</v>
      </c>
      <c r="W256" t="s">
        <v>36</v>
      </c>
      <c r="X256" t="s">
        <v>36</v>
      </c>
      <c r="Y256" t="s">
        <v>36</v>
      </c>
      <c r="Z256" t="s">
        <v>36</v>
      </c>
      <c r="AA256" t="s">
        <v>36</v>
      </c>
      <c r="AB256" t="s">
        <v>36</v>
      </c>
      <c r="AC256" t="s">
        <v>36</v>
      </c>
      <c r="AD256" t="s">
        <v>36</v>
      </c>
      <c r="AE256" t="s">
        <v>36</v>
      </c>
      <c r="AF256" t="s">
        <v>36</v>
      </c>
    </row>
    <row r="257" spans="1:32" hidden="1" x14ac:dyDescent="0.3">
      <c r="A257" t="s">
        <v>1040</v>
      </c>
      <c r="B257" t="s">
        <v>1041</v>
      </c>
      <c r="C257" s="1" t="str">
        <f t="shared" si="38"/>
        <v>21:1148</v>
      </c>
      <c r="D257" s="1" t="str">
        <f t="shared" si="39"/>
        <v>21:0421</v>
      </c>
      <c r="E257" t="s">
        <v>1042</v>
      </c>
      <c r="F257" t="s">
        <v>1043</v>
      </c>
      <c r="H257">
        <v>54.644561899999999</v>
      </c>
      <c r="I257">
        <v>-65.292510100000001</v>
      </c>
      <c r="J257" s="1" t="str">
        <f t="shared" si="40"/>
        <v>Till</v>
      </c>
      <c r="K257" s="1" t="str">
        <f t="shared" si="41"/>
        <v>HMC separation (ODM; details not reported)</v>
      </c>
      <c r="L257" t="s">
        <v>36</v>
      </c>
      <c r="M257" t="s">
        <v>36</v>
      </c>
      <c r="N257" t="s">
        <v>36</v>
      </c>
      <c r="O257" t="s">
        <v>36</v>
      </c>
      <c r="P257" t="s">
        <v>36</v>
      </c>
      <c r="Q257" t="s">
        <v>68</v>
      </c>
      <c r="R257" t="s">
        <v>37</v>
      </c>
      <c r="S257" t="s">
        <v>36</v>
      </c>
      <c r="T257" t="s">
        <v>36</v>
      </c>
      <c r="U257" t="s">
        <v>36</v>
      </c>
      <c r="V257" t="s">
        <v>36</v>
      </c>
      <c r="W257" t="s">
        <v>36</v>
      </c>
      <c r="X257" t="s">
        <v>36</v>
      </c>
      <c r="Y257" t="s">
        <v>36</v>
      </c>
      <c r="Z257" t="s">
        <v>36</v>
      </c>
      <c r="AA257" t="s">
        <v>36</v>
      </c>
      <c r="AB257" t="s">
        <v>36</v>
      </c>
      <c r="AC257" t="s">
        <v>36</v>
      </c>
      <c r="AD257" t="s">
        <v>36</v>
      </c>
      <c r="AE257" t="s">
        <v>36</v>
      </c>
      <c r="AF257" t="s">
        <v>36</v>
      </c>
    </row>
    <row r="258" spans="1:32" hidden="1" x14ac:dyDescent="0.3">
      <c r="A258" t="s">
        <v>1044</v>
      </c>
      <c r="B258" t="s">
        <v>1045</v>
      </c>
      <c r="C258" s="1" t="str">
        <f t="shared" si="38"/>
        <v>21:1148</v>
      </c>
      <c r="D258" s="1" t="str">
        <f t="shared" si="39"/>
        <v>21:0421</v>
      </c>
      <c r="E258" t="s">
        <v>1046</v>
      </c>
      <c r="F258" t="s">
        <v>1047</v>
      </c>
      <c r="H258">
        <v>54.562705000000001</v>
      </c>
      <c r="I258">
        <v>-65.146513600000006</v>
      </c>
      <c r="J258" s="1" t="str">
        <f t="shared" si="40"/>
        <v>Till</v>
      </c>
      <c r="K258" s="1" t="str">
        <f t="shared" si="41"/>
        <v>HMC separation (ODM; details not reported)</v>
      </c>
      <c r="L258" t="s">
        <v>36</v>
      </c>
      <c r="M258" t="s">
        <v>36</v>
      </c>
      <c r="N258" t="s">
        <v>36</v>
      </c>
      <c r="O258" t="s">
        <v>36</v>
      </c>
      <c r="P258" t="s">
        <v>36</v>
      </c>
      <c r="Q258" t="s">
        <v>36</v>
      </c>
      <c r="R258" t="s">
        <v>125</v>
      </c>
      <c r="S258" t="s">
        <v>36</v>
      </c>
      <c r="T258" t="s">
        <v>36</v>
      </c>
      <c r="U258" t="s">
        <v>36</v>
      </c>
      <c r="V258" t="s">
        <v>36</v>
      </c>
      <c r="W258" t="s">
        <v>36</v>
      </c>
      <c r="X258" t="s">
        <v>36</v>
      </c>
      <c r="Y258" t="s">
        <v>36</v>
      </c>
      <c r="Z258" t="s">
        <v>36</v>
      </c>
      <c r="AA258" t="s">
        <v>36</v>
      </c>
      <c r="AB258" t="s">
        <v>36</v>
      </c>
      <c r="AC258" t="s">
        <v>36</v>
      </c>
      <c r="AD258" t="s">
        <v>36</v>
      </c>
      <c r="AE258" t="s">
        <v>36</v>
      </c>
      <c r="AF258" t="s">
        <v>36</v>
      </c>
    </row>
    <row r="259" spans="1:32" hidden="1" x14ac:dyDescent="0.3">
      <c r="A259" t="s">
        <v>1048</v>
      </c>
      <c r="B259" t="s">
        <v>1049</v>
      </c>
      <c r="C259" s="1" t="str">
        <f t="shared" si="38"/>
        <v>21:1148</v>
      </c>
      <c r="D259" s="1" t="str">
        <f t="shared" si="39"/>
        <v>21:0421</v>
      </c>
      <c r="E259" t="s">
        <v>1050</v>
      </c>
      <c r="F259" t="s">
        <v>1051</v>
      </c>
      <c r="H259">
        <v>54.6602253</v>
      </c>
      <c r="I259">
        <v>-65.089585299999996</v>
      </c>
      <c r="J259" s="1" t="str">
        <f t="shared" si="40"/>
        <v>Till</v>
      </c>
      <c r="K259" s="1" t="str">
        <f t="shared" si="41"/>
        <v>HMC separation (ODM; details not reported)</v>
      </c>
      <c r="L259" t="s">
        <v>36</v>
      </c>
      <c r="M259" t="s">
        <v>36</v>
      </c>
      <c r="N259" t="s">
        <v>36</v>
      </c>
      <c r="O259" t="s">
        <v>36</v>
      </c>
      <c r="P259" t="s">
        <v>36</v>
      </c>
      <c r="Q259" t="s">
        <v>36</v>
      </c>
      <c r="R259" t="s">
        <v>55</v>
      </c>
      <c r="S259" t="s">
        <v>36</v>
      </c>
      <c r="T259" t="s">
        <v>36</v>
      </c>
      <c r="U259" t="s">
        <v>36</v>
      </c>
      <c r="V259" t="s">
        <v>36</v>
      </c>
      <c r="W259" t="s">
        <v>36</v>
      </c>
      <c r="X259" t="s">
        <v>36</v>
      </c>
      <c r="Y259" t="s">
        <v>36</v>
      </c>
      <c r="Z259" t="s">
        <v>36</v>
      </c>
      <c r="AA259" t="s">
        <v>36</v>
      </c>
      <c r="AB259" t="s">
        <v>36</v>
      </c>
      <c r="AC259" t="s">
        <v>36</v>
      </c>
      <c r="AD259" t="s">
        <v>36</v>
      </c>
      <c r="AE259" t="s">
        <v>36</v>
      </c>
      <c r="AF259" t="s">
        <v>36</v>
      </c>
    </row>
    <row r="260" spans="1:32" hidden="1" x14ac:dyDescent="0.3">
      <c r="A260" t="s">
        <v>1052</v>
      </c>
      <c r="B260" t="s">
        <v>1053</v>
      </c>
      <c r="C260" s="1" t="str">
        <f t="shared" si="38"/>
        <v>21:1148</v>
      </c>
      <c r="D260" s="1" t="str">
        <f t="shared" si="39"/>
        <v>21:0421</v>
      </c>
      <c r="E260" t="s">
        <v>1054</v>
      </c>
      <c r="F260" t="s">
        <v>1055</v>
      </c>
      <c r="H260">
        <v>54.7739701</v>
      </c>
      <c r="I260">
        <v>-65.0286945</v>
      </c>
      <c r="J260" s="1" t="str">
        <f t="shared" si="40"/>
        <v>Till</v>
      </c>
      <c r="K260" s="1" t="str">
        <f t="shared" si="41"/>
        <v>HMC separation (ODM; details not reported)</v>
      </c>
      <c r="L260" t="s">
        <v>36</v>
      </c>
      <c r="M260" t="s">
        <v>36</v>
      </c>
      <c r="N260" t="s">
        <v>36</v>
      </c>
      <c r="O260" t="s">
        <v>36</v>
      </c>
      <c r="P260" t="s">
        <v>36</v>
      </c>
      <c r="Q260" t="s">
        <v>68</v>
      </c>
      <c r="R260" t="s">
        <v>107</v>
      </c>
      <c r="S260" t="s">
        <v>36</v>
      </c>
      <c r="T260" t="s">
        <v>36</v>
      </c>
      <c r="U260" t="s">
        <v>36</v>
      </c>
      <c r="V260" t="s">
        <v>36</v>
      </c>
      <c r="W260" t="s">
        <v>36</v>
      </c>
      <c r="X260" t="s">
        <v>36</v>
      </c>
      <c r="Y260" t="s">
        <v>36</v>
      </c>
      <c r="Z260" t="s">
        <v>36</v>
      </c>
      <c r="AA260" t="s">
        <v>36</v>
      </c>
      <c r="AB260" t="s">
        <v>36</v>
      </c>
      <c r="AC260" t="s">
        <v>36</v>
      </c>
      <c r="AD260" t="s">
        <v>36</v>
      </c>
      <c r="AE260" t="s">
        <v>36</v>
      </c>
      <c r="AF260" t="s">
        <v>36</v>
      </c>
    </row>
    <row r="261" spans="1:32" hidden="1" x14ac:dyDescent="0.3">
      <c r="A261" t="s">
        <v>1056</v>
      </c>
      <c r="B261" t="s">
        <v>1057</v>
      </c>
      <c r="C261" s="1" t="str">
        <f t="shared" si="38"/>
        <v>21:1148</v>
      </c>
      <c r="D261" s="1" t="str">
        <f t="shared" si="39"/>
        <v>21:0421</v>
      </c>
      <c r="E261" t="s">
        <v>1058</v>
      </c>
      <c r="F261" t="s">
        <v>1059</v>
      </c>
      <c r="H261">
        <v>54.026953300000002</v>
      </c>
      <c r="I261">
        <v>-65.426538100000002</v>
      </c>
      <c r="J261" s="1" t="str">
        <f t="shared" si="40"/>
        <v>Till</v>
      </c>
      <c r="K261" s="1" t="str">
        <f t="shared" si="41"/>
        <v>HMC separation (ODM; details not reported)</v>
      </c>
      <c r="L261" t="s">
        <v>36</v>
      </c>
      <c r="M261" t="s">
        <v>36</v>
      </c>
      <c r="N261" t="s">
        <v>36</v>
      </c>
      <c r="O261" t="s">
        <v>36</v>
      </c>
      <c r="P261" t="s">
        <v>36</v>
      </c>
      <c r="Q261" t="s">
        <v>36</v>
      </c>
      <c r="R261" t="s">
        <v>36</v>
      </c>
      <c r="S261" t="s">
        <v>36</v>
      </c>
      <c r="T261" t="s">
        <v>36</v>
      </c>
      <c r="U261" t="s">
        <v>36</v>
      </c>
      <c r="V261" t="s">
        <v>36</v>
      </c>
      <c r="W261" t="s">
        <v>36</v>
      </c>
      <c r="X261" t="s">
        <v>36</v>
      </c>
      <c r="Y261" t="s">
        <v>36</v>
      </c>
      <c r="Z261" t="s">
        <v>36</v>
      </c>
      <c r="AA261" t="s">
        <v>36</v>
      </c>
      <c r="AB261" t="s">
        <v>36</v>
      </c>
      <c r="AC261" t="s">
        <v>36</v>
      </c>
      <c r="AD261" t="s">
        <v>36</v>
      </c>
      <c r="AE261" t="s">
        <v>36</v>
      </c>
      <c r="AF261" t="s">
        <v>36</v>
      </c>
    </row>
    <row r="262" spans="1:32" hidden="1" x14ac:dyDescent="0.3">
      <c r="A262" t="s">
        <v>1060</v>
      </c>
      <c r="B262" t="s">
        <v>1061</v>
      </c>
      <c r="C262" s="1" t="str">
        <f t="shared" si="38"/>
        <v>21:1148</v>
      </c>
      <c r="D262" s="1" t="str">
        <f t="shared" si="39"/>
        <v>21:0421</v>
      </c>
      <c r="E262" t="s">
        <v>1062</v>
      </c>
      <c r="F262" t="s">
        <v>1063</v>
      </c>
      <c r="H262">
        <v>54.028749400000002</v>
      </c>
      <c r="I262">
        <v>-65.168458299999998</v>
      </c>
      <c r="J262" s="1" t="str">
        <f t="shared" si="40"/>
        <v>Till</v>
      </c>
      <c r="K262" s="1" t="str">
        <f t="shared" si="41"/>
        <v>HMC separation (ODM; details not reported)</v>
      </c>
      <c r="L262" t="s">
        <v>36</v>
      </c>
      <c r="M262" t="s">
        <v>36</v>
      </c>
      <c r="N262" t="s">
        <v>36</v>
      </c>
      <c r="O262" t="s">
        <v>36</v>
      </c>
      <c r="P262" t="s">
        <v>55</v>
      </c>
      <c r="Q262" t="s">
        <v>36</v>
      </c>
      <c r="R262" t="s">
        <v>55</v>
      </c>
      <c r="S262" t="s">
        <v>36</v>
      </c>
      <c r="T262" t="s">
        <v>36</v>
      </c>
      <c r="U262" t="s">
        <v>36</v>
      </c>
      <c r="V262" t="s">
        <v>36</v>
      </c>
      <c r="W262" t="s">
        <v>55</v>
      </c>
      <c r="X262" t="s">
        <v>36</v>
      </c>
      <c r="Y262" t="s">
        <v>36</v>
      </c>
      <c r="Z262" t="s">
        <v>36</v>
      </c>
      <c r="AA262" t="s">
        <v>36</v>
      </c>
      <c r="AB262" t="s">
        <v>36</v>
      </c>
      <c r="AC262" t="s">
        <v>36</v>
      </c>
      <c r="AD262" t="s">
        <v>36</v>
      </c>
      <c r="AE262" t="s">
        <v>36</v>
      </c>
      <c r="AF262" t="s">
        <v>36</v>
      </c>
    </row>
    <row r="263" spans="1:32" hidden="1" x14ac:dyDescent="0.3">
      <c r="A263" t="s">
        <v>1064</v>
      </c>
      <c r="B263" t="s">
        <v>1065</v>
      </c>
      <c r="C263" s="1" t="str">
        <f t="shared" si="38"/>
        <v>21:1148</v>
      </c>
      <c r="D263" s="1" t="str">
        <f t="shared" si="39"/>
        <v>21:0421</v>
      </c>
      <c r="E263" t="s">
        <v>1066</v>
      </c>
      <c r="F263" t="s">
        <v>1067</v>
      </c>
      <c r="H263">
        <v>54.045940899999998</v>
      </c>
      <c r="I263">
        <v>-65.635321500000003</v>
      </c>
      <c r="J263" s="1" t="str">
        <f t="shared" si="40"/>
        <v>Till</v>
      </c>
      <c r="K263" s="1" t="str">
        <f t="shared" si="41"/>
        <v>HMC separation (ODM; details not reported)</v>
      </c>
      <c r="L263" t="s">
        <v>36</v>
      </c>
      <c r="M263" t="s">
        <v>36</v>
      </c>
      <c r="N263" t="s">
        <v>36</v>
      </c>
      <c r="O263" t="s">
        <v>36</v>
      </c>
      <c r="P263" t="s">
        <v>37</v>
      </c>
      <c r="Q263" t="s">
        <v>36</v>
      </c>
      <c r="R263" t="s">
        <v>36</v>
      </c>
      <c r="S263" t="s">
        <v>36</v>
      </c>
      <c r="T263" t="s">
        <v>36</v>
      </c>
      <c r="U263" t="s">
        <v>36</v>
      </c>
      <c r="V263" t="s">
        <v>36</v>
      </c>
      <c r="W263" t="s">
        <v>36</v>
      </c>
      <c r="X263" t="s">
        <v>36</v>
      </c>
      <c r="Y263" t="s">
        <v>36</v>
      </c>
      <c r="Z263" t="s">
        <v>36</v>
      </c>
      <c r="AA263" t="s">
        <v>36</v>
      </c>
      <c r="AB263" t="s">
        <v>36</v>
      </c>
      <c r="AC263" t="s">
        <v>36</v>
      </c>
      <c r="AD263" t="s">
        <v>36</v>
      </c>
      <c r="AE263" t="s">
        <v>36</v>
      </c>
      <c r="AF263" t="s">
        <v>36</v>
      </c>
    </row>
    <row r="264" spans="1:32" hidden="1" x14ac:dyDescent="0.3">
      <c r="A264" t="s">
        <v>1068</v>
      </c>
      <c r="B264" t="s">
        <v>1069</v>
      </c>
      <c r="C264" s="1" t="str">
        <f t="shared" si="38"/>
        <v>21:1148</v>
      </c>
      <c r="D264" s="1" t="str">
        <f t="shared" si="39"/>
        <v>21:0421</v>
      </c>
      <c r="E264" t="s">
        <v>1070</v>
      </c>
      <c r="F264" t="s">
        <v>1071</v>
      </c>
      <c r="H264">
        <v>54.019394599999998</v>
      </c>
      <c r="I264">
        <v>-65.795483300000001</v>
      </c>
      <c r="J264" s="1" t="str">
        <f t="shared" si="40"/>
        <v>Till</v>
      </c>
      <c r="K264" s="1" t="str">
        <f t="shared" si="41"/>
        <v>HMC separation (ODM; details not reported)</v>
      </c>
      <c r="L264" t="s">
        <v>36</v>
      </c>
      <c r="M264" t="s">
        <v>36</v>
      </c>
      <c r="N264" t="s">
        <v>36</v>
      </c>
      <c r="O264" t="s">
        <v>36</v>
      </c>
      <c r="P264" t="s">
        <v>36</v>
      </c>
      <c r="Q264" t="s">
        <v>36</v>
      </c>
      <c r="R264" t="s">
        <v>36</v>
      </c>
      <c r="S264" t="s">
        <v>36</v>
      </c>
      <c r="T264" t="s">
        <v>36</v>
      </c>
      <c r="U264" t="s">
        <v>36</v>
      </c>
      <c r="V264" t="s">
        <v>36</v>
      </c>
      <c r="W264" t="s">
        <v>36</v>
      </c>
      <c r="X264" t="s">
        <v>36</v>
      </c>
      <c r="Y264" t="s">
        <v>36</v>
      </c>
      <c r="Z264" t="s">
        <v>36</v>
      </c>
      <c r="AA264" t="s">
        <v>36</v>
      </c>
      <c r="AB264" t="s">
        <v>36</v>
      </c>
      <c r="AC264" t="s">
        <v>36</v>
      </c>
      <c r="AD264" t="s">
        <v>36</v>
      </c>
      <c r="AE264" t="s">
        <v>36</v>
      </c>
      <c r="AF264" t="s">
        <v>36</v>
      </c>
    </row>
    <row r="265" spans="1:32" hidden="1" x14ac:dyDescent="0.3">
      <c r="A265" t="s">
        <v>1072</v>
      </c>
      <c r="B265" t="s">
        <v>1073</v>
      </c>
      <c r="C265" s="1" t="str">
        <f t="shared" si="38"/>
        <v>21:1148</v>
      </c>
      <c r="D265" s="1" t="str">
        <f t="shared" si="39"/>
        <v>21:0421</v>
      </c>
      <c r="E265" t="s">
        <v>1074</v>
      </c>
      <c r="F265" t="s">
        <v>1075</v>
      </c>
      <c r="H265">
        <v>54.035497399999997</v>
      </c>
      <c r="I265">
        <v>-65.958841800000002</v>
      </c>
      <c r="J265" s="1" t="str">
        <f t="shared" si="40"/>
        <v>Till</v>
      </c>
      <c r="K265" s="1" t="str">
        <f t="shared" si="41"/>
        <v>HMC separation (ODM; details not reported)</v>
      </c>
      <c r="L265" t="s">
        <v>36</v>
      </c>
      <c r="M265" t="s">
        <v>36</v>
      </c>
      <c r="N265" t="s">
        <v>36</v>
      </c>
      <c r="O265" t="s">
        <v>36</v>
      </c>
      <c r="P265" t="s">
        <v>36</v>
      </c>
      <c r="Q265" t="s">
        <v>36</v>
      </c>
      <c r="R265" t="s">
        <v>55</v>
      </c>
      <c r="S265" t="s">
        <v>36</v>
      </c>
      <c r="T265" t="s">
        <v>36</v>
      </c>
      <c r="U265" t="s">
        <v>36</v>
      </c>
      <c r="V265" t="s">
        <v>36</v>
      </c>
      <c r="W265" t="s">
        <v>36</v>
      </c>
      <c r="X265" t="s">
        <v>36</v>
      </c>
      <c r="Y265" t="s">
        <v>36</v>
      </c>
      <c r="Z265" t="s">
        <v>36</v>
      </c>
      <c r="AA265" t="s">
        <v>36</v>
      </c>
      <c r="AB265" t="s">
        <v>36</v>
      </c>
      <c r="AC265" t="s">
        <v>36</v>
      </c>
      <c r="AD265" t="s">
        <v>36</v>
      </c>
      <c r="AE265" t="s">
        <v>36</v>
      </c>
      <c r="AF265" t="s">
        <v>36</v>
      </c>
    </row>
    <row r="266" spans="1:32" hidden="1" x14ac:dyDescent="0.3">
      <c r="A266" t="s">
        <v>1076</v>
      </c>
      <c r="B266" t="s">
        <v>1077</v>
      </c>
      <c r="C266" s="1" t="str">
        <f t="shared" si="38"/>
        <v>21:1148</v>
      </c>
      <c r="D266" s="1" t="str">
        <f t="shared" si="39"/>
        <v>21:0421</v>
      </c>
      <c r="E266" t="s">
        <v>1078</v>
      </c>
      <c r="F266" t="s">
        <v>1079</v>
      </c>
      <c r="H266">
        <v>54.112227400000002</v>
      </c>
      <c r="I266">
        <v>-65.898076000000003</v>
      </c>
      <c r="J266" s="1" t="str">
        <f t="shared" si="40"/>
        <v>Till</v>
      </c>
      <c r="K266" s="1" t="str">
        <f t="shared" si="41"/>
        <v>HMC separation (ODM; details not reported)</v>
      </c>
      <c r="L266" t="s">
        <v>36</v>
      </c>
      <c r="M266" t="s">
        <v>36</v>
      </c>
      <c r="N266" t="s">
        <v>36</v>
      </c>
      <c r="O266" t="s">
        <v>36</v>
      </c>
      <c r="P266" t="s">
        <v>36</v>
      </c>
      <c r="Q266" t="s">
        <v>36</v>
      </c>
      <c r="R266" t="s">
        <v>36</v>
      </c>
      <c r="S266" t="s">
        <v>36</v>
      </c>
      <c r="T266" t="s">
        <v>36</v>
      </c>
      <c r="U266" t="s">
        <v>36</v>
      </c>
      <c r="V266" t="s">
        <v>36</v>
      </c>
      <c r="W266" t="s">
        <v>36</v>
      </c>
      <c r="X266" t="s">
        <v>36</v>
      </c>
      <c r="Y266" t="s">
        <v>36</v>
      </c>
      <c r="Z266" t="s">
        <v>36</v>
      </c>
      <c r="AA266" t="s">
        <v>36</v>
      </c>
      <c r="AB266" t="s">
        <v>36</v>
      </c>
      <c r="AC266" t="s">
        <v>36</v>
      </c>
      <c r="AD266" t="s">
        <v>36</v>
      </c>
      <c r="AE266" t="s">
        <v>36</v>
      </c>
      <c r="AF266" t="s">
        <v>36</v>
      </c>
    </row>
    <row r="267" spans="1:32" hidden="1" x14ac:dyDescent="0.3">
      <c r="A267" t="s">
        <v>1080</v>
      </c>
      <c r="B267" t="s">
        <v>1081</v>
      </c>
      <c r="C267" s="1" t="str">
        <f t="shared" si="38"/>
        <v>21:1148</v>
      </c>
      <c r="D267" s="1" t="str">
        <f t="shared" si="39"/>
        <v>21:0421</v>
      </c>
      <c r="E267" t="s">
        <v>1082</v>
      </c>
      <c r="F267" t="s">
        <v>1083</v>
      </c>
      <c r="H267">
        <v>54.783023900000003</v>
      </c>
      <c r="I267">
        <v>-65.946265299999993</v>
      </c>
      <c r="J267" s="1" t="str">
        <f t="shared" si="40"/>
        <v>Till</v>
      </c>
      <c r="K267" s="1" t="str">
        <f t="shared" si="41"/>
        <v>HMC separation (ODM; details not reported)</v>
      </c>
      <c r="L267" t="s">
        <v>36</v>
      </c>
      <c r="M267" t="s">
        <v>36</v>
      </c>
      <c r="N267" t="s">
        <v>36</v>
      </c>
      <c r="O267" t="s">
        <v>36</v>
      </c>
      <c r="P267" t="s">
        <v>36</v>
      </c>
      <c r="Q267" t="s">
        <v>36</v>
      </c>
      <c r="R267" t="s">
        <v>36</v>
      </c>
      <c r="S267" t="s">
        <v>36</v>
      </c>
      <c r="T267" t="s">
        <v>36</v>
      </c>
      <c r="U267" t="s">
        <v>36</v>
      </c>
      <c r="V267" t="s">
        <v>36</v>
      </c>
      <c r="W267" t="s">
        <v>36</v>
      </c>
      <c r="X267" t="s">
        <v>36</v>
      </c>
      <c r="Y267" t="s">
        <v>36</v>
      </c>
      <c r="Z267" t="s">
        <v>36</v>
      </c>
      <c r="AA267" t="s">
        <v>36</v>
      </c>
      <c r="AB267" t="s">
        <v>36</v>
      </c>
      <c r="AC267" t="s">
        <v>36</v>
      </c>
      <c r="AD267" t="s">
        <v>36</v>
      </c>
      <c r="AE267" t="s">
        <v>36</v>
      </c>
      <c r="AF267" t="s">
        <v>36</v>
      </c>
    </row>
    <row r="268" spans="1:32" hidden="1" x14ac:dyDescent="0.3">
      <c r="A268" t="s">
        <v>1084</v>
      </c>
      <c r="B268" t="s">
        <v>1085</v>
      </c>
      <c r="C268" s="1" t="str">
        <f t="shared" si="38"/>
        <v>21:1148</v>
      </c>
      <c r="D268" s="1" t="str">
        <f t="shared" si="39"/>
        <v>21:0421</v>
      </c>
      <c r="E268" t="s">
        <v>1086</v>
      </c>
      <c r="F268" t="s">
        <v>1087</v>
      </c>
      <c r="H268">
        <v>54.665985399999997</v>
      </c>
      <c r="I268">
        <v>-65.961590700000002</v>
      </c>
      <c r="J268" s="1" t="str">
        <f t="shared" si="40"/>
        <v>Till</v>
      </c>
      <c r="K268" s="1" t="str">
        <f t="shared" si="41"/>
        <v>HMC separation (ODM; details not reported)</v>
      </c>
      <c r="L268" t="s">
        <v>36</v>
      </c>
      <c r="M268" t="s">
        <v>36</v>
      </c>
      <c r="N268" t="s">
        <v>36</v>
      </c>
      <c r="O268" t="s">
        <v>36</v>
      </c>
      <c r="P268" t="s">
        <v>36</v>
      </c>
      <c r="Q268" t="s">
        <v>36</v>
      </c>
      <c r="R268" t="s">
        <v>36</v>
      </c>
      <c r="S268" t="s">
        <v>36</v>
      </c>
      <c r="T268" t="s">
        <v>36</v>
      </c>
      <c r="U268" t="s">
        <v>36</v>
      </c>
      <c r="V268" t="s">
        <v>36</v>
      </c>
      <c r="W268" t="s">
        <v>36</v>
      </c>
      <c r="X268" t="s">
        <v>36</v>
      </c>
      <c r="Y268" t="s">
        <v>36</v>
      </c>
      <c r="Z268" t="s">
        <v>36</v>
      </c>
      <c r="AA268" t="s">
        <v>36</v>
      </c>
      <c r="AB268" t="s">
        <v>36</v>
      </c>
      <c r="AC268" t="s">
        <v>36</v>
      </c>
      <c r="AD268" t="s">
        <v>36</v>
      </c>
      <c r="AE268" t="s">
        <v>36</v>
      </c>
      <c r="AF268" t="s">
        <v>36</v>
      </c>
    </row>
    <row r="269" spans="1:32" hidden="1" x14ac:dyDescent="0.3">
      <c r="A269" t="s">
        <v>1088</v>
      </c>
      <c r="B269" t="s">
        <v>1089</v>
      </c>
      <c r="C269" s="1" t="str">
        <f t="shared" si="38"/>
        <v>21:1148</v>
      </c>
      <c r="D269" s="1" t="str">
        <f t="shared" si="39"/>
        <v>21:0421</v>
      </c>
      <c r="E269" t="s">
        <v>1090</v>
      </c>
      <c r="F269" t="s">
        <v>1091</v>
      </c>
      <c r="H269">
        <v>54.509619100000002</v>
      </c>
      <c r="I269">
        <v>-65.927082600000006</v>
      </c>
      <c r="J269" s="1" t="str">
        <f t="shared" si="40"/>
        <v>Till</v>
      </c>
      <c r="K269" s="1" t="str">
        <f t="shared" si="41"/>
        <v>HMC separation (ODM; details not reported)</v>
      </c>
      <c r="L269" t="s">
        <v>36</v>
      </c>
      <c r="M269" t="s">
        <v>36</v>
      </c>
      <c r="N269" t="s">
        <v>36</v>
      </c>
      <c r="O269" t="s">
        <v>36</v>
      </c>
      <c r="P269" t="s">
        <v>36</v>
      </c>
      <c r="Q269" t="s">
        <v>36</v>
      </c>
      <c r="R269" t="s">
        <v>36</v>
      </c>
      <c r="S269" t="s">
        <v>36</v>
      </c>
      <c r="T269" t="s">
        <v>36</v>
      </c>
      <c r="U269" t="s">
        <v>36</v>
      </c>
      <c r="V269" t="s">
        <v>36</v>
      </c>
      <c r="W269" t="s">
        <v>36</v>
      </c>
      <c r="X269" t="s">
        <v>36</v>
      </c>
      <c r="Y269" t="s">
        <v>36</v>
      </c>
      <c r="Z269" t="s">
        <v>36</v>
      </c>
      <c r="AA269" t="s">
        <v>36</v>
      </c>
      <c r="AB269" t="s">
        <v>36</v>
      </c>
      <c r="AC269" t="s">
        <v>36</v>
      </c>
      <c r="AD269" t="s">
        <v>36</v>
      </c>
      <c r="AE269" t="s">
        <v>36</v>
      </c>
      <c r="AF269" t="s">
        <v>36</v>
      </c>
    </row>
    <row r="270" spans="1:32" hidden="1" x14ac:dyDescent="0.3">
      <c r="A270" t="s">
        <v>1092</v>
      </c>
      <c r="B270" t="s">
        <v>1093</v>
      </c>
      <c r="C270" s="1" t="str">
        <f t="shared" si="38"/>
        <v>21:1148</v>
      </c>
      <c r="D270" s="1" t="str">
        <f t="shared" si="39"/>
        <v>21:0421</v>
      </c>
      <c r="E270" t="s">
        <v>1094</v>
      </c>
      <c r="F270" t="s">
        <v>1095</v>
      </c>
      <c r="H270">
        <v>54.5318471</v>
      </c>
      <c r="I270">
        <v>-65.847572499999998</v>
      </c>
      <c r="J270" s="1" t="str">
        <f t="shared" si="40"/>
        <v>Till</v>
      </c>
      <c r="K270" s="1" t="str">
        <f t="shared" si="41"/>
        <v>HMC separation (ODM; details not reported)</v>
      </c>
      <c r="L270" t="s">
        <v>36</v>
      </c>
      <c r="M270" t="s">
        <v>36</v>
      </c>
      <c r="N270" t="s">
        <v>36</v>
      </c>
      <c r="O270" t="s">
        <v>36</v>
      </c>
      <c r="P270" t="s">
        <v>36</v>
      </c>
      <c r="Q270" t="s">
        <v>36</v>
      </c>
      <c r="R270" t="s">
        <v>36</v>
      </c>
      <c r="S270" t="s">
        <v>36</v>
      </c>
      <c r="T270" t="s">
        <v>36</v>
      </c>
      <c r="U270" t="s">
        <v>36</v>
      </c>
      <c r="V270" t="s">
        <v>36</v>
      </c>
      <c r="W270" t="s">
        <v>36</v>
      </c>
      <c r="X270" t="s">
        <v>36</v>
      </c>
      <c r="Y270" t="s">
        <v>36</v>
      </c>
      <c r="Z270" t="s">
        <v>36</v>
      </c>
      <c r="AA270" t="s">
        <v>36</v>
      </c>
      <c r="AB270" t="s">
        <v>36</v>
      </c>
      <c r="AC270" t="s">
        <v>36</v>
      </c>
      <c r="AD270" t="s">
        <v>36</v>
      </c>
      <c r="AE270" t="s">
        <v>36</v>
      </c>
      <c r="AF270" t="s">
        <v>36</v>
      </c>
    </row>
    <row r="271" spans="1:32" hidden="1" x14ac:dyDescent="0.3">
      <c r="A271" t="s">
        <v>1096</v>
      </c>
      <c r="B271" t="s">
        <v>1097</v>
      </c>
      <c r="C271" s="1" t="str">
        <f t="shared" si="38"/>
        <v>21:1148</v>
      </c>
      <c r="D271" s="1" t="str">
        <f t="shared" si="39"/>
        <v>21:0421</v>
      </c>
      <c r="E271" t="s">
        <v>1098</v>
      </c>
      <c r="F271" t="s">
        <v>1099</v>
      </c>
      <c r="H271">
        <v>54.576225899999997</v>
      </c>
      <c r="I271">
        <v>-65.549371500000007</v>
      </c>
      <c r="J271" s="1" t="str">
        <f t="shared" si="40"/>
        <v>Till</v>
      </c>
      <c r="K271" s="1" t="str">
        <f t="shared" si="41"/>
        <v>HMC separation (ODM; details not reported)</v>
      </c>
      <c r="L271" t="s">
        <v>36</v>
      </c>
      <c r="M271" t="s">
        <v>36</v>
      </c>
      <c r="N271" t="s">
        <v>36</v>
      </c>
      <c r="O271" t="s">
        <v>36</v>
      </c>
      <c r="P271" t="s">
        <v>36</v>
      </c>
      <c r="Q271" t="s">
        <v>36</v>
      </c>
      <c r="R271" t="s">
        <v>36</v>
      </c>
      <c r="S271" t="s">
        <v>36</v>
      </c>
      <c r="T271" t="s">
        <v>36</v>
      </c>
      <c r="U271" t="s">
        <v>36</v>
      </c>
      <c r="V271" t="s">
        <v>36</v>
      </c>
      <c r="W271" t="s">
        <v>36</v>
      </c>
      <c r="X271" t="s">
        <v>36</v>
      </c>
      <c r="Y271" t="s">
        <v>36</v>
      </c>
      <c r="Z271" t="s">
        <v>36</v>
      </c>
      <c r="AA271" t="s">
        <v>36</v>
      </c>
      <c r="AB271" t="s">
        <v>36</v>
      </c>
      <c r="AC271" t="s">
        <v>36</v>
      </c>
      <c r="AD271" t="s">
        <v>36</v>
      </c>
      <c r="AE271" t="s">
        <v>36</v>
      </c>
      <c r="AF271" t="s">
        <v>36</v>
      </c>
    </row>
    <row r="272" spans="1:32" hidden="1" x14ac:dyDescent="0.3">
      <c r="A272" t="s">
        <v>1100</v>
      </c>
      <c r="B272" t="s">
        <v>1101</v>
      </c>
      <c r="C272" s="1" t="str">
        <f t="shared" si="38"/>
        <v>21:1148</v>
      </c>
      <c r="D272" s="1" t="str">
        <f t="shared" si="39"/>
        <v>21:0421</v>
      </c>
      <c r="E272" t="s">
        <v>1102</v>
      </c>
      <c r="F272" t="s">
        <v>1103</v>
      </c>
      <c r="H272">
        <v>54.516651400000001</v>
      </c>
      <c r="I272">
        <v>-65.567105699999999</v>
      </c>
      <c r="J272" s="1" t="str">
        <f t="shared" si="40"/>
        <v>Till</v>
      </c>
      <c r="K272" s="1" t="str">
        <f t="shared" si="41"/>
        <v>HMC separation (ODM; details not reported)</v>
      </c>
      <c r="L272" t="s">
        <v>36</v>
      </c>
      <c r="M272" t="s">
        <v>36</v>
      </c>
      <c r="N272" t="s">
        <v>36</v>
      </c>
      <c r="O272" t="s">
        <v>36</v>
      </c>
      <c r="P272" t="s">
        <v>68</v>
      </c>
      <c r="Q272" t="s">
        <v>36</v>
      </c>
      <c r="R272" t="s">
        <v>36</v>
      </c>
      <c r="S272" t="s">
        <v>36</v>
      </c>
      <c r="T272" t="s">
        <v>36</v>
      </c>
      <c r="U272" t="s">
        <v>36</v>
      </c>
      <c r="V272" t="s">
        <v>36</v>
      </c>
      <c r="W272" t="s">
        <v>36</v>
      </c>
      <c r="X272" t="s">
        <v>36</v>
      </c>
      <c r="Y272" t="s">
        <v>36</v>
      </c>
      <c r="Z272" t="s">
        <v>36</v>
      </c>
      <c r="AA272" t="s">
        <v>36</v>
      </c>
      <c r="AB272" t="s">
        <v>36</v>
      </c>
      <c r="AC272" t="s">
        <v>36</v>
      </c>
      <c r="AD272" t="s">
        <v>36</v>
      </c>
      <c r="AE272" t="s">
        <v>36</v>
      </c>
      <c r="AF272" t="s">
        <v>36</v>
      </c>
    </row>
    <row r="273" spans="1:32" hidden="1" x14ac:dyDescent="0.3">
      <c r="A273" t="s">
        <v>1104</v>
      </c>
      <c r="B273" t="s">
        <v>1105</v>
      </c>
      <c r="C273" s="1" t="str">
        <f t="shared" si="38"/>
        <v>21:1148</v>
      </c>
      <c r="D273" s="1" t="str">
        <f t="shared" si="39"/>
        <v>21:0421</v>
      </c>
      <c r="E273" t="s">
        <v>1106</v>
      </c>
      <c r="F273" t="s">
        <v>1107</v>
      </c>
      <c r="H273">
        <v>54.638331899999997</v>
      </c>
      <c r="I273">
        <v>-65.720988599999998</v>
      </c>
      <c r="J273" s="1" t="str">
        <f t="shared" si="40"/>
        <v>Till</v>
      </c>
      <c r="K273" s="1" t="str">
        <f t="shared" si="41"/>
        <v>HMC separation (ODM; details not reported)</v>
      </c>
      <c r="L273" t="s">
        <v>36</v>
      </c>
      <c r="M273" t="s">
        <v>36</v>
      </c>
      <c r="N273" t="s">
        <v>36</v>
      </c>
      <c r="O273" t="s">
        <v>36</v>
      </c>
      <c r="P273" t="s">
        <v>36</v>
      </c>
      <c r="Q273" t="s">
        <v>36</v>
      </c>
      <c r="R273" t="s">
        <v>36</v>
      </c>
      <c r="S273" t="s">
        <v>36</v>
      </c>
      <c r="T273" t="s">
        <v>36</v>
      </c>
      <c r="U273" t="s">
        <v>36</v>
      </c>
      <c r="V273" t="s">
        <v>36</v>
      </c>
      <c r="W273" t="s">
        <v>36</v>
      </c>
      <c r="X273" t="s">
        <v>36</v>
      </c>
      <c r="Y273" t="s">
        <v>36</v>
      </c>
      <c r="Z273" t="s">
        <v>36</v>
      </c>
      <c r="AA273" t="s">
        <v>36</v>
      </c>
      <c r="AB273" t="s">
        <v>36</v>
      </c>
      <c r="AC273" t="s">
        <v>36</v>
      </c>
      <c r="AD273" t="s">
        <v>36</v>
      </c>
      <c r="AE273" t="s">
        <v>36</v>
      </c>
      <c r="AF273" t="s">
        <v>36</v>
      </c>
    </row>
    <row r="274" spans="1:32" hidden="1" x14ac:dyDescent="0.3">
      <c r="A274" t="s">
        <v>1108</v>
      </c>
      <c r="B274" t="s">
        <v>1109</v>
      </c>
      <c r="C274" s="1" t="str">
        <f t="shared" si="38"/>
        <v>21:1148</v>
      </c>
      <c r="D274" s="1" t="str">
        <f>HYPERLINK("http://geochem.nrcan.gc.ca/cdogs/content/svy/svy_e.htm", "")</f>
        <v/>
      </c>
      <c r="G274" s="1" t="str">
        <f>HYPERLINK("http://geochem.nrcan.gc.ca/cdogs/content/cr_/cr_00241_e.htm", "241")</f>
        <v>241</v>
      </c>
      <c r="J274" t="s">
        <v>91</v>
      </c>
      <c r="K274" t="s">
        <v>92</v>
      </c>
      <c r="L274" t="s">
        <v>36</v>
      </c>
      <c r="M274" t="s">
        <v>36</v>
      </c>
      <c r="N274" t="s">
        <v>36</v>
      </c>
      <c r="O274" t="s">
        <v>36</v>
      </c>
      <c r="P274" t="s">
        <v>36</v>
      </c>
      <c r="Q274" t="s">
        <v>36</v>
      </c>
      <c r="R274" t="s">
        <v>314</v>
      </c>
      <c r="S274" t="s">
        <v>36</v>
      </c>
      <c r="T274" t="s">
        <v>36</v>
      </c>
      <c r="U274" t="s">
        <v>36</v>
      </c>
      <c r="V274" t="s">
        <v>36</v>
      </c>
      <c r="W274" t="s">
        <v>36</v>
      </c>
      <c r="X274" t="s">
        <v>36</v>
      </c>
      <c r="Y274" t="s">
        <v>36</v>
      </c>
      <c r="Z274" t="s">
        <v>36</v>
      </c>
      <c r="AA274" t="s">
        <v>36</v>
      </c>
      <c r="AB274" t="s">
        <v>36</v>
      </c>
      <c r="AC274" t="s">
        <v>36</v>
      </c>
      <c r="AD274" t="s">
        <v>36</v>
      </c>
      <c r="AE274" t="s">
        <v>36</v>
      </c>
      <c r="AF274" t="s">
        <v>36</v>
      </c>
    </row>
    <row r="275" spans="1:32" hidden="1" x14ac:dyDescent="0.3">
      <c r="A275" t="s">
        <v>1110</v>
      </c>
      <c r="B275" t="s">
        <v>1111</v>
      </c>
      <c r="C275" s="1" t="str">
        <f t="shared" si="38"/>
        <v>21:1148</v>
      </c>
      <c r="D275" s="1" t="str">
        <f t="shared" ref="D275:D282" si="42">HYPERLINK("http://geochem.nrcan.gc.ca/cdogs/content/svy/svy210421_e.htm", "21:0421")</f>
        <v>21:0421</v>
      </c>
      <c r="E275" t="s">
        <v>1112</v>
      </c>
      <c r="F275" t="s">
        <v>1113</v>
      </c>
      <c r="H275">
        <v>54.571914599999999</v>
      </c>
      <c r="I275">
        <v>-65.392529499999995</v>
      </c>
      <c r="J275" s="1" t="str">
        <f t="shared" ref="J275:J282" si="43">HYPERLINK("http://geochem.nrcan.gc.ca/cdogs/content/kwd/kwd020044_e.htm", "Till")</f>
        <v>Till</v>
      </c>
      <c r="K275" s="1" t="str">
        <f t="shared" ref="K275:K282" si="44">HYPERLINK("http://geochem.nrcan.gc.ca/cdogs/content/kwd/kwd080049_e.htm", "HMC separation (ODM; details not reported)")</f>
        <v>HMC separation (ODM; details not reported)</v>
      </c>
      <c r="L275" t="s">
        <v>36</v>
      </c>
      <c r="M275" t="s">
        <v>36</v>
      </c>
      <c r="N275" t="s">
        <v>36</v>
      </c>
      <c r="O275" t="s">
        <v>36</v>
      </c>
      <c r="P275" t="s">
        <v>36</v>
      </c>
      <c r="Q275" t="s">
        <v>36</v>
      </c>
      <c r="R275" t="s">
        <v>68</v>
      </c>
      <c r="S275" t="s">
        <v>36</v>
      </c>
      <c r="T275" t="s">
        <v>36</v>
      </c>
      <c r="U275" t="s">
        <v>36</v>
      </c>
      <c r="V275" t="s">
        <v>36</v>
      </c>
      <c r="W275" t="s">
        <v>36</v>
      </c>
      <c r="X275" t="s">
        <v>36</v>
      </c>
      <c r="Y275" t="s">
        <v>36</v>
      </c>
      <c r="Z275" t="s">
        <v>36</v>
      </c>
      <c r="AA275" t="s">
        <v>36</v>
      </c>
      <c r="AB275" t="s">
        <v>36</v>
      </c>
      <c r="AC275" t="s">
        <v>36</v>
      </c>
      <c r="AD275" t="s">
        <v>36</v>
      </c>
      <c r="AE275" t="s">
        <v>36</v>
      </c>
      <c r="AF275" t="s">
        <v>36</v>
      </c>
    </row>
    <row r="276" spans="1:32" hidden="1" x14ac:dyDescent="0.3">
      <c r="A276" t="s">
        <v>1114</v>
      </c>
      <c r="B276" t="s">
        <v>1115</v>
      </c>
      <c r="C276" s="1" t="str">
        <f t="shared" ref="C276:C303" si="45">HYPERLINK("http://geochem.nrcan.gc.ca/cdogs/content/bdl/bdl211148_e.htm", "21:1148")</f>
        <v>21:1148</v>
      </c>
      <c r="D276" s="1" t="str">
        <f t="shared" si="42"/>
        <v>21:0421</v>
      </c>
      <c r="E276" t="s">
        <v>1112</v>
      </c>
      <c r="F276" t="s">
        <v>1116</v>
      </c>
      <c r="H276">
        <v>54.571914599999999</v>
      </c>
      <c r="I276">
        <v>-65.392529499999995</v>
      </c>
      <c r="J276" s="1" t="str">
        <f t="shared" si="43"/>
        <v>Till</v>
      </c>
      <c r="K276" s="1" t="str">
        <f t="shared" si="44"/>
        <v>HMC separation (ODM; details not reported)</v>
      </c>
      <c r="L276" t="s">
        <v>36</v>
      </c>
      <c r="M276" t="s">
        <v>36</v>
      </c>
      <c r="N276" t="s">
        <v>36</v>
      </c>
      <c r="O276" t="s">
        <v>36</v>
      </c>
      <c r="P276" t="s">
        <v>36</v>
      </c>
      <c r="Q276" t="s">
        <v>36</v>
      </c>
      <c r="R276" t="s">
        <v>55</v>
      </c>
      <c r="S276" t="s">
        <v>36</v>
      </c>
      <c r="T276" t="s">
        <v>36</v>
      </c>
      <c r="U276" t="s">
        <v>36</v>
      </c>
      <c r="V276" t="s">
        <v>36</v>
      </c>
      <c r="W276" t="s">
        <v>36</v>
      </c>
      <c r="X276" t="s">
        <v>36</v>
      </c>
      <c r="Y276" t="s">
        <v>36</v>
      </c>
      <c r="Z276" t="s">
        <v>36</v>
      </c>
      <c r="AA276" t="s">
        <v>36</v>
      </c>
      <c r="AB276" t="s">
        <v>36</v>
      </c>
      <c r="AC276" t="s">
        <v>36</v>
      </c>
      <c r="AD276" t="s">
        <v>36</v>
      </c>
      <c r="AE276" t="s">
        <v>36</v>
      </c>
      <c r="AF276" t="s">
        <v>36</v>
      </c>
    </row>
    <row r="277" spans="1:32" hidden="1" x14ac:dyDescent="0.3">
      <c r="A277" t="s">
        <v>1117</v>
      </c>
      <c r="B277" t="s">
        <v>1118</v>
      </c>
      <c r="C277" s="1" t="str">
        <f t="shared" si="45"/>
        <v>21:1148</v>
      </c>
      <c r="D277" s="1" t="str">
        <f t="shared" si="42"/>
        <v>21:0421</v>
      </c>
      <c r="E277" t="s">
        <v>1119</v>
      </c>
      <c r="F277" t="s">
        <v>1120</v>
      </c>
      <c r="H277">
        <v>54.299481999999998</v>
      </c>
      <c r="I277">
        <v>-65.968146899999994</v>
      </c>
      <c r="J277" s="1" t="str">
        <f t="shared" si="43"/>
        <v>Till</v>
      </c>
      <c r="K277" s="1" t="str">
        <f t="shared" si="44"/>
        <v>HMC separation (ODM; details not reported)</v>
      </c>
      <c r="L277" t="s">
        <v>36</v>
      </c>
      <c r="M277" t="s">
        <v>36</v>
      </c>
      <c r="N277" t="s">
        <v>36</v>
      </c>
      <c r="O277" t="s">
        <v>36</v>
      </c>
      <c r="P277" t="s">
        <v>55</v>
      </c>
      <c r="Q277" t="s">
        <v>36</v>
      </c>
      <c r="R277" t="s">
        <v>36</v>
      </c>
      <c r="S277" t="s">
        <v>36</v>
      </c>
      <c r="T277" t="s">
        <v>36</v>
      </c>
      <c r="U277" t="s">
        <v>36</v>
      </c>
      <c r="V277" t="s">
        <v>36</v>
      </c>
      <c r="W277" t="s">
        <v>36</v>
      </c>
      <c r="X277" t="s">
        <v>36</v>
      </c>
      <c r="Y277" t="s">
        <v>36</v>
      </c>
      <c r="Z277" t="s">
        <v>36</v>
      </c>
      <c r="AA277" t="s">
        <v>36</v>
      </c>
      <c r="AB277" t="s">
        <v>36</v>
      </c>
      <c r="AC277" t="s">
        <v>36</v>
      </c>
      <c r="AD277" t="s">
        <v>36</v>
      </c>
      <c r="AE277" t="s">
        <v>36</v>
      </c>
      <c r="AF277" t="s">
        <v>36</v>
      </c>
    </row>
    <row r="278" spans="1:32" hidden="1" x14ac:dyDescent="0.3">
      <c r="A278" t="s">
        <v>1121</v>
      </c>
      <c r="B278" t="s">
        <v>1122</v>
      </c>
      <c r="C278" s="1" t="str">
        <f t="shared" si="45"/>
        <v>21:1148</v>
      </c>
      <c r="D278" s="1" t="str">
        <f t="shared" si="42"/>
        <v>21:0421</v>
      </c>
      <c r="E278" t="s">
        <v>1123</v>
      </c>
      <c r="F278" t="s">
        <v>1124</v>
      </c>
      <c r="H278">
        <v>54.445637900000001</v>
      </c>
      <c r="I278">
        <v>-65.769339599999995</v>
      </c>
      <c r="J278" s="1" t="str">
        <f t="shared" si="43"/>
        <v>Till</v>
      </c>
      <c r="K278" s="1" t="str">
        <f t="shared" si="44"/>
        <v>HMC separation (ODM; details not reported)</v>
      </c>
      <c r="L278" t="s">
        <v>36</v>
      </c>
      <c r="M278" t="s">
        <v>36</v>
      </c>
      <c r="N278" t="s">
        <v>36</v>
      </c>
      <c r="O278" t="s">
        <v>36</v>
      </c>
      <c r="P278" t="s">
        <v>68</v>
      </c>
      <c r="Q278" t="s">
        <v>36</v>
      </c>
      <c r="R278" t="s">
        <v>36</v>
      </c>
      <c r="S278" t="s">
        <v>36</v>
      </c>
      <c r="T278" t="s">
        <v>36</v>
      </c>
      <c r="U278" t="s">
        <v>36</v>
      </c>
      <c r="V278" t="s">
        <v>36</v>
      </c>
      <c r="W278" t="s">
        <v>36</v>
      </c>
      <c r="X278" t="s">
        <v>36</v>
      </c>
      <c r="Y278" t="s">
        <v>36</v>
      </c>
      <c r="Z278" t="s">
        <v>36</v>
      </c>
      <c r="AA278" t="s">
        <v>36</v>
      </c>
      <c r="AB278" t="s">
        <v>36</v>
      </c>
      <c r="AC278" t="s">
        <v>36</v>
      </c>
      <c r="AD278" t="s">
        <v>36</v>
      </c>
      <c r="AE278" t="s">
        <v>36</v>
      </c>
      <c r="AF278" t="s">
        <v>36</v>
      </c>
    </row>
    <row r="279" spans="1:32" hidden="1" x14ac:dyDescent="0.3">
      <c r="A279" t="s">
        <v>1125</v>
      </c>
      <c r="B279" t="s">
        <v>1126</v>
      </c>
      <c r="C279" s="1" t="str">
        <f t="shared" si="45"/>
        <v>21:1148</v>
      </c>
      <c r="D279" s="1" t="str">
        <f t="shared" si="42"/>
        <v>21:0421</v>
      </c>
      <c r="E279" t="s">
        <v>1127</v>
      </c>
      <c r="F279" t="s">
        <v>1128</v>
      </c>
      <c r="H279">
        <v>54.229846199999997</v>
      </c>
      <c r="I279">
        <v>-65.686161400000003</v>
      </c>
      <c r="J279" s="1" t="str">
        <f t="shared" si="43"/>
        <v>Till</v>
      </c>
      <c r="K279" s="1" t="str">
        <f t="shared" si="44"/>
        <v>HMC separation (ODM; details not reported)</v>
      </c>
      <c r="L279" t="s">
        <v>36</v>
      </c>
      <c r="M279" t="s">
        <v>36</v>
      </c>
      <c r="N279" t="s">
        <v>36</v>
      </c>
      <c r="O279" t="s">
        <v>36</v>
      </c>
      <c r="P279" t="s">
        <v>36</v>
      </c>
      <c r="Q279" t="s">
        <v>36</v>
      </c>
      <c r="R279" t="s">
        <v>36</v>
      </c>
      <c r="S279" t="s">
        <v>36</v>
      </c>
      <c r="T279" t="s">
        <v>36</v>
      </c>
      <c r="U279" t="s">
        <v>36</v>
      </c>
      <c r="V279" t="s">
        <v>36</v>
      </c>
      <c r="W279" t="s">
        <v>36</v>
      </c>
      <c r="X279" t="s">
        <v>36</v>
      </c>
      <c r="Y279" t="s">
        <v>36</v>
      </c>
      <c r="Z279" t="s">
        <v>36</v>
      </c>
      <c r="AA279" t="s">
        <v>36</v>
      </c>
      <c r="AB279" t="s">
        <v>36</v>
      </c>
      <c r="AC279" t="s">
        <v>36</v>
      </c>
      <c r="AD279" t="s">
        <v>36</v>
      </c>
      <c r="AE279" t="s">
        <v>36</v>
      </c>
      <c r="AF279" t="s">
        <v>36</v>
      </c>
    </row>
    <row r="280" spans="1:32" hidden="1" x14ac:dyDescent="0.3">
      <c r="A280" t="s">
        <v>1129</v>
      </c>
      <c r="B280" t="s">
        <v>1130</v>
      </c>
      <c r="C280" s="1" t="str">
        <f t="shared" si="45"/>
        <v>21:1148</v>
      </c>
      <c r="D280" s="1" t="str">
        <f t="shared" si="42"/>
        <v>21:0421</v>
      </c>
      <c r="E280" t="s">
        <v>1131</v>
      </c>
      <c r="F280" t="s">
        <v>1132</v>
      </c>
      <c r="H280">
        <v>54.1947969</v>
      </c>
      <c r="I280">
        <v>-65.801888000000005</v>
      </c>
      <c r="J280" s="1" t="str">
        <f t="shared" si="43"/>
        <v>Till</v>
      </c>
      <c r="K280" s="1" t="str">
        <f t="shared" si="44"/>
        <v>HMC separation (ODM; details not reported)</v>
      </c>
      <c r="L280" t="s">
        <v>36</v>
      </c>
      <c r="M280" t="s">
        <v>36</v>
      </c>
      <c r="N280" t="s">
        <v>36</v>
      </c>
      <c r="O280" t="s">
        <v>36</v>
      </c>
      <c r="P280" t="s">
        <v>36</v>
      </c>
      <c r="Q280" t="s">
        <v>36</v>
      </c>
      <c r="R280" t="s">
        <v>55</v>
      </c>
      <c r="S280" t="s">
        <v>36</v>
      </c>
      <c r="T280" t="s">
        <v>36</v>
      </c>
      <c r="U280" t="s">
        <v>36</v>
      </c>
      <c r="V280" t="s">
        <v>36</v>
      </c>
      <c r="W280" t="s">
        <v>36</v>
      </c>
      <c r="X280" t="s">
        <v>36</v>
      </c>
      <c r="Y280" t="s">
        <v>36</v>
      </c>
      <c r="Z280" t="s">
        <v>36</v>
      </c>
      <c r="AA280" t="s">
        <v>36</v>
      </c>
      <c r="AB280" t="s">
        <v>36</v>
      </c>
      <c r="AC280" t="s">
        <v>36</v>
      </c>
      <c r="AD280" t="s">
        <v>36</v>
      </c>
      <c r="AE280" t="s">
        <v>36</v>
      </c>
      <c r="AF280" t="s">
        <v>36</v>
      </c>
    </row>
    <row r="281" spans="1:32" hidden="1" x14ac:dyDescent="0.3">
      <c r="A281" t="s">
        <v>1133</v>
      </c>
      <c r="B281" t="s">
        <v>1134</v>
      </c>
      <c r="C281" s="1" t="str">
        <f t="shared" si="45"/>
        <v>21:1148</v>
      </c>
      <c r="D281" s="1" t="str">
        <f t="shared" si="42"/>
        <v>21:0421</v>
      </c>
      <c r="E281" t="s">
        <v>1135</v>
      </c>
      <c r="F281" t="s">
        <v>1136</v>
      </c>
      <c r="H281">
        <v>54.194186199999997</v>
      </c>
      <c r="I281">
        <v>-65.940948800000001</v>
      </c>
      <c r="J281" s="1" t="str">
        <f t="shared" si="43"/>
        <v>Till</v>
      </c>
      <c r="K281" s="1" t="str">
        <f t="shared" si="44"/>
        <v>HMC separation (ODM; details not reported)</v>
      </c>
      <c r="L281" t="s">
        <v>36</v>
      </c>
      <c r="M281" t="s">
        <v>36</v>
      </c>
      <c r="N281" t="s">
        <v>36</v>
      </c>
      <c r="O281" t="s">
        <v>36</v>
      </c>
      <c r="P281" t="s">
        <v>36</v>
      </c>
      <c r="Q281" t="s">
        <v>36</v>
      </c>
      <c r="R281" t="s">
        <v>36</v>
      </c>
      <c r="S281" t="s">
        <v>36</v>
      </c>
      <c r="T281" t="s">
        <v>36</v>
      </c>
      <c r="U281" t="s">
        <v>36</v>
      </c>
      <c r="V281" t="s">
        <v>36</v>
      </c>
      <c r="W281" t="s">
        <v>36</v>
      </c>
      <c r="X281" t="s">
        <v>36</v>
      </c>
      <c r="Y281" t="s">
        <v>36</v>
      </c>
      <c r="Z281" t="s">
        <v>36</v>
      </c>
      <c r="AA281" t="s">
        <v>36</v>
      </c>
      <c r="AB281" t="s">
        <v>36</v>
      </c>
      <c r="AC281" t="s">
        <v>36</v>
      </c>
      <c r="AD281" t="s">
        <v>36</v>
      </c>
      <c r="AE281" t="s">
        <v>36</v>
      </c>
      <c r="AF281" t="s">
        <v>36</v>
      </c>
    </row>
    <row r="282" spans="1:32" hidden="1" x14ac:dyDescent="0.3">
      <c r="A282" t="s">
        <v>1137</v>
      </c>
      <c r="B282" t="s">
        <v>1138</v>
      </c>
      <c r="C282" s="1" t="str">
        <f t="shared" si="45"/>
        <v>21:1148</v>
      </c>
      <c r="D282" s="1" t="str">
        <f t="shared" si="42"/>
        <v>21:0421</v>
      </c>
      <c r="E282" t="s">
        <v>1139</v>
      </c>
      <c r="F282" t="s">
        <v>1140</v>
      </c>
      <c r="H282">
        <v>54.461818600000001</v>
      </c>
      <c r="I282">
        <v>-65.845251399999995</v>
      </c>
      <c r="J282" s="1" t="str">
        <f t="shared" si="43"/>
        <v>Till</v>
      </c>
      <c r="K282" s="1" t="str">
        <f t="shared" si="44"/>
        <v>HMC separation (ODM; details not reported)</v>
      </c>
      <c r="L282" t="s">
        <v>36</v>
      </c>
      <c r="M282" t="s">
        <v>36</v>
      </c>
      <c r="N282" t="s">
        <v>36</v>
      </c>
      <c r="O282" t="s">
        <v>36</v>
      </c>
      <c r="P282" t="s">
        <v>68</v>
      </c>
      <c r="Q282" t="s">
        <v>36</v>
      </c>
      <c r="R282" t="s">
        <v>36</v>
      </c>
      <c r="S282" t="s">
        <v>36</v>
      </c>
      <c r="T282" t="s">
        <v>36</v>
      </c>
      <c r="U282" t="s">
        <v>36</v>
      </c>
      <c r="V282" t="s">
        <v>36</v>
      </c>
      <c r="W282" t="s">
        <v>36</v>
      </c>
      <c r="X282" t="s">
        <v>36</v>
      </c>
      <c r="Y282" t="s">
        <v>36</v>
      </c>
      <c r="Z282" t="s">
        <v>36</v>
      </c>
      <c r="AA282" t="s">
        <v>36</v>
      </c>
      <c r="AB282" t="s">
        <v>36</v>
      </c>
      <c r="AC282" t="s">
        <v>36</v>
      </c>
      <c r="AD282" t="s">
        <v>36</v>
      </c>
      <c r="AE282" t="s">
        <v>36</v>
      </c>
      <c r="AF282" t="s">
        <v>36</v>
      </c>
    </row>
    <row r="283" spans="1:32" hidden="1" x14ac:dyDescent="0.3">
      <c r="A283" t="s">
        <v>1141</v>
      </c>
      <c r="B283" t="s">
        <v>1142</v>
      </c>
      <c r="C283" s="1" t="str">
        <f t="shared" si="45"/>
        <v>21:1148</v>
      </c>
      <c r="D283" s="1" t="str">
        <f>HYPERLINK("http://geochem.nrcan.gc.ca/cdogs/content/svy/svy_e.htm", "")</f>
        <v/>
      </c>
      <c r="G283" s="1" t="str">
        <f>HYPERLINK("http://geochem.nrcan.gc.ca/cdogs/content/cr_/cr_00241_e.htm", "241")</f>
        <v>241</v>
      </c>
      <c r="J283" t="s">
        <v>91</v>
      </c>
      <c r="K283" t="s">
        <v>92</v>
      </c>
      <c r="L283" t="s">
        <v>36</v>
      </c>
      <c r="M283" t="s">
        <v>36</v>
      </c>
      <c r="N283" t="s">
        <v>36</v>
      </c>
      <c r="O283" t="s">
        <v>36</v>
      </c>
      <c r="P283" t="s">
        <v>36</v>
      </c>
      <c r="Q283" t="s">
        <v>42</v>
      </c>
      <c r="R283" t="s">
        <v>42</v>
      </c>
      <c r="S283" t="s">
        <v>36</v>
      </c>
      <c r="T283" t="s">
        <v>36</v>
      </c>
      <c r="U283" t="s">
        <v>36</v>
      </c>
      <c r="V283" t="s">
        <v>36</v>
      </c>
      <c r="W283" t="s">
        <v>36</v>
      </c>
      <c r="X283" t="s">
        <v>36</v>
      </c>
      <c r="Y283" t="s">
        <v>55</v>
      </c>
      <c r="Z283" t="s">
        <v>36</v>
      </c>
      <c r="AA283" t="s">
        <v>36</v>
      </c>
      <c r="AB283" t="s">
        <v>36</v>
      </c>
      <c r="AC283" t="s">
        <v>36</v>
      </c>
      <c r="AD283" t="s">
        <v>36</v>
      </c>
      <c r="AE283" t="s">
        <v>36</v>
      </c>
      <c r="AF283" t="s">
        <v>36</v>
      </c>
    </row>
    <row r="284" spans="1:32" hidden="1" x14ac:dyDescent="0.3">
      <c r="A284" t="s">
        <v>1143</v>
      </c>
      <c r="B284" t="s">
        <v>1144</v>
      </c>
      <c r="C284" s="1" t="str">
        <f t="shared" si="45"/>
        <v>21:1148</v>
      </c>
      <c r="D284" s="1" t="str">
        <f t="shared" ref="D284:D300" si="46">HYPERLINK("http://geochem.nrcan.gc.ca/cdogs/content/svy/svy210421_e.htm", "21:0421")</f>
        <v>21:0421</v>
      </c>
      <c r="E284" t="s">
        <v>1145</v>
      </c>
      <c r="F284" t="s">
        <v>1146</v>
      </c>
      <c r="H284">
        <v>54.396163299999998</v>
      </c>
      <c r="I284">
        <v>-65.384905200000006</v>
      </c>
      <c r="J284" s="1" t="str">
        <f t="shared" ref="J284:J300" si="47">HYPERLINK("http://geochem.nrcan.gc.ca/cdogs/content/kwd/kwd020044_e.htm", "Till")</f>
        <v>Till</v>
      </c>
      <c r="K284" s="1" t="str">
        <f t="shared" ref="K284:K300" si="48">HYPERLINK("http://geochem.nrcan.gc.ca/cdogs/content/kwd/kwd080049_e.htm", "HMC separation (ODM; details not reported)")</f>
        <v>HMC separation (ODM; details not reported)</v>
      </c>
      <c r="L284" t="s">
        <v>36</v>
      </c>
      <c r="M284" t="s">
        <v>36</v>
      </c>
      <c r="N284" t="s">
        <v>36</v>
      </c>
      <c r="O284" t="s">
        <v>36</v>
      </c>
      <c r="P284" t="s">
        <v>36</v>
      </c>
      <c r="Q284" t="s">
        <v>36</v>
      </c>
      <c r="R284" t="s">
        <v>36</v>
      </c>
      <c r="S284" t="s">
        <v>36</v>
      </c>
      <c r="T284" t="s">
        <v>36</v>
      </c>
      <c r="U284" t="s">
        <v>36</v>
      </c>
      <c r="V284" t="s">
        <v>36</v>
      </c>
      <c r="W284" t="s">
        <v>36</v>
      </c>
      <c r="X284" t="s">
        <v>36</v>
      </c>
      <c r="Y284" t="s">
        <v>36</v>
      </c>
      <c r="Z284" t="s">
        <v>36</v>
      </c>
      <c r="AA284" t="s">
        <v>36</v>
      </c>
      <c r="AB284" t="s">
        <v>36</v>
      </c>
      <c r="AC284" t="s">
        <v>36</v>
      </c>
      <c r="AD284" t="s">
        <v>36</v>
      </c>
      <c r="AE284" t="s">
        <v>36</v>
      </c>
      <c r="AF284" t="s">
        <v>36</v>
      </c>
    </row>
    <row r="285" spans="1:32" hidden="1" x14ac:dyDescent="0.3">
      <c r="A285" t="s">
        <v>1147</v>
      </c>
      <c r="B285" t="s">
        <v>1148</v>
      </c>
      <c r="C285" s="1" t="str">
        <f t="shared" si="45"/>
        <v>21:1148</v>
      </c>
      <c r="D285" s="1" t="str">
        <f t="shared" si="46"/>
        <v>21:0421</v>
      </c>
      <c r="E285" t="s">
        <v>1149</v>
      </c>
      <c r="F285" t="s">
        <v>1150</v>
      </c>
      <c r="H285">
        <v>54.258825899999998</v>
      </c>
      <c r="I285">
        <v>-65.336645899999994</v>
      </c>
      <c r="J285" s="1" t="str">
        <f t="shared" si="47"/>
        <v>Till</v>
      </c>
      <c r="K285" s="1" t="str">
        <f t="shared" si="48"/>
        <v>HMC separation (ODM; details not reported)</v>
      </c>
      <c r="L285" t="s">
        <v>36</v>
      </c>
      <c r="M285" t="s">
        <v>36</v>
      </c>
      <c r="N285" t="s">
        <v>36</v>
      </c>
      <c r="O285" t="s">
        <v>36</v>
      </c>
      <c r="P285" t="s">
        <v>36</v>
      </c>
      <c r="Q285" t="s">
        <v>36</v>
      </c>
      <c r="R285" t="s">
        <v>55</v>
      </c>
      <c r="S285" t="s">
        <v>36</v>
      </c>
      <c r="T285" t="s">
        <v>36</v>
      </c>
      <c r="U285" t="s">
        <v>36</v>
      </c>
      <c r="V285" t="s">
        <v>36</v>
      </c>
      <c r="W285" t="s">
        <v>36</v>
      </c>
      <c r="X285" t="s">
        <v>36</v>
      </c>
      <c r="Y285" t="s">
        <v>36</v>
      </c>
      <c r="Z285" t="s">
        <v>36</v>
      </c>
      <c r="AA285" t="s">
        <v>36</v>
      </c>
      <c r="AB285" t="s">
        <v>36</v>
      </c>
      <c r="AC285" t="s">
        <v>36</v>
      </c>
      <c r="AD285" t="s">
        <v>36</v>
      </c>
      <c r="AE285" t="s">
        <v>36</v>
      </c>
      <c r="AF285" t="s">
        <v>36</v>
      </c>
    </row>
    <row r="286" spans="1:32" hidden="1" x14ac:dyDescent="0.3">
      <c r="A286" t="s">
        <v>1151</v>
      </c>
      <c r="B286" t="s">
        <v>1152</v>
      </c>
      <c r="C286" s="1" t="str">
        <f t="shared" si="45"/>
        <v>21:1148</v>
      </c>
      <c r="D286" s="1" t="str">
        <f t="shared" si="46"/>
        <v>21:0421</v>
      </c>
      <c r="E286" t="s">
        <v>1153</v>
      </c>
      <c r="F286" t="s">
        <v>1154</v>
      </c>
      <c r="H286">
        <v>54.181352400000002</v>
      </c>
      <c r="I286">
        <v>-65.289758599999999</v>
      </c>
      <c r="J286" s="1" t="str">
        <f t="shared" si="47"/>
        <v>Till</v>
      </c>
      <c r="K286" s="1" t="str">
        <f t="shared" si="48"/>
        <v>HMC separation (ODM; details not reported)</v>
      </c>
      <c r="L286" t="s">
        <v>36</v>
      </c>
      <c r="M286" t="s">
        <v>36</v>
      </c>
      <c r="N286" t="s">
        <v>36</v>
      </c>
      <c r="O286" t="s">
        <v>36</v>
      </c>
      <c r="P286" t="s">
        <v>36</v>
      </c>
      <c r="Q286" t="s">
        <v>36</v>
      </c>
      <c r="R286" t="s">
        <v>36</v>
      </c>
      <c r="S286" t="s">
        <v>36</v>
      </c>
      <c r="T286" t="s">
        <v>36</v>
      </c>
      <c r="U286" t="s">
        <v>36</v>
      </c>
      <c r="V286" t="s">
        <v>36</v>
      </c>
      <c r="W286" t="s">
        <v>36</v>
      </c>
      <c r="X286" t="s">
        <v>36</v>
      </c>
      <c r="Y286" t="s">
        <v>36</v>
      </c>
      <c r="Z286" t="s">
        <v>36</v>
      </c>
      <c r="AA286" t="s">
        <v>36</v>
      </c>
      <c r="AB286" t="s">
        <v>36</v>
      </c>
      <c r="AC286" t="s">
        <v>36</v>
      </c>
      <c r="AD286" t="s">
        <v>36</v>
      </c>
      <c r="AE286" t="s">
        <v>36</v>
      </c>
      <c r="AF286" t="s">
        <v>36</v>
      </c>
    </row>
    <row r="287" spans="1:32" hidden="1" x14ac:dyDescent="0.3">
      <c r="A287" t="s">
        <v>1155</v>
      </c>
      <c r="B287" t="s">
        <v>1156</v>
      </c>
      <c r="C287" s="1" t="str">
        <f t="shared" si="45"/>
        <v>21:1148</v>
      </c>
      <c r="D287" s="1" t="str">
        <f t="shared" si="46"/>
        <v>21:0421</v>
      </c>
      <c r="E287" t="s">
        <v>1157</v>
      </c>
      <c r="F287" t="s">
        <v>1158</v>
      </c>
      <c r="H287">
        <v>54.0741601</v>
      </c>
      <c r="I287">
        <v>-65.388444899999996</v>
      </c>
      <c r="J287" s="1" t="str">
        <f t="shared" si="47"/>
        <v>Till</v>
      </c>
      <c r="K287" s="1" t="str">
        <f t="shared" si="48"/>
        <v>HMC separation (ODM; details not reported)</v>
      </c>
      <c r="L287" t="s">
        <v>36</v>
      </c>
      <c r="M287" t="s">
        <v>36</v>
      </c>
      <c r="N287" t="s">
        <v>36</v>
      </c>
      <c r="O287" t="s">
        <v>36</v>
      </c>
      <c r="P287" t="s">
        <v>36</v>
      </c>
      <c r="Q287" t="s">
        <v>36</v>
      </c>
      <c r="R287" t="s">
        <v>36</v>
      </c>
      <c r="S287" t="s">
        <v>36</v>
      </c>
      <c r="T287" t="s">
        <v>36</v>
      </c>
      <c r="U287" t="s">
        <v>36</v>
      </c>
      <c r="V287" t="s">
        <v>36</v>
      </c>
      <c r="W287" t="s">
        <v>36</v>
      </c>
      <c r="X287" t="s">
        <v>36</v>
      </c>
      <c r="Y287" t="s">
        <v>36</v>
      </c>
      <c r="Z287" t="s">
        <v>36</v>
      </c>
      <c r="AA287" t="s">
        <v>36</v>
      </c>
      <c r="AB287" t="s">
        <v>36</v>
      </c>
      <c r="AC287" t="s">
        <v>36</v>
      </c>
      <c r="AD287" t="s">
        <v>36</v>
      </c>
      <c r="AE287" t="s">
        <v>36</v>
      </c>
      <c r="AF287" t="s">
        <v>36</v>
      </c>
    </row>
    <row r="288" spans="1:32" hidden="1" x14ac:dyDescent="0.3">
      <c r="A288" t="s">
        <v>1159</v>
      </c>
      <c r="B288" t="s">
        <v>1160</v>
      </c>
      <c r="C288" s="1" t="str">
        <f t="shared" si="45"/>
        <v>21:1148</v>
      </c>
      <c r="D288" s="1" t="str">
        <f t="shared" si="46"/>
        <v>21:0421</v>
      </c>
      <c r="E288" t="s">
        <v>1161</v>
      </c>
      <c r="F288" t="s">
        <v>1162</v>
      </c>
      <c r="H288">
        <v>54.1167491</v>
      </c>
      <c r="I288">
        <v>-65.555033300000005</v>
      </c>
      <c r="J288" s="1" t="str">
        <f t="shared" si="47"/>
        <v>Till</v>
      </c>
      <c r="K288" s="1" t="str">
        <f t="shared" si="48"/>
        <v>HMC separation (ODM; details not reported)</v>
      </c>
      <c r="L288" t="s">
        <v>36</v>
      </c>
      <c r="M288" t="s">
        <v>36</v>
      </c>
      <c r="N288" t="s">
        <v>36</v>
      </c>
      <c r="O288" t="s">
        <v>36</v>
      </c>
      <c r="P288" t="s">
        <v>36</v>
      </c>
      <c r="Q288" t="s">
        <v>36</v>
      </c>
      <c r="R288" t="s">
        <v>36</v>
      </c>
      <c r="S288" t="s">
        <v>36</v>
      </c>
      <c r="T288" t="s">
        <v>36</v>
      </c>
      <c r="U288" t="s">
        <v>36</v>
      </c>
      <c r="V288" t="s">
        <v>36</v>
      </c>
      <c r="W288" t="s">
        <v>36</v>
      </c>
      <c r="X288" t="s">
        <v>36</v>
      </c>
      <c r="Y288" t="s">
        <v>36</v>
      </c>
      <c r="Z288" t="s">
        <v>36</v>
      </c>
      <c r="AA288" t="s">
        <v>36</v>
      </c>
      <c r="AB288" t="s">
        <v>36</v>
      </c>
      <c r="AC288" t="s">
        <v>36</v>
      </c>
      <c r="AD288" t="s">
        <v>36</v>
      </c>
      <c r="AE288" t="s">
        <v>36</v>
      </c>
      <c r="AF288" t="s">
        <v>36</v>
      </c>
    </row>
    <row r="289" spans="1:32" hidden="1" x14ac:dyDescent="0.3">
      <c r="A289" t="s">
        <v>1163</v>
      </c>
      <c r="B289" t="s">
        <v>1164</v>
      </c>
      <c r="C289" s="1" t="str">
        <f t="shared" si="45"/>
        <v>21:1148</v>
      </c>
      <c r="D289" s="1" t="str">
        <f t="shared" si="46"/>
        <v>21:0421</v>
      </c>
      <c r="E289" t="s">
        <v>1165</v>
      </c>
      <c r="F289" t="s">
        <v>1166</v>
      </c>
      <c r="H289">
        <v>54.400038299999999</v>
      </c>
      <c r="I289">
        <v>-65.567610999999999</v>
      </c>
      <c r="J289" s="1" t="str">
        <f t="shared" si="47"/>
        <v>Till</v>
      </c>
      <c r="K289" s="1" t="str">
        <f t="shared" si="48"/>
        <v>HMC separation (ODM; details not reported)</v>
      </c>
      <c r="L289" t="s">
        <v>36</v>
      </c>
      <c r="M289" t="s">
        <v>36</v>
      </c>
      <c r="N289" t="s">
        <v>36</v>
      </c>
      <c r="O289" t="s">
        <v>36</v>
      </c>
      <c r="P289" t="s">
        <v>36</v>
      </c>
      <c r="Q289" t="s">
        <v>36</v>
      </c>
      <c r="R289" t="s">
        <v>55</v>
      </c>
      <c r="S289" t="s">
        <v>36</v>
      </c>
      <c r="T289" t="s">
        <v>36</v>
      </c>
      <c r="U289" t="s">
        <v>36</v>
      </c>
      <c r="V289" t="s">
        <v>36</v>
      </c>
      <c r="W289" t="s">
        <v>36</v>
      </c>
      <c r="X289" t="s">
        <v>36</v>
      </c>
      <c r="Y289" t="s">
        <v>36</v>
      </c>
      <c r="Z289" t="s">
        <v>36</v>
      </c>
      <c r="AA289" t="s">
        <v>36</v>
      </c>
      <c r="AB289" t="s">
        <v>36</v>
      </c>
      <c r="AC289" t="s">
        <v>36</v>
      </c>
      <c r="AD289" t="s">
        <v>36</v>
      </c>
      <c r="AE289" t="s">
        <v>36</v>
      </c>
      <c r="AF289" t="s">
        <v>36</v>
      </c>
    </row>
    <row r="290" spans="1:32" hidden="1" x14ac:dyDescent="0.3">
      <c r="A290" t="s">
        <v>1167</v>
      </c>
      <c r="B290" t="s">
        <v>1168</v>
      </c>
      <c r="C290" s="1" t="str">
        <f t="shared" si="45"/>
        <v>21:1148</v>
      </c>
      <c r="D290" s="1" t="str">
        <f t="shared" si="46"/>
        <v>21:0421</v>
      </c>
      <c r="E290" t="s">
        <v>1169</v>
      </c>
      <c r="F290" t="s">
        <v>1170</v>
      </c>
      <c r="H290">
        <v>54.190284499999997</v>
      </c>
      <c r="I290">
        <v>-65.640759700000004</v>
      </c>
      <c r="J290" s="1" t="str">
        <f t="shared" si="47"/>
        <v>Till</v>
      </c>
      <c r="K290" s="1" t="str">
        <f t="shared" si="48"/>
        <v>HMC separation (ODM; details not reported)</v>
      </c>
      <c r="L290" t="s">
        <v>36</v>
      </c>
      <c r="M290" t="s">
        <v>36</v>
      </c>
      <c r="N290" t="s">
        <v>36</v>
      </c>
      <c r="O290" t="s">
        <v>36</v>
      </c>
      <c r="P290" t="s">
        <v>36</v>
      </c>
      <c r="Q290" t="s">
        <v>36</v>
      </c>
      <c r="R290" t="s">
        <v>36</v>
      </c>
      <c r="S290" t="s">
        <v>36</v>
      </c>
      <c r="T290" t="s">
        <v>36</v>
      </c>
      <c r="U290" t="s">
        <v>36</v>
      </c>
      <c r="V290" t="s">
        <v>36</v>
      </c>
      <c r="W290" t="s">
        <v>36</v>
      </c>
      <c r="X290" t="s">
        <v>36</v>
      </c>
      <c r="Y290" t="s">
        <v>36</v>
      </c>
      <c r="Z290" t="s">
        <v>36</v>
      </c>
      <c r="AA290" t="s">
        <v>36</v>
      </c>
      <c r="AB290" t="s">
        <v>36</v>
      </c>
      <c r="AC290" t="s">
        <v>36</v>
      </c>
      <c r="AD290" t="s">
        <v>36</v>
      </c>
      <c r="AE290" t="s">
        <v>36</v>
      </c>
      <c r="AF290" t="s">
        <v>36</v>
      </c>
    </row>
    <row r="291" spans="1:32" hidden="1" x14ac:dyDescent="0.3">
      <c r="A291" t="s">
        <v>1171</v>
      </c>
      <c r="B291" t="s">
        <v>1172</v>
      </c>
      <c r="C291" s="1" t="str">
        <f t="shared" si="45"/>
        <v>21:1148</v>
      </c>
      <c r="D291" s="1" t="str">
        <f t="shared" si="46"/>
        <v>21:0421</v>
      </c>
      <c r="E291" t="s">
        <v>1173</v>
      </c>
      <c r="F291" t="s">
        <v>1174</v>
      </c>
      <c r="H291">
        <v>54.0797466</v>
      </c>
      <c r="I291">
        <v>-65.008620300000004</v>
      </c>
      <c r="J291" s="1" t="str">
        <f t="shared" si="47"/>
        <v>Till</v>
      </c>
      <c r="K291" s="1" t="str">
        <f t="shared" si="48"/>
        <v>HMC separation (ODM; details not reported)</v>
      </c>
      <c r="L291" t="s">
        <v>36</v>
      </c>
      <c r="M291" t="s">
        <v>36</v>
      </c>
      <c r="N291" t="s">
        <v>36</v>
      </c>
      <c r="O291" t="s">
        <v>36</v>
      </c>
      <c r="P291" t="s">
        <v>55</v>
      </c>
      <c r="Q291" t="s">
        <v>36</v>
      </c>
      <c r="R291" t="s">
        <v>36</v>
      </c>
      <c r="S291" t="s">
        <v>36</v>
      </c>
      <c r="T291" t="s">
        <v>36</v>
      </c>
      <c r="U291" t="s">
        <v>36</v>
      </c>
      <c r="V291" t="s">
        <v>36</v>
      </c>
      <c r="W291" t="s">
        <v>36</v>
      </c>
      <c r="X291" t="s">
        <v>36</v>
      </c>
      <c r="Y291" t="s">
        <v>36</v>
      </c>
      <c r="Z291" t="s">
        <v>36</v>
      </c>
      <c r="AA291" t="s">
        <v>36</v>
      </c>
      <c r="AB291" t="s">
        <v>36</v>
      </c>
      <c r="AC291" t="s">
        <v>36</v>
      </c>
      <c r="AD291" t="s">
        <v>36</v>
      </c>
      <c r="AE291" t="s">
        <v>36</v>
      </c>
      <c r="AF291" t="s">
        <v>36</v>
      </c>
    </row>
    <row r="292" spans="1:32" hidden="1" x14ac:dyDescent="0.3">
      <c r="A292" t="s">
        <v>1175</v>
      </c>
      <c r="B292" t="s">
        <v>1176</v>
      </c>
      <c r="C292" s="1" t="str">
        <f t="shared" si="45"/>
        <v>21:1148</v>
      </c>
      <c r="D292" s="1" t="str">
        <f t="shared" si="46"/>
        <v>21:0421</v>
      </c>
      <c r="E292" t="s">
        <v>1177</v>
      </c>
      <c r="F292" t="s">
        <v>1178</v>
      </c>
      <c r="H292">
        <v>54.1963352</v>
      </c>
      <c r="I292">
        <v>-65.380784500000004</v>
      </c>
      <c r="J292" s="1" t="str">
        <f t="shared" si="47"/>
        <v>Till</v>
      </c>
      <c r="K292" s="1" t="str">
        <f t="shared" si="48"/>
        <v>HMC separation (ODM; details not reported)</v>
      </c>
      <c r="L292" t="s">
        <v>36</v>
      </c>
      <c r="M292" t="s">
        <v>36</v>
      </c>
      <c r="N292" t="s">
        <v>36</v>
      </c>
      <c r="O292" t="s">
        <v>36</v>
      </c>
      <c r="P292" t="s">
        <v>36</v>
      </c>
      <c r="Q292" t="s">
        <v>36</v>
      </c>
      <c r="R292" t="s">
        <v>36</v>
      </c>
      <c r="S292" t="s">
        <v>36</v>
      </c>
      <c r="T292" t="s">
        <v>36</v>
      </c>
      <c r="U292" t="s">
        <v>36</v>
      </c>
      <c r="V292" t="s">
        <v>36</v>
      </c>
      <c r="W292" t="s">
        <v>36</v>
      </c>
      <c r="X292" t="s">
        <v>36</v>
      </c>
      <c r="Y292" t="s">
        <v>36</v>
      </c>
      <c r="Z292" t="s">
        <v>36</v>
      </c>
      <c r="AA292" t="s">
        <v>36</v>
      </c>
      <c r="AB292" t="s">
        <v>36</v>
      </c>
      <c r="AC292" t="s">
        <v>36</v>
      </c>
      <c r="AD292" t="s">
        <v>36</v>
      </c>
      <c r="AE292" t="s">
        <v>36</v>
      </c>
      <c r="AF292" t="s">
        <v>36</v>
      </c>
    </row>
    <row r="293" spans="1:32" hidden="1" x14ac:dyDescent="0.3">
      <c r="A293" t="s">
        <v>1179</v>
      </c>
      <c r="B293" t="s">
        <v>1180</v>
      </c>
      <c r="C293" s="1" t="str">
        <f t="shared" si="45"/>
        <v>21:1148</v>
      </c>
      <c r="D293" s="1" t="str">
        <f t="shared" si="46"/>
        <v>21:0421</v>
      </c>
      <c r="E293" t="s">
        <v>1181</v>
      </c>
      <c r="F293" t="s">
        <v>1182</v>
      </c>
      <c r="H293">
        <v>54.411977100000001</v>
      </c>
      <c r="I293">
        <v>-65.049566499999997</v>
      </c>
      <c r="J293" s="1" t="str">
        <f t="shared" si="47"/>
        <v>Till</v>
      </c>
      <c r="K293" s="1" t="str">
        <f t="shared" si="48"/>
        <v>HMC separation (ODM; details not reported)</v>
      </c>
      <c r="L293" t="s">
        <v>36</v>
      </c>
      <c r="M293" t="s">
        <v>36</v>
      </c>
      <c r="N293" t="s">
        <v>36</v>
      </c>
      <c r="O293" t="s">
        <v>36</v>
      </c>
      <c r="P293" t="s">
        <v>36</v>
      </c>
      <c r="Q293" t="s">
        <v>36</v>
      </c>
      <c r="R293" t="s">
        <v>36</v>
      </c>
      <c r="S293" t="s">
        <v>36</v>
      </c>
      <c r="T293" t="s">
        <v>36</v>
      </c>
      <c r="U293" t="s">
        <v>36</v>
      </c>
      <c r="V293" t="s">
        <v>36</v>
      </c>
      <c r="W293" t="s">
        <v>36</v>
      </c>
      <c r="X293" t="s">
        <v>36</v>
      </c>
      <c r="Y293" t="s">
        <v>55</v>
      </c>
      <c r="Z293" t="s">
        <v>36</v>
      </c>
      <c r="AA293" t="s">
        <v>36</v>
      </c>
      <c r="AB293" t="s">
        <v>36</v>
      </c>
      <c r="AC293" t="s">
        <v>36</v>
      </c>
      <c r="AD293" t="s">
        <v>36</v>
      </c>
      <c r="AE293" t="s">
        <v>36</v>
      </c>
      <c r="AF293" t="s">
        <v>36</v>
      </c>
    </row>
    <row r="294" spans="1:32" hidden="1" x14ac:dyDescent="0.3">
      <c r="A294" t="s">
        <v>1183</v>
      </c>
      <c r="B294" t="s">
        <v>1184</v>
      </c>
      <c r="C294" s="1" t="str">
        <f t="shared" si="45"/>
        <v>21:1148</v>
      </c>
      <c r="D294" s="1" t="str">
        <f t="shared" si="46"/>
        <v>21:0421</v>
      </c>
      <c r="E294" t="s">
        <v>1185</v>
      </c>
      <c r="F294" t="s">
        <v>1186</v>
      </c>
      <c r="H294">
        <v>54.511292099999999</v>
      </c>
      <c r="I294">
        <v>-65.089265900000001</v>
      </c>
      <c r="J294" s="1" t="str">
        <f t="shared" si="47"/>
        <v>Till</v>
      </c>
      <c r="K294" s="1" t="str">
        <f t="shared" si="48"/>
        <v>HMC separation (ODM; details not reported)</v>
      </c>
      <c r="L294" t="s">
        <v>36</v>
      </c>
      <c r="M294" t="s">
        <v>36</v>
      </c>
      <c r="N294" t="s">
        <v>36</v>
      </c>
      <c r="O294" t="s">
        <v>36</v>
      </c>
      <c r="P294" t="s">
        <v>36</v>
      </c>
      <c r="Q294" t="s">
        <v>55</v>
      </c>
      <c r="R294" t="s">
        <v>37</v>
      </c>
      <c r="S294" t="s">
        <v>36</v>
      </c>
      <c r="T294" t="s">
        <v>36</v>
      </c>
      <c r="U294" t="s">
        <v>36</v>
      </c>
      <c r="V294" t="s">
        <v>36</v>
      </c>
      <c r="W294" t="s">
        <v>36</v>
      </c>
      <c r="X294" t="s">
        <v>36</v>
      </c>
      <c r="Y294" t="s">
        <v>36</v>
      </c>
      <c r="Z294" t="s">
        <v>36</v>
      </c>
      <c r="AA294" t="s">
        <v>36</v>
      </c>
      <c r="AB294" t="s">
        <v>36</v>
      </c>
      <c r="AC294" t="s">
        <v>36</v>
      </c>
      <c r="AD294" t="s">
        <v>36</v>
      </c>
      <c r="AE294" t="s">
        <v>36</v>
      </c>
      <c r="AF294" t="s">
        <v>36</v>
      </c>
    </row>
    <row r="295" spans="1:32" hidden="1" x14ac:dyDescent="0.3">
      <c r="A295" t="s">
        <v>1187</v>
      </c>
      <c r="B295" t="s">
        <v>1188</v>
      </c>
      <c r="C295" s="1" t="str">
        <f t="shared" si="45"/>
        <v>21:1148</v>
      </c>
      <c r="D295" s="1" t="str">
        <f t="shared" si="46"/>
        <v>21:0421</v>
      </c>
      <c r="E295" t="s">
        <v>1189</v>
      </c>
      <c r="F295" t="s">
        <v>1190</v>
      </c>
      <c r="H295">
        <v>54.426676700000002</v>
      </c>
      <c r="I295">
        <v>-65.406551500000006</v>
      </c>
      <c r="J295" s="1" t="str">
        <f t="shared" si="47"/>
        <v>Till</v>
      </c>
      <c r="K295" s="1" t="str">
        <f t="shared" si="48"/>
        <v>HMC separation (ODM; details not reported)</v>
      </c>
      <c r="L295" t="s">
        <v>36</v>
      </c>
      <c r="M295" t="s">
        <v>36</v>
      </c>
      <c r="N295" t="s">
        <v>36</v>
      </c>
      <c r="O295" t="s">
        <v>36</v>
      </c>
      <c r="P295" t="s">
        <v>36</v>
      </c>
      <c r="Q295" t="s">
        <v>36</v>
      </c>
      <c r="R295" t="s">
        <v>107</v>
      </c>
      <c r="S295" t="s">
        <v>36</v>
      </c>
      <c r="T295" t="s">
        <v>36</v>
      </c>
      <c r="U295" t="s">
        <v>36</v>
      </c>
      <c r="V295" t="s">
        <v>36</v>
      </c>
      <c r="W295" t="s">
        <v>36</v>
      </c>
      <c r="X295" t="s">
        <v>36</v>
      </c>
      <c r="Y295" t="s">
        <v>36</v>
      </c>
      <c r="Z295" t="s">
        <v>36</v>
      </c>
      <c r="AA295" t="s">
        <v>36</v>
      </c>
      <c r="AB295" t="s">
        <v>36</v>
      </c>
      <c r="AC295" t="s">
        <v>36</v>
      </c>
      <c r="AD295" t="s">
        <v>36</v>
      </c>
      <c r="AE295" t="s">
        <v>36</v>
      </c>
      <c r="AF295" t="s">
        <v>36</v>
      </c>
    </row>
    <row r="296" spans="1:32" hidden="1" x14ac:dyDescent="0.3">
      <c r="A296" t="s">
        <v>1191</v>
      </c>
      <c r="B296" t="s">
        <v>1192</v>
      </c>
      <c r="C296" s="1" t="str">
        <f t="shared" si="45"/>
        <v>21:1148</v>
      </c>
      <c r="D296" s="1" t="str">
        <f t="shared" si="46"/>
        <v>21:0421</v>
      </c>
      <c r="E296" t="s">
        <v>1193</v>
      </c>
      <c r="F296" t="s">
        <v>1194</v>
      </c>
      <c r="H296">
        <v>54.364382599999999</v>
      </c>
      <c r="I296">
        <v>-65.955999599999998</v>
      </c>
      <c r="J296" s="1" t="str">
        <f t="shared" si="47"/>
        <v>Till</v>
      </c>
      <c r="K296" s="1" t="str">
        <f t="shared" si="48"/>
        <v>HMC separation (ODM; details not reported)</v>
      </c>
      <c r="L296" t="s">
        <v>36</v>
      </c>
      <c r="M296" t="s">
        <v>36</v>
      </c>
      <c r="N296" t="s">
        <v>36</v>
      </c>
      <c r="O296" t="s">
        <v>36</v>
      </c>
      <c r="P296" t="s">
        <v>36</v>
      </c>
      <c r="Q296" t="s">
        <v>36</v>
      </c>
      <c r="R296" t="s">
        <v>55</v>
      </c>
      <c r="S296" t="s">
        <v>36</v>
      </c>
      <c r="T296" t="s">
        <v>36</v>
      </c>
      <c r="U296" t="s">
        <v>36</v>
      </c>
      <c r="V296" t="s">
        <v>36</v>
      </c>
      <c r="W296" t="s">
        <v>36</v>
      </c>
      <c r="X296" t="s">
        <v>36</v>
      </c>
      <c r="Y296" t="s">
        <v>36</v>
      </c>
      <c r="Z296" t="s">
        <v>36</v>
      </c>
      <c r="AA296" t="s">
        <v>36</v>
      </c>
      <c r="AB296" t="s">
        <v>36</v>
      </c>
      <c r="AC296" t="s">
        <v>36</v>
      </c>
      <c r="AD296" t="s">
        <v>36</v>
      </c>
      <c r="AE296" t="s">
        <v>36</v>
      </c>
      <c r="AF296" t="s">
        <v>36</v>
      </c>
    </row>
    <row r="297" spans="1:32" hidden="1" x14ac:dyDescent="0.3">
      <c r="A297" t="s">
        <v>1195</v>
      </c>
      <c r="B297" t="s">
        <v>1196</v>
      </c>
      <c r="C297" s="1" t="str">
        <f t="shared" si="45"/>
        <v>21:1148</v>
      </c>
      <c r="D297" s="1" t="str">
        <f t="shared" si="46"/>
        <v>21:0421</v>
      </c>
      <c r="E297" t="s">
        <v>1197</v>
      </c>
      <c r="F297" t="s">
        <v>1198</v>
      </c>
      <c r="H297">
        <v>54.883377799999998</v>
      </c>
      <c r="I297">
        <v>-64.921547000000004</v>
      </c>
      <c r="J297" s="1" t="str">
        <f t="shared" si="47"/>
        <v>Till</v>
      </c>
      <c r="K297" s="1" t="str">
        <f t="shared" si="48"/>
        <v>HMC separation (ODM; details not reported)</v>
      </c>
      <c r="L297" t="s">
        <v>36</v>
      </c>
      <c r="M297" t="s">
        <v>36</v>
      </c>
      <c r="N297" t="s">
        <v>36</v>
      </c>
      <c r="O297" t="s">
        <v>36</v>
      </c>
      <c r="P297" t="s">
        <v>36</v>
      </c>
      <c r="Q297" t="s">
        <v>36</v>
      </c>
      <c r="R297" t="s">
        <v>68</v>
      </c>
      <c r="S297" t="s">
        <v>36</v>
      </c>
      <c r="T297" t="s">
        <v>36</v>
      </c>
      <c r="U297" t="s">
        <v>36</v>
      </c>
      <c r="V297" t="s">
        <v>36</v>
      </c>
      <c r="W297" t="s">
        <v>36</v>
      </c>
      <c r="X297" t="s">
        <v>36</v>
      </c>
      <c r="Y297" t="s">
        <v>36</v>
      </c>
      <c r="Z297" t="s">
        <v>36</v>
      </c>
      <c r="AA297" t="s">
        <v>36</v>
      </c>
      <c r="AB297" t="s">
        <v>36</v>
      </c>
      <c r="AC297" t="s">
        <v>36</v>
      </c>
      <c r="AD297" t="s">
        <v>36</v>
      </c>
      <c r="AE297" t="s">
        <v>36</v>
      </c>
      <c r="AF297" t="s">
        <v>36</v>
      </c>
    </row>
    <row r="298" spans="1:32" hidden="1" x14ac:dyDescent="0.3">
      <c r="A298" t="s">
        <v>1199</v>
      </c>
      <c r="B298" t="s">
        <v>1200</v>
      </c>
      <c r="C298" s="1" t="str">
        <f t="shared" si="45"/>
        <v>21:1148</v>
      </c>
      <c r="D298" s="1" t="str">
        <f t="shared" si="46"/>
        <v>21:0421</v>
      </c>
      <c r="E298" t="s">
        <v>1201</v>
      </c>
      <c r="F298" t="s">
        <v>1202</v>
      </c>
      <c r="H298">
        <v>55.0965037</v>
      </c>
      <c r="I298">
        <v>-65.369992699999997</v>
      </c>
      <c r="J298" s="1" t="str">
        <f t="shared" si="47"/>
        <v>Till</v>
      </c>
      <c r="K298" s="1" t="str">
        <f t="shared" si="48"/>
        <v>HMC separation (ODM; details not reported)</v>
      </c>
      <c r="L298" t="s">
        <v>36</v>
      </c>
      <c r="M298" t="s">
        <v>36</v>
      </c>
      <c r="N298" t="s">
        <v>36</v>
      </c>
      <c r="O298" t="s">
        <v>36</v>
      </c>
      <c r="P298" t="s">
        <v>36</v>
      </c>
      <c r="Q298" t="s">
        <v>36</v>
      </c>
      <c r="R298" t="s">
        <v>55</v>
      </c>
      <c r="S298" t="s">
        <v>36</v>
      </c>
      <c r="T298" t="s">
        <v>36</v>
      </c>
      <c r="U298" t="s">
        <v>36</v>
      </c>
      <c r="V298" t="s">
        <v>36</v>
      </c>
      <c r="W298" t="s">
        <v>36</v>
      </c>
      <c r="X298" t="s">
        <v>36</v>
      </c>
      <c r="Y298" t="s">
        <v>36</v>
      </c>
      <c r="Z298" t="s">
        <v>36</v>
      </c>
      <c r="AA298" t="s">
        <v>36</v>
      </c>
      <c r="AB298" t="s">
        <v>36</v>
      </c>
      <c r="AC298" t="s">
        <v>36</v>
      </c>
      <c r="AD298" t="s">
        <v>36</v>
      </c>
      <c r="AE298" t="s">
        <v>36</v>
      </c>
      <c r="AF298" t="s">
        <v>36</v>
      </c>
    </row>
    <row r="299" spans="1:32" hidden="1" x14ac:dyDescent="0.3">
      <c r="A299" t="s">
        <v>1203</v>
      </c>
      <c r="B299" t="s">
        <v>1204</v>
      </c>
      <c r="C299" s="1" t="str">
        <f t="shared" si="45"/>
        <v>21:1148</v>
      </c>
      <c r="D299" s="1" t="str">
        <f t="shared" si="46"/>
        <v>21:0421</v>
      </c>
      <c r="E299" t="s">
        <v>1205</v>
      </c>
      <c r="F299" t="s">
        <v>1206</v>
      </c>
      <c r="H299">
        <v>54.108804800000001</v>
      </c>
      <c r="I299">
        <v>-64.922533799999997</v>
      </c>
      <c r="J299" s="1" t="str">
        <f t="shared" si="47"/>
        <v>Till</v>
      </c>
      <c r="K299" s="1" t="str">
        <f t="shared" si="48"/>
        <v>HMC separation (ODM; details not reported)</v>
      </c>
      <c r="L299" t="s">
        <v>36</v>
      </c>
      <c r="M299" t="s">
        <v>36</v>
      </c>
      <c r="N299" t="s">
        <v>36</v>
      </c>
      <c r="O299" t="s">
        <v>36</v>
      </c>
      <c r="P299" t="s">
        <v>36</v>
      </c>
      <c r="Q299" t="s">
        <v>55</v>
      </c>
      <c r="R299" t="s">
        <v>68</v>
      </c>
      <c r="S299" t="s">
        <v>36</v>
      </c>
      <c r="T299" t="s">
        <v>36</v>
      </c>
      <c r="U299" t="s">
        <v>36</v>
      </c>
      <c r="V299" t="s">
        <v>36</v>
      </c>
      <c r="W299" t="s">
        <v>36</v>
      </c>
      <c r="X299" t="s">
        <v>36</v>
      </c>
      <c r="Y299" t="s">
        <v>36</v>
      </c>
      <c r="Z299" t="s">
        <v>36</v>
      </c>
      <c r="AA299" t="s">
        <v>36</v>
      </c>
      <c r="AB299" t="s">
        <v>36</v>
      </c>
      <c r="AC299" t="s">
        <v>36</v>
      </c>
      <c r="AD299" t="s">
        <v>36</v>
      </c>
      <c r="AE299" t="s">
        <v>36</v>
      </c>
      <c r="AF299" t="s">
        <v>36</v>
      </c>
    </row>
    <row r="300" spans="1:32" hidden="1" x14ac:dyDescent="0.3">
      <c r="A300" t="s">
        <v>1207</v>
      </c>
      <c r="B300" t="s">
        <v>1208</v>
      </c>
      <c r="C300" s="1" t="str">
        <f t="shared" si="45"/>
        <v>21:1148</v>
      </c>
      <c r="D300" s="1" t="str">
        <f t="shared" si="46"/>
        <v>21:0421</v>
      </c>
      <c r="E300" t="s">
        <v>1209</v>
      </c>
      <c r="F300" t="s">
        <v>1210</v>
      </c>
      <c r="H300">
        <v>54.161056700000003</v>
      </c>
      <c r="I300">
        <v>-64.297628200000005</v>
      </c>
      <c r="J300" s="1" t="str">
        <f t="shared" si="47"/>
        <v>Till</v>
      </c>
      <c r="K300" s="1" t="str">
        <f t="shared" si="48"/>
        <v>HMC separation (ODM; details not reported)</v>
      </c>
      <c r="L300" t="s">
        <v>36</v>
      </c>
      <c r="M300" t="s">
        <v>36</v>
      </c>
      <c r="N300" t="s">
        <v>36</v>
      </c>
      <c r="O300" t="s">
        <v>36</v>
      </c>
      <c r="P300" t="s">
        <v>36</v>
      </c>
      <c r="Q300" t="s">
        <v>36</v>
      </c>
      <c r="R300" t="s">
        <v>42</v>
      </c>
      <c r="S300" t="s">
        <v>36</v>
      </c>
      <c r="T300" t="s">
        <v>36</v>
      </c>
      <c r="U300" t="s">
        <v>36</v>
      </c>
      <c r="V300" t="s">
        <v>36</v>
      </c>
      <c r="W300" t="s">
        <v>36</v>
      </c>
      <c r="X300" t="s">
        <v>36</v>
      </c>
      <c r="Y300" t="s">
        <v>36</v>
      </c>
      <c r="Z300" t="s">
        <v>36</v>
      </c>
      <c r="AA300" t="s">
        <v>36</v>
      </c>
      <c r="AB300" t="s">
        <v>36</v>
      </c>
      <c r="AC300" t="s">
        <v>36</v>
      </c>
      <c r="AD300" t="s">
        <v>36</v>
      </c>
      <c r="AE300" t="s">
        <v>36</v>
      </c>
      <c r="AF300" t="s">
        <v>36</v>
      </c>
    </row>
    <row r="301" spans="1:32" hidden="1" x14ac:dyDescent="0.3">
      <c r="A301" t="s">
        <v>1211</v>
      </c>
      <c r="B301" t="s">
        <v>1212</v>
      </c>
      <c r="C301" s="1" t="str">
        <f t="shared" si="45"/>
        <v>21:1148</v>
      </c>
      <c r="D301" s="1" t="str">
        <f>HYPERLINK("http://geochem.nrcan.gc.ca/cdogs/content/svy/svy_e.htm", "")</f>
        <v/>
      </c>
      <c r="G301" s="1" t="str">
        <f>HYPERLINK("http://geochem.nrcan.gc.ca/cdogs/content/cr_/cr_00241_e.htm", "241")</f>
        <v>241</v>
      </c>
      <c r="J301" t="s">
        <v>91</v>
      </c>
      <c r="K301" t="s">
        <v>92</v>
      </c>
      <c r="L301" t="s">
        <v>36</v>
      </c>
      <c r="M301" t="s">
        <v>36</v>
      </c>
      <c r="N301" t="s">
        <v>36</v>
      </c>
      <c r="O301" t="s">
        <v>36</v>
      </c>
      <c r="P301" t="s">
        <v>36</v>
      </c>
      <c r="Q301" t="s">
        <v>36</v>
      </c>
      <c r="R301" t="s">
        <v>36</v>
      </c>
      <c r="S301" t="s">
        <v>36</v>
      </c>
      <c r="T301" t="s">
        <v>36</v>
      </c>
      <c r="U301" t="s">
        <v>36</v>
      </c>
      <c r="V301" t="s">
        <v>36</v>
      </c>
      <c r="W301" t="s">
        <v>36</v>
      </c>
      <c r="X301" t="s">
        <v>36</v>
      </c>
      <c r="Y301" t="s">
        <v>36</v>
      </c>
      <c r="Z301" t="s">
        <v>36</v>
      </c>
      <c r="AA301" t="s">
        <v>36</v>
      </c>
      <c r="AB301" t="s">
        <v>36</v>
      </c>
      <c r="AC301" t="s">
        <v>36</v>
      </c>
      <c r="AD301" t="s">
        <v>36</v>
      </c>
      <c r="AE301" t="s">
        <v>36</v>
      </c>
      <c r="AF301" t="s">
        <v>36</v>
      </c>
    </row>
    <row r="302" spans="1:32" hidden="1" x14ac:dyDescent="0.3">
      <c r="A302" t="s">
        <v>1213</v>
      </c>
      <c r="B302" t="s">
        <v>1214</v>
      </c>
      <c r="C302" s="1" t="str">
        <f t="shared" si="45"/>
        <v>21:1148</v>
      </c>
      <c r="D302" s="1" t="str">
        <f>HYPERLINK("http://geochem.nrcan.gc.ca/cdogs/content/svy/svy_e.htm", "")</f>
        <v/>
      </c>
      <c r="G302" s="1" t="str">
        <f>HYPERLINK("http://geochem.nrcan.gc.ca/cdogs/content/cr_/cr_00241_e.htm", "241")</f>
        <v>241</v>
      </c>
      <c r="J302" t="s">
        <v>91</v>
      </c>
      <c r="K302" t="s">
        <v>92</v>
      </c>
      <c r="L302" t="s">
        <v>36</v>
      </c>
      <c r="M302" t="s">
        <v>36</v>
      </c>
      <c r="N302" t="s">
        <v>36</v>
      </c>
      <c r="O302" t="s">
        <v>36</v>
      </c>
      <c r="P302" t="s">
        <v>36</v>
      </c>
      <c r="Q302" t="s">
        <v>36</v>
      </c>
      <c r="R302" t="s">
        <v>36</v>
      </c>
      <c r="S302" t="s">
        <v>36</v>
      </c>
      <c r="T302" t="s">
        <v>36</v>
      </c>
      <c r="U302" t="s">
        <v>36</v>
      </c>
      <c r="V302" t="s">
        <v>36</v>
      </c>
      <c r="W302" t="s">
        <v>36</v>
      </c>
      <c r="X302" t="s">
        <v>36</v>
      </c>
      <c r="Y302" t="s">
        <v>36</v>
      </c>
      <c r="Z302" t="s">
        <v>36</v>
      </c>
      <c r="AA302" t="s">
        <v>36</v>
      </c>
      <c r="AB302" t="s">
        <v>36</v>
      </c>
      <c r="AC302" t="s">
        <v>36</v>
      </c>
      <c r="AD302" t="s">
        <v>36</v>
      </c>
      <c r="AE302" t="s">
        <v>36</v>
      </c>
      <c r="AF302" t="s">
        <v>36</v>
      </c>
    </row>
    <row r="303" spans="1:32" hidden="1" x14ac:dyDescent="0.3">
      <c r="A303" t="s">
        <v>1215</v>
      </c>
      <c r="B303" t="s">
        <v>1216</v>
      </c>
      <c r="C303" s="1" t="str">
        <f t="shared" si="45"/>
        <v>21:1148</v>
      </c>
      <c r="D303" s="1" t="str">
        <f>HYPERLINK("http://geochem.nrcan.gc.ca/cdogs/content/svy/svy_e.htm", "")</f>
        <v/>
      </c>
      <c r="G303" s="1" t="str">
        <f>HYPERLINK("http://geochem.nrcan.gc.ca/cdogs/content/cr_/cr_00241_e.htm", "241")</f>
        <v>241</v>
      </c>
      <c r="J303" t="s">
        <v>91</v>
      </c>
      <c r="K303" t="s">
        <v>92</v>
      </c>
      <c r="L303" t="s">
        <v>36</v>
      </c>
      <c r="M303" t="s">
        <v>36</v>
      </c>
      <c r="N303" t="s">
        <v>36</v>
      </c>
      <c r="O303" t="s">
        <v>36</v>
      </c>
      <c r="P303" t="s">
        <v>36</v>
      </c>
      <c r="Q303" t="s">
        <v>68</v>
      </c>
      <c r="R303" t="s">
        <v>55</v>
      </c>
      <c r="S303" t="s">
        <v>36</v>
      </c>
      <c r="T303" t="s">
        <v>36</v>
      </c>
      <c r="U303" t="s">
        <v>36</v>
      </c>
      <c r="V303" t="s">
        <v>36</v>
      </c>
      <c r="W303" t="s">
        <v>36</v>
      </c>
      <c r="X303" t="s">
        <v>36</v>
      </c>
      <c r="Y303" t="s">
        <v>36</v>
      </c>
      <c r="Z303" t="s">
        <v>36</v>
      </c>
      <c r="AA303" t="s">
        <v>36</v>
      </c>
      <c r="AB303" t="s">
        <v>36</v>
      </c>
      <c r="AC303" t="s">
        <v>36</v>
      </c>
      <c r="AD303" t="s">
        <v>36</v>
      </c>
      <c r="AE303" t="s">
        <v>36</v>
      </c>
      <c r="AF303" t="s">
        <v>36</v>
      </c>
    </row>
    <row r="304" spans="1:32" x14ac:dyDescent="0.3">
      <c r="A304" t="s">
        <v>1217</v>
      </c>
      <c r="B304" t="s">
        <v>1218</v>
      </c>
      <c r="C304" s="1" t="str">
        <f t="shared" ref="C304:C335" si="49">HYPERLINK("http://geochem.nrcan.gc.ca/cdogs/content/bdl/bdl270005_e.htm", "27:0005")</f>
        <v>27:0005</v>
      </c>
      <c r="D304" s="1" t="str">
        <f t="shared" ref="D304:D335" si="50">HYPERLINK("http://geochem.nrcan.gc.ca/cdogs/content/svy/svy270003_e.htm", "27:0003")</f>
        <v>27:0003</v>
      </c>
      <c r="E304" t="s">
        <v>1219</v>
      </c>
      <c r="F304" t="s">
        <v>1220</v>
      </c>
      <c r="H304">
        <v>61.117170799999997</v>
      </c>
      <c r="I304">
        <v>-120.65958620000001</v>
      </c>
      <c r="J304" s="1" t="str">
        <f>HYPERLINK("http://geochem.nrcan.gc.ca/cdogs/content/kwd/kwd020045_e.htm", "Basal till")</f>
        <v>Basal till</v>
      </c>
      <c r="K304" s="1" t="str">
        <f t="shared" ref="K304:K367" si="51">HYPERLINK("http://geochem.nrcan.gc.ca/cdogs/content/kwd/kwd080035_e.htm", "HMC separation (ODM standard)")</f>
        <v>HMC separation (ODM standard)</v>
      </c>
      <c r="L304" t="s">
        <v>36</v>
      </c>
      <c r="M304" t="s">
        <v>36</v>
      </c>
      <c r="N304" t="s">
        <v>36</v>
      </c>
      <c r="O304" t="s">
        <v>36</v>
      </c>
      <c r="P304" t="s">
        <v>36</v>
      </c>
      <c r="Q304" t="s">
        <v>36</v>
      </c>
      <c r="R304" t="s">
        <v>68</v>
      </c>
      <c r="S304" t="s">
        <v>36</v>
      </c>
      <c r="T304" t="s">
        <v>36</v>
      </c>
      <c r="U304" t="s">
        <v>36</v>
      </c>
      <c r="V304" t="s">
        <v>36</v>
      </c>
      <c r="W304" t="s">
        <v>36</v>
      </c>
      <c r="X304" t="s">
        <v>55</v>
      </c>
      <c r="Y304" t="s">
        <v>36</v>
      </c>
      <c r="Z304" t="s">
        <v>36</v>
      </c>
      <c r="AA304" t="s">
        <v>36</v>
      </c>
      <c r="AB304" t="s">
        <v>36</v>
      </c>
      <c r="AC304" t="s">
        <v>36</v>
      </c>
      <c r="AD304" t="s">
        <v>36</v>
      </c>
      <c r="AE304" t="s">
        <v>36</v>
      </c>
      <c r="AF304" t="s">
        <v>36</v>
      </c>
    </row>
    <row r="305" spans="1:32" x14ac:dyDescent="0.3">
      <c r="A305" t="s">
        <v>1221</v>
      </c>
      <c r="B305" t="s">
        <v>1222</v>
      </c>
      <c r="C305" s="1" t="str">
        <f t="shared" si="49"/>
        <v>27:0005</v>
      </c>
      <c r="D305" s="1" t="str">
        <f t="shared" si="50"/>
        <v>27:0003</v>
      </c>
      <c r="E305" t="s">
        <v>1223</v>
      </c>
      <c r="F305" t="s">
        <v>1224</v>
      </c>
      <c r="H305">
        <v>61.047191599999998</v>
      </c>
      <c r="I305">
        <v>-120.6082299</v>
      </c>
      <c r="J305" s="1" t="str">
        <f>HYPERLINK("http://geochem.nrcan.gc.ca/cdogs/content/kwd/kwd020045_e.htm", "Basal till")</f>
        <v>Basal till</v>
      </c>
      <c r="K305" s="1" t="str">
        <f t="shared" si="51"/>
        <v>HMC separation (ODM standard)</v>
      </c>
      <c r="L305" t="s">
        <v>36</v>
      </c>
      <c r="M305" t="s">
        <v>36</v>
      </c>
      <c r="N305" t="s">
        <v>36</v>
      </c>
      <c r="O305" t="s">
        <v>36</v>
      </c>
      <c r="P305" t="s">
        <v>36</v>
      </c>
      <c r="Q305" t="s">
        <v>36</v>
      </c>
      <c r="R305" t="s">
        <v>68</v>
      </c>
      <c r="S305" t="s">
        <v>36</v>
      </c>
      <c r="T305" t="s">
        <v>36</v>
      </c>
      <c r="U305" t="s">
        <v>36</v>
      </c>
      <c r="V305" t="s">
        <v>36</v>
      </c>
      <c r="W305" t="s">
        <v>36</v>
      </c>
      <c r="X305" t="s">
        <v>36</v>
      </c>
      <c r="Y305" t="s">
        <v>36</v>
      </c>
      <c r="Z305" t="s">
        <v>36</v>
      </c>
      <c r="AA305" t="s">
        <v>36</v>
      </c>
      <c r="AB305" t="s">
        <v>36</v>
      </c>
      <c r="AC305" t="s">
        <v>36</v>
      </c>
      <c r="AD305" t="s">
        <v>36</v>
      </c>
      <c r="AE305" t="s">
        <v>36</v>
      </c>
      <c r="AF305" t="s">
        <v>36</v>
      </c>
    </row>
    <row r="306" spans="1:32" x14ac:dyDescent="0.3">
      <c r="A306" t="s">
        <v>1225</v>
      </c>
      <c r="B306" t="s">
        <v>1226</v>
      </c>
      <c r="C306" s="1" t="str">
        <f t="shared" si="49"/>
        <v>27:0005</v>
      </c>
      <c r="D306" s="1" t="str">
        <f t="shared" si="50"/>
        <v>27:0003</v>
      </c>
      <c r="E306" t="s">
        <v>1227</v>
      </c>
      <c r="F306" t="s">
        <v>1228</v>
      </c>
      <c r="H306">
        <v>60.975931000000003</v>
      </c>
      <c r="I306">
        <v>-120.56724869999999</v>
      </c>
      <c r="J306" s="1" t="str">
        <f>HYPERLINK("http://geochem.nrcan.gc.ca/cdogs/content/kwd/kwd020045_e.htm", "Basal till")</f>
        <v>Basal till</v>
      </c>
      <c r="K306" s="1" t="str">
        <f t="shared" si="51"/>
        <v>HMC separation (ODM standard)</v>
      </c>
      <c r="L306" t="s">
        <v>36</v>
      </c>
      <c r="M306" t="s">
        <v>36</v>
      </c>
      <c r="N306" t="s">
        <v>36</v>
      </c>
      <c r="O306" t="s">
        <v>36</v>
      </c>
      <c r="P306" t="s">
        <v>36</v>
      </c>
      <c r="Q306" t="s">
        <v>36</v>
      </c>
      <c r="R306" t="s">
        <v>37</v>
      </c>
      <c r="S306" t="s">
        <v>36</v>
      </c>
      <c r="T306" t="s">
        <v>36</v>
      </c>
      <c r="U306" t="s">
        <v>36</v>
      </c>
      <c r="V306" t="s">
        <v>36</v>
      </c>
      <c r="W306" t="s">
        <v>36</v>
      </c>
      <c r="X306" t="s">
        <v>36</v>
      </c>
      <c r="Y306" t="s">
        <v>36</v>
      </c>
      <c r="Z306" t="s">
        <v>36</v>
      </c>
      <c r="AA306" t="s">
        <v>36</v>
      </c>
      <c r="AB306" t="s">
        <v>36</v>
      </c>
      <c r="AC306" t="s">
        <v>36</v>
      </c>
      <c r="AD306" t="s">
        <v>36</v>
      </c>
      <c r="AE306" t="s">
        <v>36</v>
      </c>
      <c r="AF306" t="s">
        <v>36</v>
      </c>
    </row>
    <row r="307" spans="1:32" x14ac:dyDescent="0.3">
      <c r="A307" t="s">
        <v>1229</v>
      </c>
      <c r="B307" t="s">
        <v>1230</v>
      </c>
      <c r="C307" s="1" t="str">
        <f t="shared" si="49"/>
        <v>27:0005</v>
      </c>
      <c r="D307" s="1" t="str">
        <f t="shared" si="50"/>
        <v>27:0003</v>
      </c>
      <c r="E307" t="s">
        <v>1231</v>
      </c>
      <c r="F307" t="s">
        <v>1232</v>
      </c>
      <c r="H307">
        <v>60.8112183</v>
      </c>
      <c r="I307">
        <v>-120.4702951</v>
      </c>
      <c r="J307" s="1" t="str">
        <f>HYPERLINK("http://geochem.nrcan.gc.ca/cdogs/content/kwd/kwd020044_e.htm", "Till")</f>
        <v>Till</v>
      </c>
      <c r="K307" s="1" t="str">
        <f t="shared" si="51"/>
        <v>HMC separation (ODM standard)</v>
      </c>
      <c r="L307" t="s">
        <v>36</v>
      </c>
      <c r="M307" t="s">
        <v>36</v>
      </c>
      <c r="N307" t="s">
        <v>36</v>
      </c>
      <c r="O307" t="s">
        <v>36</v>
      </c>
      <c r="P307" t="s">
        <v>36</v>
      </c>
      <c r="Q307" t="s">
        <v>36</v>
      </c>
      <c r="R307" t="s">
        <v>36</v>
      </c>
      <c r="S307" t="s">
        <v>36</v>
      </c>
      <c r="T307" t="s">
        <v>36</v>
      </c>
      <c r="U307" t="s">
        <v>36</v>
      </c>
      <c r="V307" t="s">
        <v>36</v>
      </c>
      <c r="W307" t="s">
        <v>36</v>
      </c>
      <c r="X307" t="s">
        <v>36</v>
      </c>
      <c r="Y307" t="s">
        <v>36</v>
      </c>
      <c r="Z307" t="s">
        <v>36</v>
      </c>
      <c r="AA307" t="s">
        <v>36</v>
      </c>
      <c r="AB307" t="s">
        <v>36</v>
      </c>
      <c r="AC307" t="s">
        <v>36</v>
      </c>
      <c r="AD307" t="s">
        <v>36</v>
      </c>
      <c r="AE307" t="s">
        <v>36</v>
      </c>
      <c r="AF307" t="s">
        <v>36</v>
      </c>
    </row>
    <row r="308" spans="1:32" x14ac:dyDescent="0.3">
      <c r="A308" t="s">
        <v>1233</v>
      </c>
      <c r="B308" t="s">
        <v>1234</v>
      </c>
      <c r="C308" s="1" t="str">
        <f t="shared" si="49"/>
        <v>27:0005</v>
      </c>
      <c r="D308" s="1" t="str">
        <f t="shared" si="50"/>
        <v>27:0003</v>
      </c>
      <c r="E308" t="s">
        <v>1235</v>
      </c>
      <c r="F308" t="s">
        <v>1236</v>
      </c>
      <c r="H308">
        <v>60.278212000000003</v>
      </c>
      <c r="I308">
        <v>-120.0117704</v>
      </c>
      <c r="J308" s="1" t="str">
        <f>HYPERLINK("http://geochem.nrcan.gc.ca/cdogs/content/kwd/kwd020045_e.htm", "Basal till")</f>
        <v>Basal till</v>
      </c>
      <c r="K308" s="1" t="str">
        <f t="shared" si="51"/>
        <v>HMC separation (ODM standard)</v>
      </c>
      <c r="L308" t="s">
        <v>36</v>
      </c>
      <c r="M308" t="s">
        <v>36</v>
      </c>
      <c r="N308" t="s">
        <v>36</v>
      </c>
      <c r="O308" t="s">
        <v>36</v>
      </c>
      <c r="P308" t="s">
        <v>36</v>
      </c>
      <c r="Q308" t="s">
        <v>36</v>
      </c>
      <c r="R308" t="s">
        <v>55</v>
      </c>
      <c r="S308" t="s">
        <v>36</v>
      </c>
      <c r="T308" t="s">
        <v>36</v>
      </c>
      <c r="U308" t="s">
        <v>36</v>
      </c>
      <c r="V308" t="s">
        <v>36</v>
      </c>
      <c r="W308" t="s">
        <v>36</v>
      </c>
      <c r="X308" t="s">
        <v>36</v>
      </c>
      <c r="Y308" t="s">
        <v>36</v>
      </c>
      <c r="Z308" t="s">
        <v>36</v>
      </c>
      <c r="AA308" t="s">
        <v>36</v>
      </c>
      <c r="AB308" t="s">
        <v>36</v>
      </c>
      <c r="AC308" t="s">
        <v>36</v>
      </c>
      <c r="AD308" t="s">
        <v>36</v>
      </c>
      <c r="AE308" t="s">
        <v>36</v>
      </c>
      <c r="AF308" t="s">
        <v>36</v>
      </c>
    </row>
    <row r="309" spans="1:32" x14ac:dyDescent="0.3">
      <c r="A309" t="s">
        <v>1237</v>
      </c>
      <c r="B309" t="s">
        <v>1238</v>
      </c>
      <c r="C309" s="1" t="str">
        <f t="shared" si="49"/>
        <v>27:0005</v>
      </c>
      <c r="D309" s="1" t="str">
        <f t="shared" si="50"/>
        <v>27:0003</v>
      </c>
      <c r="E309" t="s">
        <v>1239</v>
      </c>
      <c r="F309" t="s">
        <v>1240</v>
      </c>
      <c r="H309">
        <v>60.334146400000002</v>
      </c>
      <c r="I309">
        <v>-120.0655015</v>
      </c>
      <c r="J309" s="1" t="str">
        <f>HYPERLINK("http://geochem.nrcan.gc.ca/cdogs/content/kwd/kwd020044_e.htm", "Till")</f>
        <v>Till</v>
      </c>
      <c r="K309" s="1" t="str">
        <f t="shared" si="51"/>
        <v>HMC separation (ODM standard)</v>
      </c>
      <c r="L309" t="s">
        <v>36</v>
      </c>
      <c r="M309" t="s">
        <v>36</v>
      </c>
      <c r="N309" t="s">
        <v>36</v>
      </c>
      <c r="O309" t="s">
        <v>36</v>
      </c>
      <c r="P309" t="s">
        <v>36</v>
      </c>
      <c r="Q309" t="s">
        <v>36</v>
      </c>
      <c r="R309" t="s">
        <v>55</v>
      </c>
      <c r="S309" t="s">
        <v>36</v>
      </c>
      <c r="T309" t="s">
        <v>36</v>
      </c>
      <c r="U309" t="s">
        <v>36</v>
      </c>
      <c r="V309" t="s">
        <v>36</v>
      </c>
      <c r="W309" t="s">
        <v>36</v>
      </c>
      <c r="X309" t="s">
        <v>36</v>
      </c>
      <c r="Y309" t="s">
        <v>36</v>
      </c>
      <c r="Z309" t="s">
        <v>36</v>
      </c>
      <c r="AA309" t="s">
        <v>36</v>
      </c>
      <c r="AB309" t="s">
        <v>36</v>
      </c>
      <c r="AC309" t="s">
        <v>36</v>
      </c>
      <c r="AD309" t="s">
        <v>36</v>
      </c>
      <c r="AE309" t="s">
        <v>36</v>
      </c>
      <c r="AF309" t="s">
        <v>36</v>
      </c>
    </row>
    <row r="310" spans="1:32" x14ac:dyDescent="0.3">
      <c r="A310" t="s">
        <v>1241</v>
      </c>
      <c r="B310" t="s">
        <v>1242</v>
      </c>
      <c r="C310" s="1" t="str">
        <f t="shared" si="49"/>
        <v>27:0005</v>
      </c>
      <c r="D310" s="1" t="str">
        <f t="shared" si="50"/>
        <v>27:0003</v>
      </c>
      <c r="E310" t="s">
        <v>1243</v>
      </c>
      <c r="F310" t="s">
        <v>1244</v>
      </c>
      <c r="H310">
        <v>60.395273500000002</v>
      </c>
      <c r="I310">
        <v>-120.1257627</v>
      </c>
      <c r="J310" s="1" t="str">
        <f t="shared" ref="J310:J317" si="52">HYPERLINK("http://geochem.nrcan.gc.ca/cdogs/content/kwd/kwd020045_e.htm", "Basal till")</f>
        <v>Basal till</v>
      </c>
      <c r="K310" s="1" t="str">
        <f t="shared" si="51"/>
        <v>HMC separation (ODM standard)</v>
      </c>
      <c r="L310" t="s">
        <v>36</v>
      </c>
      <c r="M310" t="s">
        <v>36</v>
      </c>
      <c r="N310" t="s">
        <v>36</v>
      </c>
      <c r="O310" t="s">
        <v>36</v>
      </c>
      <c r="P310" t="s">
        <v>36</v>
      </c>
      <c r="Q310" t="s">
        <v>36</v>
      </c>
      <c r="R310" t="s">
        <v>55</v>
      </c>
      <c r="S310" t="s">
        <v>36</v>
      </c>
      <c r="T310" t="s">
        <v>36</v>
      </c>
      <c r="U310" t="s">
        <v>36</v>
      </c>
      <c r="V310" t="s">
        <v>36</v>
      </c>
      <c r="W310" t="s">
        <v>36</v>
      </c>
      <c r="X310" t="s">
        <v>36</v>
      </c>
      <c r="Y310" t="s">
        <v>36</v>
      </c>
      <c r="Z310" t="s">
        <v>36</v>
      </c>
      <c r="AA310" t="s">
        <v>36</v>
      </c>
      <c r="AB310" t="s">
        <v>36</v>
      </c>
      <c r="AC310" t="s">
        <v>36</v>
      </c>
      <c r="AD310" t="s">
        <v>36</v>
      </c>
      <c r="AE310" t="s">
        <v>36</v>
      </c>
      <c r="AF310" t="s">
        <v>36</v>
      </c>
    </row>
    <row r="311" spans="1:32" x14ac:dyDescent="0.3">
      <c r="A311" t="s">
        <v>1245</v>
      </c>
      <c r="B311" t="s">
        <v>1246</v>
      </c>
      <c r="C311" s="1" t="str">
        <f t="shared" si="49"/>
        <v>27:0005</v>
      </c>
      <c r="D311" s="1" t="str">
        <f t="shared" si="50"/>
        <v>27:0003</v>
      </c>
      <c r="E311" t="s">
        <v>1247</v>
      </c>
      <c r="F311" t="s">
        <v>1248</v>
      </c>
      <c r="H311">
        <v>60.444993799999999</v>
      </c>
      <c r="I311">
        <v>-120.1732126</v>
      </c>
      <c r="J311" s="1" t="str">
        <f t="shared" si="52"/>
        <v>Basal till</v>
      </c>
      <c r="K311" s="1" t="str">
        <f t="shared" si="51"/>
        <v>HMC separation (ODM standard)</v>
      </c>
      <c r="L311" t="s">
        <v>55</v>
      </c>
      <c r="M311" t="s">
        <v>36</v>
      </c>
      <c r="N311" t="s">
        <v>36</v>
      </c>
      <c r="O311" t="s">
        <v>36</v>
      </c>
      <c r="P311" t="s">
        <v>55</v>
      </c>
      <c r="Q311" t="s">
        <v>36</v>
      </c>
      <c r="R311" t="s">
        <v>36</v>
      </c>
      <c r="S311" t="s">
        <v>36</v>
      </c>
      <c r="T311" t="s">
        <v>36</v>
      </c>
      <c r="U311" t="s">
        <v>36</v>
      </c>
      <c r="V311" t="s">
        <v>36</v>
      </c>
      <c r="W311" t="s">
        <v>36</v>
      </c>
      <c r="X311" t="s">
        <v>36</v>
      </c>
      <c r="Y311" t="s">
        <v>36</v>
      </c>
      <c r="Z311" t="s">
        <v>36</v>
      </c>
      <c r="AA311" t="s">
        <v>36</v>
      </c>
      <c r="AB311" t="s">
        <v>36</v>
      </c>
      <c r="AC311" t="s">
        <v>36</v>
      </c>
      <c r="AD311" t="s">
        <v>36</v>
      </c>
      <c r="AE311" t="s">
        <v>36</v>
      </c>
      <c r="AF311" t="s">
        <v>36</v>
      </c>
    </row>
    <row r="312" spans="1:32" x14ac:dyDescent="0.3">
      <c r="A312" t="s">
        <v>1249</v>
      </c>
      <c r="B312" t="s">
        <v>1250</v>
      </c>
      <c r="C312" s="1" t="str">
        <f t="shared" si="49"/>
        <v>27:0005</v>
      </c>
      <c r="D312" s="1" t="str">
        <f t="shared" si="50"/>
        <v>27:0003</v>
      </c>
      <c r="E312" t="s">
        <v>1251</v>
      </c>
      <c r="F312" t="s">
        <v>1252</v>
      </c>
      <c r="H312">
        <v>60.691728900000001</v>
      </c>
      <c r="I312">
        <v>-120.39531909999999</v>
      </c>
      <c r="J312" s="1" t="str">
        <f t="shared" si="52"/>
        <v>Basal till</v>
      </c>
      <c r="K312" s="1" t="str">
        <f t="shared" si="51"/>
        <v>HMC separation (ODM standard)</v>
      </c>
      <c r="L312" t="s">
        <v>55</v>
      </c>
      <c r="M312" t="s">
        <v>36</v>
      </c>
      <c r="N312" t="s">
        <v>36</v>
      </c>
      <c r="O312" t="s">
        <v>36</v>
      </c>
      <c r="P312" t="s">
        <v>36</v>
      </c>
      <c r="Q312" t="s">
        <v>36</v>
      </c>
      <c r="R312" t="s">
        <v>68</v>
      </c>
      <c r="S312" t="s">
        <v>36</v>
      </c>
      <c r="T312" t="s">
        <v>36</v>
      </c>
      <c r="U312" t="s">
        <v>36</v>
      </c>
      <c r="V312" t="s">
        <v>36</v>
      </c>
      <c r="W312" t="s">
        <v>36</v>
      </c>
      <c r="X312" t="s">
        <v>36</v>
      </c>
      <c r="Y312" t="s">
        <v>36</v>
      </c>
      <c r="Z312" t="s">
        <v>36</v>
      </c>
      <c r="AA312" t="s">
        <v>36</v>
      </c>
      <c r="AB312" t="s">
        <v>36</v>
      </c>
      <c r="AC312" t="s">
        <v>36</v>
      </c>
      <c r="AD312" t="s">
        <v>36</v>
      </c>
      <c r="AE312" t="s">
        <v>36</v>
      </c>
      <c r="AF312" t="s">
        <v>36</v>
      </c>
    </row>
    <row r="313" spans="1:32" x14ac:dyDescent="0.3">
      <c r="A313" t="s">
        <v>1253</v>
      </c>
      <c r="B313" t="s">
        <v>1254</v>
      </c>
      <c r="C313" s="1" t="str">
        <f t="shared" si="49"/>
        <v>27:0005</v>
      </c>
      <c r="D313" s="1" t="str">
        <f t="shared" si="50"/>
        <v>27:0003</v>
      </c>
      <c r="E313" t="s">
        <v>1255</v>
      </c>
      <c r="F313" t="s">
        <v>1256</v>
      </c>
      <c r="H313">
        <v>60.633748500000003</v>
      </c>
      <c r="I313">
        <v>-120.3431032</v>
      </c>
      <c r="J313" s="1" t="str">
        <f t="shared" si="52"/>
        <v>Basal till</v>
      </c>
      <c r="K313" s="1" t="str">
        <f t="shared" si="51"/>
        <v>HMC separation (ODM standard)</v>
      </c>
      <c r="L313" t="s">
        <v>36</v>
      </c>
      <c r="M313" t="s">
        <v>36</v>
      </c>
      <c r="N313" t="s">
        <v>36</v>
      </c>
      <c r="O313" t="s">
        <v>36</v>
      </c>
      <c r="P313" t="s">
        <v>36</v>
      </c>
      <c r="Q313" t="s">
        <v>36</v>
      </c>
      <c r="R313" t="s">
        <v>107</v>
      </c>
      <c r="S313" t="s">
        <v>36</v>
      </c>
      <c r="T313" t="s">
        <v>36</v>
      </c>
      <c r="U313" t="s">
        <v>36</v>
      </c>
      <c r="V313" t="s">
        <v>36</v>
      </c>
      <c r="W313" t="s">
        <v>36</v>
      </c>
      <c r="X313" t="s">
        <v>36</v>
      </c>
      <c r="Y313" t="s">
        <v>36</v>
      </c>
      <c r="Z313" t="s">
        <v>36</v>
      </c>
      <c r="AA313" t="s">
        <v>36</v>
      </c>
      <c r="AB313" t="s">
        <v>36</v>
      </c>
      <c r="AC313" t="s">
        <v>36</v>
      </c>
      <c r="AD313" t="s">
        <v>36</v>
      </c>
      <c r="AE313" t="s">
        <v>36</v>
      </c>
      <c r="AF313" t="s">
        <v>36</v>
      </c>
    </row>
    <row r="314" spans="1:32" x14ac:dyDescent="0.3">
      <c r="A314" t="s">
        <v>1257</v>
      </c>
      <c r="B314" t="s">
        <v>1258</v>
      </c>
      <c r="C314" s="1" t="str">
        <f t="shared" si="49"/>
        <v>27:0005</v>
      </c>
      <c r="D314" s="1" t="str">
        <f t="shared" si="50"/>
        <v>27:0003</v>
      </c>
      <c r="E314" t="s">
        <v>1259</v>
      </c>
      <c r="F314" t="s">
        <v>1260</v>
      </c>
      <c r="H314">
        <v>60.573191799999996</v>
      </c>
      <c r="I314">
        <v>-120.2939152</v>
      </c>
      <c r="J314" s="1" t="str">
        <f t="shared" si="52"/>
        <v>Basal till</v>
      </c>
      <c r="K314" s="1" t="str">
        <f t="shared" si="51"/>
        <v>HMC separation (ODM standard)</v>
      </c>
      <c r="L314" t="s">
        <v>36</v>
      </c>
      <c r="M314" t="s">
        <v>36</v>
      </c>
      <c r="N314" t="s">
        <v>36</v>
      </c>
      <c r="O314" t="s">
        <v>36</v>
      </c>
      <c r="P314" t="s">
        <v>36</v>
      </c>
      <c r="Q314" t="s">
        <v>107</v>
      </c>
      <c r="R314" t="s">
        <v>55</v>
      </c>
      <c r="S314" t="s">
        <v>36</v>
      </c>
      <c r="T314" t="s">
        <v>36</v>
      </c>
      <c r="U314" t="s">
        <v>36</v>
      </c>
      <c r="V314" t="s">
        <v>36</v>
      </c>
      <c r="W314" t="s">
        <v>36</v>
      </c>
      <c r="X314" t="s">
        <v>36</v>
      </c>
      <c r="Y314" t="s">
        <v>36</v>
      </c>
      <c r="Z314" t="s">
        <v>36</v>
      </c>
      <c r="AA314" t="s">
        <v>36</v>
      </c>
      <c r="AB314" t="s">
        <v>36</v>
      </c>
      <c r="AC314" t="s">
        <v>36</v>
      </c>
      <c r="AD314" t="s">
        <v>36</v>
      </c>
      <c r="AE314" t="s">
        <v>36</v>
      </c>
      <c r="AF314" t="s">
        <v>36</v>
      </c>
    </row>
    <row r="315" spans="1:32" x14ac:dyDescent="0.3">
      <c r="A315" t="s">
        <v>1261</v>
      </c>
      <c r="B315" t="s">
        <v>1262</v>
      </c>
      <c r="C315" s="1" t="str">
        <f t="shared" si="49"/>
        <v>27:0005</v>
      </c>
      <c r="D315" s="1" t="str">
        <f t="shared" si="50"/>
        <v>27:0003</v>
      </c>
      <c r="E315" t="s">
        <v>1263</v>
      </c>
      <c r="F315" t="s">
        <v>1264</v>
      </c>
      <c r="H315">
        <v>60.508711300000002</v>
      </c>
      <c r="I315">
        <v>-120.2384627</v>
      </c>
      <c r="J315" s="1" t="str">
        <f t="shared" si="52"/>
        <v>Basal till</v>
      </c>
      <c r="K315" s="1" t="str">
        <f t="shared" si="51"/>
        <v>HMC separation (ODM standard)</v>
      </c>
      <c r="L315" t="s">
        <v>36</v>
      </c>
      <c r="M315" t="s">
        <v>36</v>
      </c>
      <c r="N315" t="s">
        <v>36</v>
      </c>
      <c r="O315" t="s">
        <v>36</v>
      </c>
      <c r="P315" t="s">
        <v>36</v>
      </c>
      <c r="Q315" t="s">
        <v>55</v>
      </c>
      <c r="R315" t="s">
        <v>68</v>
      </c>
      <c r="S315" t="s">
        <v>36</v>
      </c>
      <c r="T315" t="s">
        <v>36</v>
      </c>
      <c r="U315" t="s">
        <v>36</v>
      </c>
      <c r="V315" t="s">
        <v>36</v>
      </c>
      <c r="W315" t="s">
        <v>36</v>
      </c>
      <c r="X315" t="s">
        <v>36</v>
      </c>
      <c r="Y315" t="s">
        <v>36</v>
      </c>
      <c r="Z315" t="s">
        <v>36</v>
      </c>
      <c r="AA315" t="s">
        <v>36</v>
      </c>
      <c r="AB315" t="s">
        <v>36</v>
      </c>
      <c r="AC315" t="s">
        <v>36</v>
      </c>
      <c r="AD315" t="s">
        <v>36</v>
      </c>
      <c r="AE315" t="s">
        <v>36</v>
      </c>
      <c r="AF315" t="s">
        <v>36</v>
      </c>
    </row>
    <row r="316" spans="1:32" x14ac:dyDescent="0.3">
      <c r="A316" t="s">
        <v>1265</v>
      </c>
      <c r="B316" t="s">
        <v>1266</v>
      </c>
      <c r="C316" s="1" t="str">
        <f t="shared" si="49"/>
        <v>27:0005</v>
      </c>
      <c r="D316" s="1" t="str">
        <f t="shared" si="50"/>
        <v>27:0003</v>
      </c>
      <c r="E316" t="s">
        <v>1267</v>
      </c>
      <c r="F316" t="s">
        <v>1268</v>
      </c>
      <c r="H316">
        <v>61.137083099999998</v>
      </c>
      <c r="I316">
        <v>-119.8011106</v>
      </c>
      <c r="J316" s="1" t="str">
        <f t="shared" si="52"/>
        <v>Basal till</v>
      </c>
      <c r="K316" s="1" t="str">
        <f t="shared" si="51"/>
        <v>HMC separation (ODM standard)</v>
      </c>
      <c r="L316" t="s">
        <v>36</v>
      </c>
      <c r="M316" t="s">
        <v>36</v>
      </c>
      <c r="N316" t="s">
        <v>36</v>
      </c>
      <c r="O316" t="s">
        <v>36</v>
      </c>
      <c r="P316" t="s">
        <v>36</v>
      </c>
      <c r="Q316" t="s">
        <v>36</v>
      </c>
      <c r="R316" t="s">
        <v>36</v>
      </c>
      <c r="S316" t="s">
        <v>36</v>
      </c>
      <c r="T316" t="s">
        <v>36</v>
      </c>
      <c r="U316" t="s">
        <v>36</v>
      </c>
      <c r="V316" t="s">
        <v>36</v>
      </c>
      <c r="W316" t="s">
        <v>36</v>
      </c>
      <c r="X316" t="s">
        <v>36</v>
      </c>
      <c r="Y316" t="s">
        <v>36</v>
      </c>
      <c r="Z316" t="s">
        <v>36</v>
      </c>
      <c r="AA316" t="s">
        <v>36</v>
      </c>
      <c r="AB316" t="s">
        <v>36</v>
      </c>
      <c r="AC316" t="s">
        <v>36</v>
      </c>
      <c r="AD316" t="s">
        <v>36</v>
      </c>
      <c r="AE316" t="s">
        <v>36</v>
      </c>
      <c r="AF316" t="s">
        <v>36</v>
      </c>
    </row>
    <row r="317" spans="1:32" x14ac:dyDescent="0.3">
      <c r="A317" t="s">
        <v>1269</v>
      </c>
      <c r="B317" t="s">
        <v>1270</v>
      </c>
      <c r="C317" s="1" t="str">
        <f t="shared" si="49"/>
        <v>27:0005</v>
      </c>
      <c r="D317" s="1" t="str">
        <f t="shared" si="50"/>
        <v>27:0003</v>
      </c>
      <c r="E317" t="s">
        <v>1271</v>
      </c>
      <c r="F317" t="s">
        <v>1272</v>
      </c>
      <c r="H317">
        <v>61.164731799999998</v>
      </c>
      <c r="I317">
        <v>-119.9276673</v>
      </c>
      <c r="J317" s="1" t="str">
        <f t="shared" si="52"/>
        <v>Basal till</v>
      </c>
      <c r="K317" s="1" t="str">
        <f t="shared" si="51"/>
        <v>HMC separation (ODM standard)</v>
      </c>
      <c r="L317" t="s">
        <v>36</v>
      </c>
      <c r="M317" t="s">
        <v>36</v>
      </c>
      <c r="N317" t="s">
        <v>36</v>
      </c>
      <c r="O317" t="s">
        <v>36</v>
      </c>
      <c r="P317" t="s">
        <v>36</v>
      </c>
      <c r="Q317" t="s">
        <v>36</v>
      </c>
      <c r="R317" t="s">
        <v>55</v>
      </c>
      <c r="S317" t="s">
        <v>36</v>
      </c>
      <c r="T317" t="s">
        <v>36</v>
      </c>
      <c r="U317" t="s">
        <v>36</v>
      </c>
      <c r="V317" t="s">
        <v>36</v>
      </c>
      <c r="W317" t="s">
        <v>36</v>
      </c>
      <c r="X317" t="s">
        <v>36</v>
      </c>
      <c r="Y317" t="s">
        <v>36</v>
      </c>
      <c r="Z317" t="s">
        <v>36</v>
      </c>
      <c r="AA317" t="s">
        <v>36</v>
      </c>
      <c r="AB317" t="s">
        <v>36</v>
      </c>
      <c r="AC317" t="s">
        <v>36</v>
      </c>
      <c r="AD317" t="s">
        <v>36</v>
      </c>
      <c r="AE317" t="s">
        <v>36</v>
      </c>
      <c r="AF317" t="s">
        <v>36</v>
      </c>
    </row>
    <row r="318" spans="1:32" x14ac:dyDescent="0.3">
      <c r="A318" t="s">
        <v>1273</v>
      </c>
      <c r="B318" t="s">
        <v>1274</v>
      </c>
      <c r="C318" s="1" t="str">
        <f t="shared" si="49"/>
        <v>27:0005</v>
      </c>
      <c r="D318" s="1" t="str">
        <f t="shared" si="50"/>
        <v>27:0003</v>
      </c>
      <c r="E318" t="s">
        <v>1275</v>
      </c>
      <c r="F318" t="s">
        <v>1276</v>
      </c>
      <c r="H318">
        <v>60.975494599999998</v>
      </c>
      <c r="I318">
        <v>-120.00745499999999</v>
      </c>
      <c r="J318" s="1" t="str">
        <f>HYPERLINK("http://geochem.nrcan.gc.ca/cdogs/content/kwd/kwd020044_e.htm", "Till")</f>
        <v>Till</v>
      </c>
      <c r="K318" s="1" t="str">
        <f t="shared" si="51"/>
        <v>HMC separation (ODM standard)</v>
      </c>
      <c r="L318" t="s">
        <v>36</v>
      </c>
      <c r="M318" t="s">
        <v>36</v>
      </c>
      <c r="N318" t="s">
        <v>36</v>
      </c>
      <c r="O318" t="s">
        <v>36</v>
      </c>
      <c r="P318" t="s">
        <v>36</v>
      </c>
      <c r="Q318" t="s">
        <v>36</v>
      </c>
      <c r="R318" t="s">
        <v>55</v>
      </c>
      <c r="S318" t="s">
        <v>36</v>
      </c>
      <c r="T318" t="s">
        <v>36</v>
      </c>
      <c r="U318" t="s">
        <v>36</v>
      </c>
      <c r="V318" t="s">
        <v>36</v>
      </c>
      <c r="W318" t="s">
        <v>36</v>
      </c>
      <c r="X318" t="s">
        <v>36</v>
      </c>
      <c r="Y318" t="s">
        <v>36</v>
      </c>
      <c r="Z318" t="s">
        <v>36</v>
      </c>
      <c r="AA318" t="s">
        <v>36</v>
      </c>
      <c r="AB318" t="s">
        <v>36</v>
      </c>
      <c r="AC318" t="s">
        <v>36</v>
      </c>
      <c r="AD318" t="s">
        <v>36</v>
      </c>
      <c r="AE318" t="s">
        <v>36</v>
      </c>
      <c r="AF318" t="s">
        <v>36</v>
      </c>
    </row>
    <row r="319" spans="1:32" x14ac:dyDescent="0.3">
      <c r="A319" t="s">
        <v>1277</v>
      </c>
      <c r="B319" t="s">
        <v>1278</v>
      </c>
      <c r="C319" s="1" t="str">
        <f t="shared" si="49"/>
        <v>27:0005</v>
      </c>
      <c r="D319" s="1" t="str">
        <f t="shared" si="50"/>
        <v>27:0003</v>
      </c>
      <c r="E319" t="s">
        <v>1279</v>
      </c>
      <c r="F319" t="s">
        <v>1280</v>
      </c>
      <c r="H319">
        <v>60.949649899999997</v>
      </c>
      <c r="I319">
        <v>-120.20232900000001</v>
      </c>
      <c r="J319" s="1" t="str">
        <f>HYPERLINK("http://geochem.nrcan.gc.ca/cdogs/content/kwd/kwd020045_e.htm", "Basal till")</f>
        <v>Basal till</v>
      </c>
      <c r="K319" s="1" t="str">
        <f t="shared" si="51"/>
        <v>HMC separation (ODM standard)</v>
      </c>
      <c r="L319" t="s">
        <v>36</v>
      </c>
      <c r="M319" t="s">
        <v>36</v>
      </c>
      <c r="N319" t="s">
        <v>36</v>
      </c>
      <c r="O319" t="s">
        <v>36</v>
      </c>
      <c r="P319" t="s">
        <v>36</v>
      </c>
      <c r="Q319" t="s">
        <v>36</v>
      </c>
      <c r="R319" t="s">
        <v>55</v>
      </c>
      <c r="S319" t="s">
        <v>36</v>
      </c>
      <c r="T319" t="s">
        <v>36</v>
      </c>
      <c r="U319" t="s">
        <v>36</v>
      </c>
      <c r="V319" t="s">
        <v>36</v>
      </c>
      <c r="W319" t="s">
        <v>36</v>
      </c>
      <c r="X319" t="s">
        <v>36</v>
      </c>
      <c r="Y319" t="s">
        <v>36</v>
      </c>
      <c r="Z319" t="s">
        <v>36</v>
      </c>
      <c r="AA319" t="s">
        <v>36</v>
      </c>
      <c r="AB319" t="s">
        <v>36</v>
      </c>
      <c r="AC319" t="s">
        <v>36</v>
      </c>
      <c r="AD319" t="s">
        <v>36</v>
      </c>
      <c r="AE319" t="s">
        <v>36</v>
      </c>
      <c r="AF319" t="s">
        <v>36</v>
      </c>
    </row>
    <row r="320" spans="1:32" x14ac:dyDescent="0.3">
      <c r="A320" t="s">
        <v>1281</v>
      </c>
      <c r="B320" t="s">
        <v>1282</v>
      </c>
      <c r="C320" s="1" t="str">
        <f t="shared" si="49"/>
        <v>27:0005</v>
      </c>
      <c r="D320" s="1" t="str">
        <f t="shared" si="50"/>
        <v>27:0003</v>
      </c>
      <c r="E320" t="s">
        <v>1283</v>
      </c>
      <c r="F320" t="s">
        <v>1284</v>
      </c>
      <c r="H320">
        <v>60.761055399999996</v>
      </c>
      <c r="I320">
        <v>-120.59915410000001</v>
      </c>
      <c r="J320" s="1" t="str">
        <f>HYPERLINK("http://geochem.nrcan.gc.ca/cdogs/content/kwd/kwd020044_e.htm", "Till")</f>
        <v>Till</v>
      </c>
      <c r="K320" s="1" t="str">
        <f t="shared" si="51"/>
        <v>HMC separation (ODM standard)</v>
      </c>
      <c r="L320" t="s">
        <v>36</v>
      </c>
      <c r="M320" t="s">
        <v>36</v>
      </c>
      <c r="N320" t="s">
        <v>36</v>
      </c>
      <c r="O320" t="s">
        <v>36</v>
      </c>
      <c r="P320" t="s">
        <v>36</v>
      </c>
      <c r="Q320" t="s">
        <v>36</v>
      </c>
      <c r="R320" t="s">
        <v>55</v>
      </c>
      <c r="S320" t="s">
        <v>36</v>
      </c>
      <c r="T320" t="s">
        <v>36</v>
      </c>
      <c r="U320" t="s">
        <v>36</v>
      </c>
      <c r="V320" t="s">
        <v>36</v>
      </c>
      <c r="W320" t="s">
        <v>36</v>
      </c>
      <c r="X320" t="s">
        <v>36</v>
      </c>
      <c r="Y320" t="s">
        <v>36</v>
      </c>
      <c r="Z320" t="s">
        <v>36</v>
      </c>
      <c r="AA320" t="s">
        <v>36</v>
      </c>
      <c r="AB320" t="s">
        <v>36</v>
      </c>
      <c r="AC320" t="s">
        <v>36</v>
      </c>
      <c r="AD320" t="s">
        <v>36</v>
      </c>
      <c r="AE320" t="s">
        <v>36</v>
      </c>
      <c r="AF320" t="s">
        <v>36</v>
      </c>
    </row>
    <row r="321" spans="1:32" x14ac:dyDescent="0.3">
      <c r="A321" t="s">
        <v>1285</v>
      </c>
      <c r="B321" t="s">
        <v>1286</v>
      </c>
      <c r="C321" s="1" t="str">
        <f t="shared" si="49"/>
        <v>27:0005</v>
      </c>
      <c r="D321" s="1" t="str">
        <f t="shared" si="50"/>
        <v>27:0003</v>
      </c>
      <c r="E321" t="s">
        <v>1287</v>
      </c>
      <c r="F321" t="s">
        <v>1288</v>
      </c>
      <c r="H321">
        <v>60.8684577</v>
      </c>
      <c r="I321">
        <v>-120.4301182</v>
      </c>
      <c r="J321" s="1" t="str">
        <f>HYPERLINK("http://geochem.nrcan.gc.ca/cdogs/content/kwd/kwd020045_e.htm", "Basal till")</f>
        <v>Basal till</v>
      </c>
      <c r="K321" s="1" t="str">
        <f t="shared" si="51"/>
        <v>HMC separation (ODM standard)</v>
      </c>
      <c r="L321" t="s">
        <v>36</v>
      </c>
      <c r="M321" t="s">
        <v>36</v>
      </c>
      <c r="N321" t="s">
        <v>36</v>
      </c>
      <c r="O321" t="s">
        <v>36</v>
      </c>
      <c r="P321" t="s">
        <v>55</v>
      </c>
      <c r="Q321" t="s">
        <v>36</v>
      </c>
      <c r="R321" t="s">
        <v>55</v>
      </c>
      <c r="S321" t="s">
        <v>36</v>
      </c>
      <c r="T321" t="s">
        <v>36</v>
      </c>
      <c r="U321" t="s">
        <v>36</v>
      </c>
      <c r="V321" t="s">
        <v>36</v>
      </c>
      <c r="W321" t="s">
        <v>36</v>
      </c>
      <c r="X321" t="s">
        <v>36</v>
      </c>
      <c r="Y321" t="s">
        <v>36</v>
      </c>
      <c r="Z321" t="s">
        <v>36</v>
      </c>
      <c r="AA321" t="s">
        <v>36</v>
      </c>
      <c r="AB321" t="s">
        <v>36</v>
      </c>
      <c r="AC321" t="s">
        <v>36</v>
      </c>
      <c r="AD321" t="s">
        <v>36</v>
      </c>
      <c r="AE321" t="s">
        <v>36</v>
      </c>
      <c r="AF321" t="s">
        <v>36</v>
      </c>
    </row>
    <row r="322" spans="1:32" x14ac:dyDescent="0.3">
      <c r="A322" t="s">
        <v>1289</v>
      </c>
      <c r="B322" t="s">
        <v>1290</v>
      </c>
      <c r="C322" s="1" t="str">
        <f t="shared" si="49"/>
        <v>27:0005</v>
      </c>
      <c r="D322" s="1" t="str">
        <f t="shared" si="50"/>
        <v>27:0003</v>
      </c>
      <c r="E322" t="s">
        <v>1291</v>
      </c>
      <c r="F322" t="s">
        <v>1292</v>
      </c>
      <c r="H322">
        <v>60.9271101</v>
      </c>
      <c r="I322">
        <v>-120.3415049</v>
      </c>
      <c r="J322" s="1" t="str">
        <f>HYPERLINK("http://geochem.nrcan.gc.ca/cdogs/content/kwd/kwd020044_e.htm", "Till")</f>
        <v>Till</v>
      </c>
      <c r="K322" s="1" t="str">
        <f t="shared" si="51"/>
        <v>HMC separation (ODM standard)</v>
      </c>
      <c r="L322" t="s">
        <v>36</v>
      </c>
      <c r="M322" t="s">
        <v>36</v>
      </c>
      <c r="N322" t="s">
        <v>36</v>
      </c>
      <c r="O322" t="s">
        <v>36</v>
      </c>
      <c r="P322" t="s">
        <v>36</v>
      </c>
      <c r="Q322" t="s">
        <v>36</v>
      </c>
      <c r="R322" t="s">
        <v>55</v>
      </c>
      <c r="S322" t="s">
        <v>36</v>
      </c>
      <c r="T322" t="s">
        <v>36</v>
      </c>
      <c r="U322" t="s">
        <v>36</v>
      </c>
      <c r="V322" t="s">
        <v>36</v>
      </c>
      <c r="W322" t="s">
        <v>36</v>
      </c>
      <c r="X322" t="s">
        <v>36</v>
      </c>
      <c r="Y322" t="s">
        <v>36</v>
      </c>
      <c r="Z322" t="s">
        <v>36</v>
      </c>
      <c r="AA322" t="s">
        <v>36</v>
      </c>
      <c r="AB322" t="s">
        <v>36</v>
      </c>
      <c r="AC322" t="s">
        <v>36</v>
      </c>
      <c r="AD322" t="s">
        <v>36</v>
      </c>
      <c r="AE322" t="s">
        <v>36</v>
      </c>
      <c r="AF322" t="s">
        <v>36</v>
      </c>
    </row>
    <row r="323" spans="1:32" x14ac:dyDescent="0.3">
      <c r="A323" t="s">
        <v>1293</v>
      </c>
      <c r="B323" t="s">
        <v>1294</v>
      </c>
      <c r="C323" s="1" t="str">
        <f t="shared" si="49"/>
        <v>27:0005</v>
      </c>
      <c r="D323" s="1" t="str">
        <f t="shared" si="50"/>
        <v>27:0003</v>
      </c>
      <c r="E323" t="s">
        <v>1295</v>
      </c>
      <c r="F323" t="s">
        <v>1296</v>
      </c>
      <c r="H323">
        <v>60.854673699999999</v>
      </c>
      <c r="I323">
        <v>-120.2859653</v>
      </c>
      <c r="J323" s="1" t="str">
        <f>HYPERLINK("http://geochem.nrcan.gc.ca/cdogs/content/kwd/kwd020045_e.htm", "Basal till")</f>
        <v>Basal till</v>
      </c>
      <c r="K323" s="1" t="str">
        <f t="shared" si="51"/>
        <v>HMC separation (ODM standard)</v>
      </c>
      <c r="L323" t="s">
        <v>36</v>
      </c>
      <c r="M323" t="s">
        <v>36</v>
      </c>
      <c r="N323" t="s">
        <v>36</v>
      </c>
      <c r="O323" t="s">
        <v>36</v>
      </c>
      <c r="P323" t="s">
        <v>36</v>
      </c>
      <c r="Q323" t="s">
        <v>36</v>
      </c>
      <c r="R323" t="s">
        <v>36</v>
      </c>
      <c r="S323" t="s">
        <v>36</v>
      </c>
      <c r="T323" t="s">
        <v>36</v>
      </c>
      <c r="U323" t="s">
        <v>36</v>
      </c>
      <c r="V323" t="s">
        <v>36</v>
      </c>
      <c r="W323" t="s">
        <v>36</v>
      </c>
      <c r="X323" t="s">
        <v>36</v>
      </c>
      <c r="Y323" t="s">
        <v>36</v>
      </c>
      <c r="Z323" t="s">
        <v>36</v>
      </c>
      <c r="AA323" t="s">
        <v>36</v>
      </c>
      <c r="AB323" t="s">
        <v>36</v>
      </c>
      <c r="AC323" t="s">
        <v>36</v>
      </c>
      <c r="AD323" t="s">
        <v>36</v>
      </c>
      <c r="AE323" t="s">
        <v>36</v>
      </c>
      <c r="AF323" t="s">
        <v>36</v>
      </c>
    </row>
    <row r="324" spans="1:32" x14ac:dyDescent="0.3">
      <c r="A324" t="s">
        <v>1297</v>
      </c>
      <c r="B324" t="s">
        <v>1298</v>
      </c>
      <c r="C324" s="1" t="str">
        <f t="shared" si="49"/>
        <v>27:0005</v>
      </c>
      <c r="D324" s="1" t="str">
        <f t="shared" si="50"/>
        <v>27:0003</v>
      </c>
      <c r="E324" t="s">
        <v>1299</v>
      </c>
      <c r="F324" t="s">
        <v>1300</v>
      </c>
      <c r="H324">
        <v>60.412039900000003</v>
      </c>
      <c r="I324">
        <v>-121.08409519999999</v>
      </c>
      <c r="J324" s="1" t="str">
        <f>HYPERLINK("http://geochem.nrcan.gc.ca/cdogs/content/kwd/kwd020044_e.htm", "Till")</f>
        <v>Till</v>
      </c>
      <c r="K324" s="1" t="str">
        <f t="shared" si="51"/>
        <v>HMC separation (ODM standard)</v>
      </c>
      <c r="L324" t="s">
        <v>36</v>
      </c>
      <c r="M324" t="s">
        <v>36</v>
      </c>
      <c r="N324" t="s">
        <v>36</v>
      </c>
      <c r="O324" t="s">
        <v>36</v>
      </c>
      <c r="P324" t="s">
        <v>36</v>
      </c>
      <c r="Q324" t="s">
        <v>36</v>
      </c>
      <c r="R324" t="s">
        <v>36</v>
      </c>
      <c r="S324" t="s">
        <v>36</v>
      </c>
      <c r="T324" t="s">
        <v>36</v>
      </c>
      <c r="U324" t="s">
        <v>36</v>
      </c>
      <c r="V324" t="s">
        <v>36</v>
      </c>
      <c r="W324" t="s">
        <v>36</v>
      </c>
      <c r="X324" t="s">
        <v>36</v>
      </c>
      <c r="Y324" t="s">
        <v>36</v>
      </c>
      <c r="Z324" t="s">
        <v>36</v>
      </c>
      <c r="AA324" t="s">
        <v>36</v>
      </c>
      <c r="AB324" t="s">
        <v>36</v>
      </c>
      <c r="AC324" t="s">
        <v>36</v>
      </c>
      <c r="AD324" t="s">
        <v>36</v>
      </c>
      <c r="AE324" t="s">
        <v>36</v>
      </c>
      <c r="AF324" t="s">
        <v>36</v>
      </c>
    </row>
    <row r="325" spans="1:32" x14ac:dyDescent="0.3">
      <c r="A325" t="s">
        <v>1301</v>
      </c>
      <c r="B325" t="s">
        <v>1302</v>
      </c>
      <c r="C325" s="1" t="str">
        <f t="shared" si="49"/>
        <v>27:0005</v>
      </c>
      <c r="D325" s="1" t="str">
        <f t="shared" si="50"/>
        <v>27:0003</v>
      </c>
      <c r="E325" t="s">
        <v>1303</v>
      </c>
      <c r="F325" t="s">
        <v>1304</v>
      </c>
      <c r="H325">
        <v>60.347865900000002</v>
      </c>
      <c r="I325">
        <v>-121.010525</v>
      </c>
      <c r="J325" s="1" t="str">
        <f>HYPERLINK("http://geochem.nrcan.gc.ca/cdogs/content/kwd/kwd020044_e.htm", "Till")</f>
        <v>Till</v>
      </c>
      <c r="K325" s="1" t="str">
        <f t="shared" si="51"/>
        <v>HMC separation (ODM standard)</v>
      </c>
      <c r="L325" t="s">
        <v>36</v>
      </c>
      <c r="M325" t="s">
        <v>36</v>
      </c>
      <c r="N325" t="s">
        <v>36</v>
      </c>
      <c r="O325" t="s">
        <v>36</v>
      </c>
      <c r="P325" t="s">
        <v>36</v>
      </c>
      <c r="Q325" t="s">
        <v>36</v>
      </c>
      <c r="R325" t="s">
        <v>36</v>
      </c>
      <c r="S325" t="s">
        <v>36</v>
      </c>
      <c r="T325" t="s">
        <v>36</v>
      </c>
      <c r="U325" t="s">
        <v>36</v>
      </c>
      <c r="V325" t="s">
        <v>36</v>
      </c>
      <c r="W325" t="s">
        <v>36</v>
      </c>
      <c r="X325" t="s">
        <v>36</v>
      </c>
      <c r="Y325" t="s">
        <v>36</v>
      </c>
      <c r="Z325" t="s">
        <v>36</v>
      </c>
      <c r="AA325" t="s">
        <v>36</v>
      </c>
      <c r="AB325" t="s">
        <v>36</v>
      </c>
      <c r="AC325" t="s">
        <v>36</v>
      </c>
      <c r="AD325" t="s">
        <v>36</v>
      </c>
      <c r="AE325" t="s">
        <v>36</v>
      </c>
      <c r="AF325" t="s">
        <v>36</v>
      </c>
    </row>
    <row r="326" spans="1:32" x14ac:dyDescent="0.3">
      <c r="A326" t="s">
        <v>1305</v>
      </c>
      <c r="B326" t="s">
        <v>1306</v>
      </c>
      <c r="C326" s="1" t="str">
        <f t="shared" si="49"/>
        <v>27:0005</v>
      </c>
      <c r="D326" s="1" t="str">
        <f t="shared" si="50"/>
        <v>27:0003</v>
      </c>
      <c r="E326" t="s">
        <v>1307</v>
      </c>
      <c r="F326" t="s">
        <v>1308</v>
      </c>
      <c r="H326">
        <v>60.289731400000001</v>
      </c>
      <c r="I326">
        <v>-120.9464116</v>
      </c>
      <c r="J326" s="1" t="str">
        <f>HYPERLINK("http://geochem.nrcan.gc.ca/cdogs/content/kwd/kwd020045_e.htm", "Basal till")</f>
        <v>Basal till</v>
      </c>
      <c r="K326" s="1" t="str">
        <f t="shared" si="51"/>
        <v>HMC separation (ODM standard)</v>
      </c>
      <c r="L326" t="s">
        <v>55</v>
      </c>
      <c r="M326" t="s">
        <v>36</v>
      </c>
      <c r="N326" t="s">
        <v>36</v>
      </c>
      <c r="O326" t="s">
        <v>36</v>
      </c>
      <c r="P326" t="s">
        <v>36</v>
      </c>
      <c r="Q326" t="s">
        <v>36</v>
      </c>
      <c r="R326" t="s">
        <v>36</v>
      </c>
      <c r="S326" t="s">
        <v>55</v>
      </c>
      <c r="T326" t="s">
        <v>36</v>
      </c>
      <c r="U326" t="s">
        <v>36</v>
      </c>
      <c r="V326" t="s">
        <v>36</v>
      </c>
      <c r="W326" t="s">
        <v>36</v>
      </c>
      <c r="X326" t="s">
        <v>36</v>
      </c>
      <c r="Y326" t="s">
        <v>36</v>
      </c>
      <c r="Z326" t="s">
        <v>36</v>
      </c>
      <c r="AA326" t="s">
        <v>36</v>
      </c>
      <c r="AB326" t="s">
        <v>36</v>
      </c>
      <c r="AC326" t="s">
        <v>36</v>
      </c>
      <c r="AD326" t="s">
        <v>36</v>
      </c>
      <c r="AE326" t="s">
        <v>36</v>
      </c>
      <c r="AF326" t="s">
        <v>36</v>
      </c>
    </row>
    <row r="327" spans="1:32" x14ac:dyDescent="0.3">
      <c r="A327" t="s">
        <v>1309</v>
      </c>
      <c r="B327" t="s">
        <v>1310</v>
      </c>
      <c r="C327" s="1" t="str">
        <f t="shared" si="49"/>
        <v>27:0005</v>
      </c>
      <c r="D327" s="1" t="str">
        <f t="shared" si="50"/>
        <v>27:0003</v>
      </c>
      <c r="E327" t="s">
        <v>1311</v>
      </c>
      <c r="F327" t="s">
        <v>1312</v>
      </c>
      <c r="H327">
        <v>61.061266799999999</v>
      </c>
      <c r="I327">
        <v>-120.28752040000001</v>
      </c>
      <c r="J327" s="1" t="str">
        <f>HYPERLINK("http://geochem.nrcan.gc.ca/cdogs/content/kwd/kwd020045_e.htm", "Basal till")</f>
        <v>Basal till</v>
      </c>
      <c r="K327" s="1" t="str">
        <f t="shared" si="51"/>
        <v>HMC separation (ODM standard)</v>
      </c>
      <c r="L327" t="s">
        <v>36</v>
      </c>
      <c r="M327" t="s">
        <v>36</v>
      </c>
      <c r="N327" t="s">
        <v>36</v>
      </c>
      <c r="O327" t="s">
        <v>36</v>
      </c>
      <c r="P327" t="s">
        <v>36</v>
      </c>
      <c r="Q327" t="s">
        <v>36</v>
      </c>
      <c r="R327" t="s">
        <v>55</v>
      </c>
      <c r="S327" t="s">
        <v>36</v>
      </c>
      <c r="T327" t="s">
        <v>36</v>
      </c>
      <c r="U327" t="s">
        <v>36</v>
      </c>
      <c r="V327" t="s">
        <v>36</v>
      </c>
      <c r="W327" t="s">
        <v>36</v>
      </c>
      <c r="X327" t="s">
        <v>36</v>
      </c>
      <c r="Y327" t="s">
        <v>36</v>
      </c>
      <c r="Z327" t="s">
        <v>36</v>
      </c>
      <c r="AA327" t="s">
        <v>36</v>
      </c>
      <c r="AB327" t="s">
        <v>36</v>
      </c>
      <c r="AC327" t="s">
        <v>36</v>
      </c>
      <c r="AD327" t="s">
        <v>36</v>
      </c>
      <c r="AE327" t="s">
        <v>36</v>
      </c>
      <c r="AF327" t="s">
        <v>36</v>
      </c>
    </row>
    <row r="328" spans="1:32" x14ac:dyDescent="0.3">
      <c r="A328" t="s">
        <v>1313</v>
      </c>
      <c r="B328" t="s">
        <v>1314</v>
      </c>
      <c r="C328" s="1" t="str">
        <f t="shared" si="49"/>
        <v>27:0005</v>
      </c>
      <c r="D328" s="1" t="str">
        <f t="shared" si="50"/>
        <v>27:0003</v>
      </c>
      <c r="E328" t="s">
        <v>1315</v>
      </c>
      <c r="F328" t="s">
        <v>1316</v>
      </c>
      <c r="H328">
        <v>61.0368256</v>
      </c>
      <c r="I328">
        <v>-120.08932679999999</v>
      </c>
      <c r="J328" s="1" t="str">
        <f>HYPERLINK("http://geochem.nrcan.gc.ca/cdogs/content/kwd/kwd020044_e.htm", "Till")</f>
        <v>Till</v>
      </c>
      <c r="K328" s="1" t="str">
        <f t="shared" si="51"/>
        <v>HMC separation (ODM standard)</v>
      </c>
      <c r="L328" t="s">
        <v>36</v>
      </c>
      <c r="M328" t="s">
        <v>36</v>
      </c>
      <c r="N328" t="s">
        <v>36</v>
      </c>
      <c r="O328" t="s">
        <v>36</v>
      </c>
      <c r="P328" t="s">
        <v>36</v>
      </c>
      <c r="Q328" t="s">
        <v>36</v>
      </c>
      <c r="R328" t="s">
        <v>55</v>
      </c>
      <c r="S328" t="s">
        <v>36</v>
      </c>
      <c r="T328" t="s">
        <v>36</v>
      </c>
      <c r="U328" t="s">
        <v>36</v>
      </c>
      <c r="V328" t="s">
        <v>36</v>
      </c>
      <c r="W328" t="s">
        <v>36</v>
      </c>
      <c r="X328" t="s">
        <v>36</v>
      </c>
      <c r="Y328" t="s">
        <v>36</v>
      </c>
      <c r="Z328" t="s">
        <v>36</v>
      </c>
      <c r="AA328" t="s">
        <v>36</v>
      </c>
      <c r="AB328" t="s">
        <v>36</v>
      </c>
      <c r="AC328" t="s">
        <v>36</v>
      </c>
      <c r="AD328" t="s">
        <v>36</v>
      </c>
      <c r="AE328" t="s">
        <v>36</v>
      </c>
      <c r="AF328" t="s">
        <v>36</v>
      </c>
    </row>
    <row r="329" spans="1:32" x14ac:dyDescent="0.3">
      <c r="A329" t="s">
        <v>1317</v>
      </c>
      <c r="B329" t="s">
        <v>1318</v>
      </c>
      <c r="C329" s="1" t="str">
        <f t="shared" si="49"/>
        <v>27:0005</v>
      </c>
      <c r="D329" s="1" t="str">
        <f t="shared" si="50"/>
        <v>27:0003</v>
      </c>
      <c r="E329" t="s">
        <v>1319</v>
      </c>
      <c r="F329" t="s">
        <v>1320</v>
      </c>
      <c r="H329">
        <v>61.009314400000001</v>
      </c>
      <c r="I329">
        <v>-120.4594069</v>
      </c>
      <c r="J329" s="1" t="str">
        <f>HYPERLINK("http://geochem.nrcan.gc.ca/cdogs/content/kwd/kwd020045_e.htm", "Basal till")</f>
        <v>Basal till</v>
      </c>
      <c r="K329" s="1" t="str">
        <f t="shared" si="51"/>
        <v>HMC separation (ODM standard)</v>
      </c>
      <c r="L329" t="s">
        <v>68</v>
      </c>
      <c r="M329" t="s">
        <v>36</v>
      </c>
      <c r="N329" t="s">
        <v>36</v>
      </c>
      <c r="O329" t="s">
        <v>36</v>
      </c>
      <c r="P329" t="s">
        <v>36</v>
      </c>
      <c r="Q329" t="s">
        <v>36</v>
      </c>
      <c r="R329" t="s">
        <v>36</v>
      </c>
      <c r="S329" t="s">
        <v>55</v>
      </c>
      <c r="T329" t="s">
        <v>36</v>
      </c>
      <c r="U329" t="s">
        <v>36</v>
      </c>
      <c r="V329" t="s">
        <v>36</v>
      </c>
      <c r="W329" t="s">
        <v>36</v>
      </c>
      <c r="X329" t="s">
        <v>36</v>
      </c>
      <c r="Y329" t="s">
        <v>36</v>
      </c>
      <c r="Z329" t="s">
        <v>36</v>
      </c>
      <c r="AA329" t="s">
        <v>36</v>
      </c>
      <c r="AB329" t="s">
        <v>36</v>
      </c>
      <c r="AC329" t="s">
        <v>36</v>
      </c>
      <c r="AD329" t="s">
        <v>36</v>
      </c>
      <c r="AE329" t="s">
        <v>36</v>
      </c>
      <c r="AF329" t="s">
        <v>36</v>
      </c>
    </row>
    <row r="330" spans="1:32" x14ac:dyDescent="0.3">
      <c r="A330" t="s">
        <v>1321</v>
      </c>
      <c r="B330" t="s">
        <v>1322</v>
      </c>
      <c r="C330" s="1" t="str">
        <f t="shared" si="49"/>
        <v>27:0005</v>
      </c>
      <c r="D330" s="1" t="str">
        <f t="shared" si="50"/>
        <v>27:0003</v>
      </c>
      <c r="E330" t="s">
        <v>1323</v>
      </c>
      <c r="F330" t="s">
        <v>1324</v>
      </c>
      <c r="H330">
        <v>61.088946200000002</v>
      </c>
      <c r="I330">
        <v>-120.3046853</v>
      </c>
      <c r="J330" s="1" t="str">
        <f>HYPERLINK("http://geochem.nrcan.gc.ca/cdogs/content/kwd/kwd020044_e.htm", "Till")</f>
        <v>Till</v>
      </c>
      <c r="K330" s="1" t="str">
        <f t="shared" si="51"/>
        <v>HMC separation (ODM standard)</v>
      </c>
      <c r="L330" t="s">
        <v>55</v>
      </c>
      <c r="M330" t="s">
        <v>36</v>
      </c>
      <c r="N330" t="s">
        <v>36</v>
      </c>
      <c r="O330" t="s">
        <v>36</v>
      </c>
      <c r="P330" t="s">
        <v>36</v>
      </c>
      <c r="Q330" t="s">
        <v>55</v>
      </c>
      <c r="R330" t="s">
        <v>36</v>
      </c>
      <c r="S330" t="s">
        <v>36</v>
      </c>
      <c r="T330" t="s">
        <v>36</v>
      </c>
      <c r="U330" t="s">
        <v>36</v>
      </c>
      <c r="V330" t="s">
        <v>36</v>
      </c>
      <c r="W330" t="s">
        <v>36</v>
      </c>
      <c r="X330" t="s">
        <v>36</v>
      </c>
      <c r="Y330" t="s">
        <v>36</v>
      </c>
      <c r="Z330" t="s">
        <v>36</v>
      </c>
      <c r="AA330" t="s">
        <v>36</v>
      </c>
      <c r="AB330" t="s">
        <v>36</v>
      </c>
      <c r="AC330" t="s">
        <v>36</v>
      </c>
      <c r="AD330" t="s">
        <v>36</v>
      </c>
      <c r="AE330" t="s">
        <v>36</v>
      </c>
      <c r="AF330" t="s">
        <v>36</v>
      </c>
    </row>
    <row r="331" spans="1:32" x14ac:dyDescent="0.3">
      <c r="A331" t="s">
        <v>1325</v>
      </c>
      <c r="B331" t="s">
        <v>1326</v>
      </c>
      <c r="C331" s="1" t="str">
        <f t="shared" si="49"/>
        <v>27:0005</v>
      </c>
      <c r="D331" s="1" t="str">
        <f t="shared" si="50"/>
        <v>27:0003</v>
      </c>
      <c r="E331" t="s">
        <v>1327</v>
      </c>
      <c r="F331" t="s">
        <v>1328</v>
      </c>
      <c r="H331">
        <v>61.156335400000003</v>
      </c>
      <c r="I331">
        <v>-120.18076480000001</v>
      </c>
      <c r="J331" s="1" t="str">
        <f>HYPERLINK("http://geochem.nrcan.gc.ca/cdogs/content/kwd/kwd020044_e.htm", "Till")</f>
        <v>Till</v>
      </c>
      <c r="K331" s="1" t="str">
        <f t="shared" si="51"/>
        <v>HMC separation (ODM standard)</v>
      </c>
      <c r="L331" t="s">
        <v>36</v>
      </c>
      <c r="M331" t="s">
        <v>36</v>
      </c>
      <c r="N331" t="s">
        <v>36</v>
      </c>
      <c r="O331" t="s">
        <v>36</v>
      </c>
      <c r="P331" t="s">
        <v>36</v>
      </c>
      <c r="Q331" t="s">
        <v>36</v>
      </c>
      <c r="R331" t="s">
        <v>55</v>
      </c>
      <c r="S331" t="s">
        <v>36</v>
      </c>
      <c r="T331" t="s">
        <v>36</v>
      </c>
      <c r="U331" t="s">
        <v>36</v>
      </c>
      <c r="V331" t="s">
        <v>36</v>
      </c>
      <c r="W331" t="s">
        <v>36</v>
      </c>
      <c r="X331" t="s">
        <v>36</v>
      </c>
      <c r="Y331" t="s">
        <v>36</v>
      </c>
      <c r="Z331" t="s">
        <v>36</v>
      </c>
      <c r="AA331" t="s">
        <v>36</v>
      </c>
      <c r="AB331" t="s">
        <v>36</v>
      </c>
      <c r="AC331" t="s">
        <v>36</v>
      </c>
      <c r="AD331" t="s">
        <v>36</v>
      </c>
      <c r="AE331" t="s">
        <v>36</v>
      </c>
      <c r="AF331" t="s">
        <v>36</v>
      </c>
    </row>
    <row r="332" spans="1:32" x14ac:dyDescent="0.3">
      <c r="A332" t="s">
        <v>1329</v>
      </c>
      <c r="B332" t="s">
        <v>1330</v>
      </c>
      <c r="C332" s="1" t="str">
        <f t="shared" si="49"/>
        <v>27:0005</v>
      </c>
      <c r="D332" s="1" t="str">
        <f t="shared" si="50"/>
        <v>27:0003</v>
      </c>
      <c r="E332" t="s">
        <v>1331</v>
      </c>
      <c r="F332" t="s">
        <v>1332</v>
      </c>
      <c r="H332">
        <v>61.1510648</v>
      </c>
      <c r="I332">
        <v>-120.4034609</v>
      </c>
      <c r="J332" s="1" t="str">
        <f>HYPERLINK("http://geochem.nrcan.gc.ca/cdogs/content/kwd/kwd020044_e.htm", "Till")</f>
        <v>Till</v>
      </c>
      <c r="K332" s="1" t="str">
        <f t="shared" si="51"/>
        <v>HMC separation (ODM standard)</v>
      </c>
      <c r="L332" t="s">
        <v>36</v>
      </c>
      <c r="M332" t="s">
        <v>36</v>
      </c>
      <c r="N332" t="s">
        <v>36</v>
      </c>
      <c r="O332" t="s">
        <v>36</v>
      </c>
      <c r="P332" t="s">
        <v>36</v>
      </c>
      <c r="Q332" t="s">
        <v>36</v>
      </c>
      <c r="R332" t="s">
        <v>55</v>
      </c>
      <c r="S332" t="s">
        <v>36</v>
      </c>
      <c r="T332" t="s">
        <v>36</v>
      </c>
      <c r="U332" t="s">
        <v>36</v>
      </c>
      <c r="V332" t="s">
        <v>36</v>
      </c>
      <c r="W332" t="s">
        <v>36</v>
      </c>
      <c r="X332" t="s">
        <v>36</v>
      </c>
      <c r="Y332" t="s">
        <v>36</v>
      </c>
      <c r="Z332" t="s">
        <v>36</v>
      </c>
      <c r="AA332" t="s">
        <v>36</v>
      </c>
      <c r="AB332" t="s">
        <v>36</v>
      </c>
      <c r="AC332" t="s">
        <v>36</v>
      </c>
      <c r="AD332" t="s">
        <v>36</v>
      </c>
      <c r="AE332" t="s">
        <v>36</v>
      </c>
      <c r="AF332" t="s">
        <v>36</v>
      </c>
    </row>
    <row r="333" spans="1:32" x14ac:dyDescent="0.3">
      <c r="A333" t="s">
        <v>1333</v>
      </c>
      <c r="B333" t="s">
        <v>1334</v>
      </c>
      <c r="C333" s="1" t="str">
        <f t="shared" si="49"/>
        <v>27:0005</v>
      </c>
      <c r="D333" s="1" t="str">
        <f t="shared" si="50"/>
        <v>27:0003</v>
      </c>
      <c r="E333" t="s">
        <v>1335</v>
      </c>
      <c r="F333" t="s">
        <v>1336</v>
      </c>
      <c r="H333">
        <v>60.350400299999997</v>
      </c>
      <c r="I333">
        <v>-120.8613182</v>
      </c>
      <c r="J333" s="1" t="str">
        <f>HYPERLINK("http://geochem.nrcan.gc.ca/cdogs/content/kwd/kwd020045_e.htm", "Basal till")</f>
        <v>Basal till</v>
      </c>
      <c r="K333" s="1" t="str">
        <f t="shared" si="51"/>
        <v>HMC separation (ODM standard)</v>
      </c>
      <c r="L333" t="s">
        <v>36</v>
      </c>
      <c r="M333" t="s">
        <v>36</v>
      </c>
      <c r="N333" t="s">
        <v>36</v>
      </c>
      <c r="O333" t="s">
        <v>36</v>
      </c>
      <c r="P333" t="s">
        <v>36</v>
      </c>
      <c r="Q333" t="s">
        <v>36</v>
      </c>
      <c r="R333" t="s">
        <v>36</v>
      </c>
      <c r="S333" t="s">
        <v>36</v>
      </c>
      <c r="T333" t="s">
        <v>36</v>
      </c>
      <c r="U333" t="s">
        <v>36</v>
      </c>
      <c r="V333" t="s">
        <v>36</v>
      </c>
      <c r="W333" t="s">
        <v>36</v>
      </c>
      <c r="X333" t="s">
        <v>36</v>
      </c>
      <c r="Y333" t="s">
        <v>36</v>
      </c>
      <c r="Z333" t="s">
        <v>36</v>
      </c>
      <c r="AA333" t="s">
        <v>36</v>
      </c>
      <c r="AB333" t="s">
        <v>36</v>
      </c>
      <c r="AC333" t="s">
        <v>36</v>
      </c>
      <c r="AD333" t="s">
        <v>36</v>
      </c>
      <c r="AE333" t="s">
        <v>36</v>
      </c>
      <c r="AF333" t="s">
        <v>36</v>
      </c>
    </row>
    <row r="334" spans="1:32" x14ac:dyDescent="0.3">
      <c r="A334" t="s">
        <v>1337</v>
      </c>
      <c r="B334" t="s">
        <v>1338</v>
      </c>
      <c r="C334" s="1" t="str">
        <f t="shared" si="49"/>
        <v>27:0005</v>
      </c>
      <c r="D334" s="1" t="str">
        <f t="shared" si="50"/>
        <v>27:0003</v>
      </c>
      <c r="E334" t="s">
        <v>1339</v>
      </c>
      <c r="F334" t="s">
        <v>1340</v>
      </c>
      <c r="H334">
        <v>60.428988500000003</v>
      </c>
      <c r="I334">
        <v>-120.6658322</v>
      </c>
      <c r="J334" s="1" t="str">
        <f>HYPERLINK("http://geochem.nrcan.gc.ca/cdogs/content/kwd/kwd020044_e.htm", "Till")</f>
        <v>Till</v>
      </c>
      <c r="K334" s="1" t="str">
        <f t="shared" si="51"/>
        <v>HMC separation (ODM standard)</v>
      </c>
      <c r="L334" t="s">
        <v>36</v>
      </c>
      <c r="M334" t="s">
        <v>36</v>
      </c>
      <c r="N334" t="s">
        <v>36</v>
      </c>
      <c r="O334" t="s">
        <v>36</v>
      </c>
      <c r="P334" t="s">
        <v>36</v>
      </c>
      <c r="Q334" t="s">
        <v>36</v>
      </c>
      <c r="R334" t="s">
        <v>36</v>
      </c>
      <c r="S334" t="s">
        <v>36</v>
      </c>
      <c r="T334" t="s">
        <v>36</v>
      </c>
      <c r="U334" t="s">
        <v>36</v>
      </c>
      <c r="V334" t="s">
        <v>36</v>
      </c>
      <c r="W334" t="s">
        <v>36</v>
      </c>
      <c r="X334" t="s">
        <v>36</v>
      </c>
      <c r="Y334" t="s">
        <v>36</v>
      </c>
      <c r="Z334" t="s">
        <v>36</v>
      </c>
      <c r="AA334" t="s">
        <v>36</v>
      </c>
      <c r="AB334" t="s">
        <v>36</v>
      </c>
      <c r="AC334" t="s">
        <v>36</v>
      </c>
      <c r="AD334" t="s">
        <v>36</v>
      </c>
      <c r="AE334" t="s">
        <v>36</v>
      </c>
      <c r="AF334" t="s">
        <v>36</v>
      </c>
    </row>
    <row r="335" spans="1:32" x14ac:dyDescent="0.3">
      <c r="A335" t="s">
        <v>1341</v>
      </c>
      <c r="B335" t="s">
        <v>1342</v>
      </c>
      <c r="C335" s="1" t="str">
        <f t="shared" si="49"/>
        <v>27:0005</v>
      </c>
      <c r="D335" s="1" t="str">
        <f t="shared" si="50"/>
        <v>27:0003</v>
      </c>
      <c r="E335" t="s">
        <v>1343</v>
      </c>
      <c r="F335" t="s">
        <v>1344</v>
      </c>
      <c r="H335">
        <v>60.530104799999997</v>
      </c>
      <c r="I335">
        <v>-119.8845668</v>
      </c>
      <c r="J335" s="1" t="str">
        <f>HYPERLINK("http://geochem.nrcan.gc.ca/cdogs/content/kwd/kwd020045_e.htm", "Basal till")</f>
        <v>Basal till</v>
      </c>
      <c r="K335" s="1" t="str">
        <f t="shared" si="51"/>
        <v>HMC separation (ODM standard)</v>
      </c>
      <c r="L335" t="s">
        <v>36</v>
      </c>
      <c r="M335" t="s">
        <v>36</v>
      </c>
      <c r="N335" t="s">
        <v>36</v>
      </c>
      <c r="O335" t="s">
        <v>36</v>
      </c>
      <c r="P335" t="s">
        <v>36</v>
      </c>
      <c r="Q335" t="s">
        <v>36</v>
      </c>
      <c r="R335" t="s">
        <v>37</v>
      </c>
      <c r="S335" t="s">
        <v>36</v>
      </c>
      <c r="T335" t="s">
        <v>36</v>
      </c>
      <c r="U335" t="s">
        <v>36</v>
      </c>
      <c r="V335" t="s">
        <v>36</v>
      </c>
      <c r="W335" t="s">
        <v>36</v>
      </c>
      <c r="X335" t="s">
        <v>36</v>
      </c>
      <c r="Y335" t="s">
        <v>36</v>
      </c>
      <c r="Z335" t="s">
        <v>36</v>
      </c>
      <c r="AA335" t="s">
        <v>36</v>
      </c>
      <c r="AB335" t="s">
        <v>36</v>
      </c>
      <c r="AC335" t="s">
        <v>36</v>
      </c>
      <c r="AD335" t="s">
        <v>36</v>
      </c>
      <c r="AE335" t="s">
        <v>36</v>
      </c>
      <c r="AF335" t="s">
        <v>36</v>
      </c>
    </row>
    <row r="336" spans="1:32" x14ac:dyDescent="0.3">
      <c r="A336" t="s">
        <v>1345</v>
      </c>
      <c r="B336" t="s">
        <v>1346</v>
      </c>
      <c r="C336" s="1" t="str">
        <f t="shared" ref="C336:C367" si="53">HYPERLINK("http://geochem.nrcan.gc.ca/cdogs/content/bdl/bdl270005_e.htm", "27:0005")</f>
        <v>27:0005</v>
      </c>
      <c r="D336" s="1" t="str">
        <f t="shared" ref="D336:D367" si="54">HYPERLINK("http://geochem.nrcan.gc.ca/cdogs/content/svy/svy270003_e.htm", "27:0003")</f>
        <v>27:0003</v>
      </c>
      <c r="E336" t="s">
        <v>1347</v>
      </c>
      <c r="F336" t="s">
        <v>1348</v>
      </c>
      <c r="H336">
        <v>60.558050000000001</v>
      </c>
      <c r="I336">
        <v>-119.7393421</v>
      </c>
      <c r="J336" s="1" t="str">
        <f>HYPERLINK("http://geochem.nrcan.gc.ca/cdogs/content/kwd/kwd020044_e.htm", "Till")</f>
        <v>Till</v>
      </c>
      <c r="K336" s="1" t="str">
        <f t="shared" si="51"/>
        <v>HMC separation (ODM standard)</v>
      </c>
      <c r="L336" t="s">
        <v>36</v>
      </c>
      <c r="M336" t="s">
        <v>36</v>
      </c>
      <c r="N336" t="s">
        <v>36</v>
      </c>
      <c r="O336" t="s">
        <v>36</v>
      </c>
      <c r="P336" t="s">
        <v>36</v>
      </c>
      <c r="Q336" t="s">
        <v>36</v>
      </c>
      <c r="R336" t="s">
        <v>68</v>
      </c>
      <c r="S336" t="s">
        <v>55</v>
      </c>
      <c r="T336" t="s">
        <v>36</v>
      </c>
      <c r="U336" t="s">
        <v>36</v>
      </c>
      <c r="V336" t="s">
        <v>36</v>
      </c>
      <c r="W336" t="s">
        <v>36</v>
      </c>
      <c r="X336" t="s">
        <v>36</v>
      </c>
      <c r="Y336" t="s">
        <v>36</v>
      </c>
      <c r="Z336" t="s">
        <v>36</v>
      </c>
      <c r="AA336" t="s">
        <v>36</v>
      </c>
      <c r="AB336" t="s">
        <v>36</v>
      </c>
      <c r="AC336" t="s">
        <v>36</v>
      </c>
      <c r="AD336" t="s">
        <v>36</v>
      </c>
      <c r="AE336" t="s">
        <v>36</v>
      </c>
      <c r="AF336" t="s">
        <v>36</v>
      </c>
    </row>
    <row r="337" spans="1:32" x14ac:dyDescent="0.3">
      <c r="A337" t="s">
        <v>1349</v>
      </c>
      <c r="B337" t="s">
        <v>1350</v>
      </c>
      <c r="C337" s="1" t="str">
        <f t="shared" si="53"/>
        <v>27:0005</v>
      </c>
      <c r="D337" s="1" t="str">
        <f t="shared" si="54"/>
        <v>27:0003</v>
      </c>
      <c r="E337" t="s">
        <v>1351</v>
      </c>
      <c r="F337" t="s">
        <v>1352</v>
      </c>
      <c r="H337">
        <v>60.615483900000001</v>
      </c>
      <c r="I337">
        <v>-119.92997769999999</v>
      </c>
      <c r="J337" s="1" t="str">
        <f>HYPERLINK("http://geochem.nrcan.gc.ca/cdogs/content/kwd/kwd020045_e.htm", "Basal till")</f>
        <v>Basal till</v>
      </c>
      <c r="K337" s="1" t="str">
        <f t="shared" si="51"/>
        <v>HMC separation (ODM standard)</v>
      </c>
      <c r="L337" t="s">
        <v>36</v>
      </c>
      <c r="M337" t="s">
        <v>36</v>
      </c>
      <c r="N337" t="s">
        <v>36</v>
      </c>
      <c r="O337" t="s">
        <v>36</v>
      </c>
      <c r="P337" t="s">
        <v>36</v>
      </c>
      <c r="Q337" t="s">
        <v>36</v>
      </c>
      <c r="R337" t="s">
        <v>36</v>
      </c>
      <c r="S337" t="s">
        <v>36</v>
      </c>
      <c r="T337" t="s">
        <v>36</v>
      </c>
      <c r="U337" t="s">
        <v>36</v>
      </c>
      <c r="V337" t="s">
        <v>36</v>
      </c>
      <c r="W337" t="s">
        <v>36</v>
      </c>
      <c r="X337" t="s">
        <v>36</v>
      </c>
      <c r="Y337" t="s">
        <v>36</v>
      </c>
      <c r="Z337" t="s">
        <v>36</v>
      </c>
      <c r="AA337" t="s">
        <v>36</v>
      </c>
      <c r="AB337" t="s">
        <v>36</v>
      </c>
      <c r="AC337" t="s">
        <v>36</v>
      </c>
      <c r="AD337" t="s">
        <v>36</v>
      </c>
      <c r="AE337" t="s">
        <v>36</v>
      </c>
      <c r="AF337" t="s">
        <v>36</v>
      </c>
    </row>
    <row r="338" spans="1:32" x14ac:dyDescent="0.3">
      <c r="A338" t="s">
        <v>1353</v>
      </c>
      <c r="B338" t="s">
        <v>1354</v>
      </c>
      <c r="C338" s="1" t="str">
        <f t="shared" si="53"/>
        <v>27:0005</v>
      </c>
      <c r="D338" s="1" t="str">
        <f t="shared" si="54"/>
        <v>27:0003</v>
      </c>
      <c r="E338" t="s">
        <v>1355</v>
      </c>
      <c r="F338" t="s">
        <v>1356</v>
      </c>
      <c r="H338">
        <v>60.870907699999997</v>
      </c>
      <c r="I338">
        <v>-120.0245163</v>
      </c>
      <c r="J338" s="1" t="str">
        <f>HYPERLINK("http://geochem.nrcan.gc.ca/cdogs/content/kwd/kwd020044_e.htm", "Till")</f>
        <v>Till</v>
      </c>
      <c r="K338" s="1" t="str">
        <f t="shared" si="51"/>
        <v>HMC separation (ODM standard)</v>
      </c>
      <c r="L338" t="s">
        <v>55</v>
      </c>
      <c r="M338" t="s">
        <v>36</v>
      </c>
      <c r="N338" t="s">
        <v>36</v>
      </c>
      <c r="O338" t="s">
        <v>36</v>
      </c>
      <c r="P338" t="s">
        <v>36</v>
      </c>
      <c r="Q338" t="s">
        <v>36</v>
      </c>
      <c r="R338" t="s">
        <v>55</v>
      </c>
      <c r="S338" t="s">
        <v>36</v>
      </c>
      <c r="T338" t="s">
        <v>36</v>
      </c>
      <c r="U338" t="s">
        <v>36</v>
      </c>
      <c r="V338" t="s">
        <v>36</v>
      </c>
      <c r="W338" t="s">
        <v>36</v>
      </c>
      <c r="X338" t="s">
        <v>36</v>
      </c>
      <c r="Y338" t="s">
        <v>36</v>
      </c>
      <c r="Z338" t="s">
        <v>36</v>
      </c>
      <c r="AA338" t="s">
        <v>36</v>
      </c>
      <c r="AB338" t="s">
        <v>36</v>
      </c>
      <c r="AC338" t="s">
        <v>36</v>
      </c>
      <c r="AD338" t="s">
        <v>36</v>
      </c>
      <c r="AE338" t="s">
        <v>36</v>
      </c>
      <c r="AF338" t="s">
        <v>36</v>
      </c>
    </row>
    <row r="339" spans="1:32" x14ac:dyDescent="0.3">
      <c r="A339" t="s">
        <v>1357</v>
      </c>
      <c r="B339" t="s">
        <v>1358</v>
      </c>
      <c r="C339" s="1" t="str">
        <f t="shared" si="53"/>
        <v>27:0005</v>
      </c>
      <c r="D339" s="1" t="str">
        <f t="shared" si="54"/>
        <v>27:0003</v>
      </c>
      <c r="E339" t="s">
        <v>1359</v>
      </c>
      <c r="F339" t="s">
        <v>1360</v>
      </c>
      <c r="H339">
        <v>60.781579899999997</v>
      </c>
      <c r="I339">
        <v>-119.9853657</v>
      </c>
      <c r="J339" s="1" t="str">
        <f>HYPERLINK("http://geochem.nrcan.gc.ca/cdogs/content/kwd/kwd020044_e.htm", "Till")</f>
        <v>Till</v>
      </c>
      <c r="K339" s="1" t="str">
        <f t="shared" si="51"/>
        <v>HMC separation (ODM standard)</v>
      </c>
      <c r="L339" t="s">
        <v>55</v>
      </c>
      <c r="M339" t="s">
        <v>36</v>
      </c>
      <c r="N339" t="s">
        <v>36</v>
      </c>
      <c r="O339" t="s">
        <v>36</v>
      </c>
      <c r="P339" t="s">
        <v>36</v>
      </c>
      <c r="Q339" t="s">
        <v>36</v>
      </c>
      <c r="R339" t="s">
        <v>55</v>
      </c>
      <c r="S339" t="s">
        <v>36</v>
      </c>
      <c r="T339" t="s">
        <v>36</v>
      </c>
      <c r="U339" t="s">
        <v>36</v>
      </c>
      <c r="V339" t="s">
        <v>36</v>
      </c>
      <c r="W339" t="s">
        <v>36</v>
      </c>
      <c r="X339" t="s">
        <v>36</v>
      </c>
      <c r="Y339" t="s">
        <v>36</v>
      </c>
      <c r="Z339" t="s">
        <v>36</v>
      </c>
      <c r="AA339" t="s">
        <v>36</v>
      </c>
      <c r="AB339" t="s">
        <v>36</v>
      </c>
      <c r="AC339" t="s">
        <v>36</v>
      </c>
      <c r="AD339" t="s">
        <v>36</v>
      </c>
      <c r="AE339" t="s">
        <v>36</v>
      </c>
      <c r="AF339" t="s">
        <v>36</v>
      </c>
    </row>
    <row r="340" spans="1:32" x14ac:dyDescent="0.3">
      <c r="A340" t="s">
        <v>1361</v>
      </c>
      <c r="B340" t="s">
        <v>1362</v>
      </c>
      <c r="C340" s="1" t="str">
        <f t="shared" si="53"/>
        <v>27:0005</v>
      </c>
      <c r="D340" s="1" t="str">
        <f t="shared" si="54"/>
        <v>27:0003</v>
      </c>
      <c r="E340" t="s">
        <v>1363</v>
      </c>
      <c r="F340" t="s">
        <v>1364</v>
      </c>
      <c r="H340">
        <v>60.719627199999998</v>
      </c>
      <c r="I340">
        <v>-119.98028979999999</v>
      </c>
      <c r="J340" s="1" t="str">
        <f>HYPERLINK("http://geochem.nrcan.gc.ca/cdogs/content/kwd/kwd020045_e.htm", "Basal till")</f>
        <v>Basal till</v>
      </c>
      <c r="K340" s="1" t="str">
        <f t="shared" si="51"/>
        <v>HMC separation (ODM standard)</v>
      </c>
      <c r="L340" t="s">
        <v>55</v>
      </c>
      <c r="M340" t="s">
        <v>36</v>
      </c>
      <c r="N340" t="s">
        <v>36</v>
      </c>
      <c r="O340" t="s">
        <v>36</v>
      </c>
      <c r="P340" t="s">
        <v>36</v>
      </c>
      <c r="Q340" t="s">
        <v>36</v>
      </c>
      <c r="R340" t="s">
        <v>36</v>
      </c>
      <c r="S340" t="s">
        <v>36</v>
      </c>
      <c r="T340" t="s">
        <v>36</v>
      </c>
      <c r="U340" t="s">
        <v>36</v>
      </c>
      <c r="V340" t="s">
        <v>36</v>
      </c>
      <c r="W340" t="s">
        <v>36</v>
      </c>
      <c r="X340" t="s">
        <v>36</v>
      </c>
      <c r="Y340" t="s">
        <v>36</v>
      </c>
      <c r="Z340" t="s">
        <v>36</v>
      </c>
      <c r="AA340" t="s">
        <v>36</v>
      </c>
      <c r="AB340" t="s">
        <v>36</v>
      </c>
      <c r="AC340" t="s">
        <v>36</v>
      </c>
      <c r="AD340" t="s">
        <v>36</v>
      </c>
      <c r="AE340" t="s">
        <v>36</v>
      </c>
      <c r="AF340" t="s">
        <v>36</v>
      </c>
    </row>
    <row r="341" spans="1:32" x14ac:dyDescent="0.3">
      <c r="A341" t="s">
        <v>1365</v>
      </c>
      <c r="B341" t="s">
        <v>1366</v>
      </c>
      <c r="C341" s="1" t="str">
        <f t="shared" si="53"/>
        <v>27:0005</v>
      </c>
      <c r="D341" s="1" t="str">
        <f t="shared" si="54"/>
        <v>27:0003</v>
      </c>
      <c r="E341" t="s">
        <v>1367</v>
      </c>
      <c r="F341" t="s">
        <v>1368</v>
      </c>
      <c r="H341">
        <v>60.688866400000002</v>
      </c>
      <c r="I341">
        <v>-120.1812133</v>
      </c>
      <c r="J341" s="1" t="str">
        <f>HYPERLINK("http://geochem.nrcan.gc.ca/cdogs/content/kwd/kwd020045_e.htm", "Basal till")</f>
        <v>Basal till</v>
      </c>
      <c r="K341" s="1" t="str">
        <f t="shared" si="51"/>
        <v>HMC separation (ODM standard)</v>
      </c>
      <c r="L341" t="s">
        <v>36</v>
      </c>
      <c r="M341" t="s">
        <v>36</v>
      </c>
      <c r="N341" t="s">
        <v>36</v>
      </c>
      <c r="O341" t="s">
        <v>36</v>
      </c>
      <c r="P341" t="s">
        <v>55</v>
      </c>
      <c r="Q341" t="s">
        <v>36</v>
      </c>
      <c r="R341" t="s">
        <v>36</v>
      </c>
      <c r="S341" t="s">
        <v>36</v>
      </c>
      <c r="T341" t="s">
        <v>36</v>
      </c>
      <c r="U341" t="s">
        <v>36</v>
      </c>
      <c r="V341" t="s">
        <v>36</v>
      </c>
      <c r="W341" t="s">
        <v>36</v>
      </c>
      <c r="X341" t="s">
        <v>36</v>
      </c>
      <c r="Y341" t="s">
        <v>36</v>
      </c>
      <c r="Z341" t="s">
        <v>36</v>
      </c>
      <c r="AA341" t="s">
        <v>36</v>
      </c>
      <c r="AB341" t="s">
        <v>36</v>
      </c>
      <c r="AC341" t="s">
        <v>36</v>
      </c>
      <c r="AD341" t="s">
        <v>36</v>
      </c>
      <c r="AE341" t="s">
        <v>36</v>
      </c>
      <c r="AF341" t="s">
        <v>36</v>
      </c>
    </row>
    <row r="342" spans="1:32" x14ac:dyDescent="0.3">
      <c r="A342" t="s">
        <v>1369</v>
      </c>
      <c r="B342" t="s">
        <v>1370</v>
      </c>
      <c r="C342" s="1" t="str">
        <f t="shared" si="53"/>
        <v>27:0005</v>
      </c>
      <c r="D342" s="1" t="str">
        <f t="shared" si="54"/>
        <v>27:0003</v>
      </c>
      <c r="E342" t="s">
        <v>1371</v>
      </c>
      <c r="F342" t="s">
        <v>1372</v>
      </c>
      <c r="H342">
        <v>60.795614800000003</v>
      </c>
      <c r="I342">
        <v>-120.1123977</v>
      </c>
      <c r="J342" s="1" t="str">
        <f>HYPERLINK("http://geochem.nrcan.gc.ca/cdogs/content/kwd/kwd020044_e.htm", "Till")</f>
        <v>Till</v>
      </c>
      <c r="K342" s="1" t="str">
        <f t="shared" si="51"/>
        <v>HMC separation (ODM standard)</v>
      </c>
      <c r="L342" t="s">
        <v>36</v>
      </c>
      <c r="M342" t="s">
        <v>36</v>
      </c>
      <c r="N342" t="s">
        <v>36</v>
      </c>
      <c r="O342" t="s">
        <v>36</v>
      </c>
      <c r="P342" t="s">
        <v>36</v>
      </c>
      <c r="Q342" t="s">
        <v>36</v>
      </c>
      <c r="R342" t="s">
        <v>36</v>
      </c>
      <c r="S342" t="s">
        <v>36</v>
      </c>
      <c r="T342" t="s">
        <v>36</v>
      </c>
      <c r="U342" t="s">
        <v>36</v>
      </c>
      <c r="V342" t="s">
        <v>36</v>
      </c>
      <c r="W342" t="s">
        <v>36</v>
      </c>
      <c r="X342" t="s">
        <v>36</v>
      </c>
      <c r="Y342" t="s">
        <v>36</v>
      </c>
      <c r="Z342" t="s">
        <v>36</v>
      </c>
      <c r="AA342" t="s">
        <v>36</v>
      </c>
      <c r="AB342" t="s">
        <v>36</v>
      </c>
      <c r="AC342" t="s">
        <v>36</v>
      </c>
      <c r="AD342" t="s">
        <v>36</v>
      </c>
      <c r="AE342" t="s">
        <v>36</v>
      </c>
      <c r="AF342" t="s">
        <v>36</v>
      </c>
    </row>
    <row r="343" spans="1:32" x14ac:dyDescent="0.3">
      <c r="A343" t="s">
        <v>1373</v>
      </c>
      <c r="B343" t="s">
        <v>1374</v>
      </c>
      <c r="C343" s="1" t="str">
        <f t="shared" si="53"/>
        <v>27:0005</v>
      </c>
      <c r="D343" s="1" t="str">
        <f t="shared" si="54"/>
        <v>27:0003</v>
      </c>
      <c r="E343" t="s">
        <v>1375</v>
      </c>
      <c r="F343" t="s">
        <v>1376</v>
      </c>
      <c r="H343">
        <v>60.956479799999997</v>
      </c>
      <c r="I343">
        <v>-120.717343</v>
      </c>
      <c r="J343" s="1" t="str">
        <f>HYPERLINK("http://geochem.nrcan.gc.ca/cdogs/content/kwd/kwd020045_e.htm", "Basal till")</f>
        <v>Basal till</v>
      </c>
      <c r="K343" s="1" t="str">
        <f t="shared" si="51"/>
        <v>HMC separation (ODM standard)</v>
      </c>
      <c r="L343" t="s">
        <v>55</v>
      </c>
      <c r="M343" t="s">
        <v>36</v>
      </c>
      <c r="N343" t="s">
        <v>36</v>
      </c>
      <c r="O343" t="s">
        <v>36</v>
      </c>
      <c r="P343" t="s">
        <v>36</v>
      </c>
      <c r="Q343" t="s">
        <v>36</v>
      </c>
      <c r="R343" t="s">
        <v>55</v>
      </c>
      <c r="S343" t="s">
        <v>36</v>
      </c>
      <c r="T343" t="s">
        <v>36</v>
      </c>
      <c r="U343" t="s">
        <v>36</v>
      </c>
      <c r="V343" t="s">
        <v>36</v>
      </c>
      <c r="W343" t="s">
        <v>36</v>
      </c>
      <c r="X343" t="s">
        <v>36</v>
      </c>
      <c r="Y343" t="s">
        <v>36</v>
      </c>
      <c r="Z343" t="s">
        <v>36</v>
      </c>
      <c r="AA343" t="s">
        <v>36</v>
      </c>
      <c r="AB343" t="s">
        <v>36</v>
      </c>
      <c r="AC343" t="s">
        <v>36</v>
      </c>
      <c r="AD343" t="s">
        <v>36</v>
      </c>
      <c r="AE343" t="s">
        <v>36</v>
      </c>
      <c r="AF343" t="s">
        <v>36</v>
      </c>
    </row>
    <row r="344" spans="1:32" x14ac:dyDescent="0.3">
      <c r="A344" t="s">
        <v>1377</v>
      </c>
      <c r="B344" t="s">
        <v>1378</v>
      </c>
      <c r="C344" s="1" t="str">
        <f t="shared" si="53"/>
        <v>27:0005</v>
      </c>
      <c r="D344" s="1" t="str">
        <f t="shared" si="54"/>
        <v>27:0003</v>
      </c>
      <c r="E344" t="s">
        <v>1379</v>
      </c>
      <c r="F344" t="s">
        <v>1380</v>
      </c>
      <c r="H344">
        <v>60.911652099999998</v>
      </c>
      <c r="I344">
        <v>-120.8611581</v>
      </c>
      <c r="J344" s="1" t="str">
        <f>HYPERLINK("http://geochem.nrcan.gc.ca/cdogs/content/kwd/kwd020044_e.htm", "Till")</f>
        <v>Till</v>
      </c>
      <c r="K344" s="1" t="str">
        <f t="shared" si="51"/>
        <v>HMC separation (ODM standard)</v>
      </c>
      <c r="L344" t="s">
        <v>55</v>
      </c>
      <c r="M344" t="s">
        <v>36</v>
      </c>
      <c r="N344" t="s">
        <v>36</v>
      </c>
      <c r="O344" t="s">
        <v>36</v>
      </c>
      <c r="P344" t="s">
        <v>36</v>
      </c>
      <c r="Q344" t="s">
        <v>36</v>
      </c>
      <c r="R344" t="s">
        <v>55</v>
      </c>
      <c r="S344" t="s">
        <v>36</v>
      </c>
      <c r="T344" t="s">
        <v>36</v>
      </c>
      <c r="U344" t="s">
        <v>36</v>
      </c>
      <c r="V344" t="s">
        <v>36</v>
      </c>
      <c r="W344" t="s">
        <v>36</v>
      </c>
      <c r="X344" t="s">
        <v>36</v>
      </c>
      <c r="Y344" t="s">
        <v>36</v>
      </c>
      <c r="Z344" t="s">
        <v>36</v>
      </c>
      <c r="AA344" t="s">
        <v>36</v>
      </c>
      <c r="AB344" t="s">
        <v>36</v>
      </c>
      <c r="AC344" t="s">
        <v>36</v>
      </c>
      <c r="AD344" t="s">
        <v>36</v>
      </c>
      <c r="AE344" t="s">
        <v>36</v>
      </c>
      <c r="AF344" t="s">
        <v>36</v>
      </c>
    </row>
    <row r="345" spans="1:32" x14ac:dyDescent="0.3">
      <c r="A345" t="s">
        <v>1381</v>
      </c>
      <c r="B345" t="s">
        <v>1382</v>
      </c>
      <c r="C345" s="1" t="str">
        <f t="shared" si="53"/>
        <v>27:0005</v>
      </c>
      <c r="D345" s="1" t="str">
        <f t="shared" si="54"/>
        <v>27:0003</v>
      </c>
      <c r="E345" t="s">
        <v>1383</v>
      </c>
      <c r="F345" t="s">
        <v>1384</v>
      </c>
      <c r="H345">
        <v>60.836063799999998</v>
      </c>
      <c r="I345">
        <v>-120.96340360000001</v>
      </c>
      <c r="J345" s="1" t="str">
        <f>HYPERLINK("http://geochem.nrcan.gc.ca/cdogs/content/kwd/kwd020081_e.htm", "Colluviated till")</f>
        <v>Colluviated till</v>
      </c>
      <c r="K345" s="1" t="str">
        <f t="shared" si="51"/>
        <v>HMC separation (ODM standard)</v>
      </c>
      <c r="L345" t="s">
        <v>36</v>
      </c>
      <c r="M345" t="s">
        <v>36</v>
      </c>
      <c r="N345" t="s">
        <v>36</v>
      </c>
      <c r="O345" t="s">
        <v>36</v>
      </c>
      <c r="P345" t="s">
        <v>36</v>
      </c>
      <c r="Q345" t="s">
        <v>36</v>
      </c>
      <c r="R345" t="s">
        <v>55</v>
      </c>
      <c r="S345" t="s">
        <v>36</v>
      </c>
      <c r="T345" t="s">
        <v>36</v>
      </c>
      <c r="U345" t="s">
        <v>36</v>
      </c>
      <c r="V345" t="s">
        <v>36</v>
      </c>
      <c r="W345" t="s">
        <v>36</v>
      </c>
      <c r="X345" t="s">
        <v>36</v>
      </c>
      <c r="Y345" t="s">
        <v>36</v>
      </c>
      <c r="Z345" t="s">
        <v>36</v>
      </c>
      <c r="AA345" t="s">
        <v>36</v>
      </c>
      <c r="AB345" t="s">
        <v>36</v>
      </c>
      <c r="AC345" t="s">
        <v>36</v>
      </c>
      <c r="AD345" t="s">
        <v>36</v>
      </c>
      <c r="AE345" t="s">
        <v>36</v>
      </c>
      <c r="AF345" t="s">
        <v>36</v>
      </c>
    </row>
    <row r="346" spans="1:32" x14ac:dyDescent="0.3">
      <c r="A346" t="s">
        <v>1385</v>
      </c>
      <c r="B346" t="s">
        <v>1386</v>
      </c>
      <c r="C346" s="1" t="str">
        <f t="shared" si="53"/>
        <v>27:0005</v>
      </c>
      <c r="D346" s="1" t="str">
        <f t="shared" si="54"/>
        <v>27:0003</v>
      </c>
      <c r="E346" t="s">
        <v>1387</v>
      </c>
      <c r="F346" t="s">
        <v>1388</v>
      </c>
      <c r="H346">
        <v>60.775056200000002</v>
      </c>
      <c r="I346">
        <v>-121.1000377</v>
      </c>
      <c r="J346" s="1" t="str">
        <f>HYPERLINK("http://geochem.nrcan.gc.ca/cdogs/content/kwd/kwd020045_e.htm", "Basal till")</f>
        <v>Basal till</v>
      </c>
      <c r="K346" s="1" t="str">
        <f t="shared" si="51"/>
        <v>HMC separation (ODM standard)</v>
      </c>
      <c r="L346" t="s">
        <v>55</v>
      </c>
      <c r="M346" t="s">
        <v>36</v>
      </c>
      <c r="N346" t="s">
        <v>36</v>
      </c>
      <c r="O346" t="s">
        <v>36</v>
      </c>
      <c r="P346" t="s">
        <v>36</v>
      </c>
      <c r="Q346" t="s">
        <v>36</v>
      </c>
      <c r="R346" t="s">
        <v>55</v>
      </c>
      <c r="S346" t="s">
        <v>36</v>
      </c>
      <c r="T346" t="s">
        <v>36</v>
      </c>
      <c r="U346" t="s">
        <v>36</v>
      </c>
      <c r="V346" t="s">
        <v>36</v>
      </c>
      <c r="W346" t="s">
        <v>36</v>
      </c>
      <c r="X346" t="s">
        <v>36</v>
      </c>
      <c r="Y346" t="s">
        <v>36</v>
      </c>
      <c r="Z346" t="s">
        <v>36</v>
      </c>
      <c r="AA346" t="s">
        <v>36</v>
      </c>
      <c r="AB346" t="s">
        <v>36</v>
      </c>
      <c r="AC346" t="s">
        <v>36</v>
      </c>
      <c r="AD346" t="s">
        <v>36</v>
      </c>
      <c r="AE346" t="s">
        <v>36</v>
      </c>
      <c r="AF346" t="s">
        <v>36</v>
      </c>
    </row>
    <row r="347" spans="1:32" x14ac:dyDescent="0.3">
      <c r="A347" t="s">
        <v>1389</v>
      </c>
      <c r="B347" t="s">
        <v>1390</v>
      </c>
      <c r="C347" s="1" t="str">
        <f t="shared" si="53"/>
        <v>27:0005</v>
      </c>
      <c r="D347" s="1" t="str">
        <f t="shared" si="54"/>
        <v>27:0003</v>
      </c>
      <c r="E347" t="s">
        <v>1391</v>
      </c>
      <c r="F347" t="s">
        <v>1392</v>
      </c>
      <c r="H347">
        <v>60.2596858</v>
      </c>
      <c r="I347">
        <v>-121.05423620000001</v>
      </c>
      <c r="J347" s="1" t="str">
        <f>HYPERLINK("http://geochem.nrcan.gc.ca/cdogs/content/kwd/kwd020044_e.htm", "Till")</f>
        <v>Till</v>
      </c>
      <c r="K347" s="1" t="str">
        <f t="shared" si="51"/>
        <v>HMC separation (ODM standard)</v>
      </c>
      <c r="L347" t="s">
        <v>36</v>
      </c>
      <c r="M347" t="s">
        <v>36</v>
      </c>
      <c r="N347" t="s">
        <v>36</v>
      </c>
      <c r="O347" t="s">
        <v>36</v>
      </c>
      <c r="P347" t="s">
        <v>36</v>
      </c>
      <c r="Q347" t="s">
        <v>36</v>
      </c>
      <c r="R347" t="s">
        <v>36</v>
      </c>
      <c r="S347" t="s">
        <v>36</v>
      </c>
      <c r="T347" t="s">
        <v>36</v>
      </c>
      <c r="U347" t="s">
        <v>36</v>
      </c>
      <c r="V347" t="s">
        <v>36</v>
      </c>
      <c r="W347" t="s">
        <v>36</v>
      </c>
      <c r="X347" t="s">
        <v>36</v>
      </c>
      <c r="Y347" t="s">
        <v>36</v>
      </c>
      <c r="Z347" t="s">
        <v>36</v>
      </c>
      <c r="AA347" t="s">
        <v>36</v>
      </c>
      <c r="AB347" t="s">
        <v>36</v>
      </c>
      <c r="AC347" t="s">
        <v>36</v>
      </c>
      <c r="AD347" t="s">
        <v>36</v>
      </c>
      <c r="AE347" t="s">
        <v>36</v>
      </c>
      <c r="AF347" t="s">
        <v>36</v>
      </c>
    </row>
    <row r="348" spans="1:32" x14ac:dyDescent="0.3">
      <c r="A348" t="s">
        <v>1393</v>
      </c>
      <c r="B348" t="s">
        <v>1394</v>
      </c>
      <c r="C348" s="1" t="str">
        <f t="shared" si="53"/>
        <v>27:0005</v>
      </c>
      <c r="D348" s="1" t="str">
        <f t="shared" si="54"/>
        <v>27:0003</v>
      </c>
      <c r="E348" t="s">
        <v>1395</v>
      </c>
      <c r="F348" t="s">
        <v>1396</v>
      </c>
      <c r="H348">
        <v>60.192634300000002</v>
      </c>
      <c r="I348">
        <v>-121.1377561</v>
      </c>
      <c r="J348" s="1" t="str">
        <f>HYPERLINK("http://geochem.nrcan.gc.ca/cdogs/content/kwd/kwd020045_e.htm", "Basal till")</f>
        <v>Basal till</v>
      </c>
      <c r="K348" s="1" t="str">
        <f t="shared" si="51"/>
        <v>HMC separation (ODM standard)</v>
      </c>
      <c r="L348" t="s">
        <v>36</v>
      </c>
      <c r="M348" t="s">
        <v>36</v>
      </c>
      <c r="N348" t="s">
        <v>55</v>
      </c>
      <c r="O348" t="s">
        <v>36</v>
      </c>
      <c r="P348" t="s">
        <v>36</v>
      </c>
      <c r="Q348" t="s">
        <v>36</v>
      </c>
      <c r="R348" t="s">
        <v>36</v>
      </c>
      <c r="S348" t="s">
        <v>36</v>
      </c>
      <c r="T348" t="s">
        <v>36</v>
      </c>
      <c r="U348" t="s">
        <v>36</v>
      </c>
      <c r="V348" t="s">
        <v>36</v>
      </c>
      <c r="W348" t="s">
        <v>36</v>
      </c>
      <c r="X348" t="s">
        <v>36</v>
      </c>
      <c r="Y348" t="s">
        <v>36</v>
      </c>
      <c r="Z348" t="s">
        <v>36</v>
      </c>
      <c r="AA348" t="s">
        <v>36</v>
      </c>
      <c r="AB348" t="s">
        <v>36</v>
      </c>
      <c r="AC348" t="s">
        <v>36</v>
      </c>
      <c r="AD348" t="s">
        <v>36</v>
      </c>
      <c r="AE348" t="s">
        <v>36</v>
      </c>
      <c r="AF348" t="s">
        <v>36</v>
      </c>
    </row>
    <row r="349" spans="1:32" x14ac:dyDescent="0.3">
      <c r="A349" t="s">
        <v>1397</v>
      </c>
      <c r="B349" t="s">
        <v>1398</v>
      </c>
      <c r="C349" s="1" t="str">
        <f t="shared" si="53"/>
        <v>27:0005</v>
      </c>
      <c r="D349" s="1" t="str">
        <f t="shared" si="54"/>
        <v>27:0003</v>
      </c>
      <c r="E349" t="s">
        <v>1399</v>
      </c>
      <c r="F349" t="s">
        <v>1400</v>
      </c>
      <c r="H349">
        <v>60.110251699999999</v>
      </c>
      <c r="I349">
        <v>-121.1355011</v>
      </c>
      <c r="J349" s="1" t="str">
        <f>HYPERLINK("http://geochem.nrcan.gc.ca/cdogs/content/kwd/kwd020045_e.htm", "Basal till")</f>
        <v>Basal till</v>
      </c>
      <c r="K349" s="1" t="str">
        <f t="shared" si="51"/>
        <v>HMC separation (ODM standard)</v>
      </c>
      <c r="L349" t="s">
        <v>36</v>
      </c>
      <c r="M349" t="s">
        <v>36</v>
      </c>
      <c r="N349" t="s">
        <v>36</v>
      </c>
      <c r="O349" t="s">
        <v>36</v>
      </c>
      <c r="P349" t="s">
        <v>36</v>
      </c>
      <c r="Q349" t="s">
        <v>36</v>
      </c>
      <c r="R349" t="s">
        <v>68</v>
      </c>
      <c r="S349" t="s">
        <v>36</v>
      </c>
      <c r="T349" t="s">
        <v>36</v>
      </c>
      <c r="U349" t="s">
        <v>36</v>
      </c>
      <c r="V349" t="s">
        <v>36</v>
      </c>
      <c r="W349" t="s">
        <v>36</v>
      </c>
      <c r="X349" t="s">
        <v>36</v>
      </c>
      <c r="Y349" t="s">
        <v>36</v>
      </c>
      <c r="Z349" t="s">
        <v>36</v>
      </c>
      <c r="AA349" t="s">
        <v>36</v>
      </c>
      <c r="AB349" t="s">
        <v>36</v>
      </c>
      <c r="AC349" t="s">
        <v>36</v>
      </c>
      <c r="AD349" t="s">
        <v>36</v>
      </c>
      <c r="AE349" t="s">
        <v>36</v>
      </c>
      <c r="AF349" t="s">
        <v>36</v>
      </c>
    </row>
    <row r="350" spans="1:32" x14ac:dyDescent="0.3">
      <c r="A350" t="s">
        <v>1401</v>
      </c>
      <c r="B350" t="s">
        <v>1402</v>
      </c>
      <c r="C350" s="1" t="str">
        <f t="shared" si="53"/>
        <v>27:0005</v>
      </c>
      <c r="D350" s="1" t="str">
        <f t="shared" si="54"/>
        <v>27:0003</v>
      </c>
      <c r="E350" t="s">
        <v>1403</v>
      </c>
      <c r="F350" t="s">
        <v>1404</v>
      </c>
      <c r="H350">
        <v>60.039373099999999</v>
      </c>
      <c r="I350">
        <v>-121.13386079999999</v>
      </c>
      <c r="J350" s="1" t="str">
        <f>HYPERLINK("http://geochem.nrcan.gc.ca/cdogs/content/kwd/kwd020044_e.htm", "Till")</f>
        <v>Till</v>
      </c>
      <c r="K350" s="1" t="str">
        <f t="shared" si="51"/>
        <v>HMC separation (ODM standard)</v>
      </c>
      <c r="L350" t="s">
        <v>36</v>
      </c>
      <c r="M350" t="s">
        <v>36</v>
      </c>
      <c r="N350" t="s">
        <v>36</v>
      </c>
      <c r="O350" t="s">
        <v>36</v>
      </c>
      <c r="P350" t="s">
        <v>36</v>
      </c>
      <c r="Q350" t="s">
        <v>36</v>
      </c>
      <c r="R350" t="s">
        <v>55</v>
      </c>
      <c r="S350" t="s">
        <v>36</v>
      </c>
      <c r="T350" t="s">
        <v>36</v>
      </c>
      <c r="U350" t="s">
        <v>36</v>
      </c>
      <c r="V350" t="s">
        <v>36</v>
      </c>
      <c r="W350" t="s">
        <v>36</v>
      </c>
      <c r="X350" t="s">
        <v>36</v>
      </c>
      <c r="Y350" t="s">
        <v>36</v>
      </c>
      <c r="Z350" t="s">
        <v>36</v>
      </c>
      <c r="AA350" t="s">
        <v>36</v>
      </c>
      <c r="AB350" t="s">
        <v>36</v>
      </c>
      <c r="AC350" t="s">
        <v>36</v>
      </c>
      <c r="AD350" t="s">
        <v>36</v>
      </c>
      <c r="AE350" t="s">
        <v>36</v>
      </c>
      <c r="AF350" t="s">
        <v>36</v>
      </c>
    </row>
    <row r="351" spans="1:32" x14ac:dyDescent="0.3">
      <c r="A351" t="s">
        <v>1405</v>
      </c>
      <c r="B351" t="s">
        <v>1406</v>
      </c>
      <c r="C351" s="1" t="str">
        <f t="shared" si="53"/>
        <v>27:0005</v>
      </c>
      <c r="D351" s="1" t="str">
        <f t="shared" si="54"/>
        <v>27:0003</v>
      </c>
      <c r="E351" t="s">
        <v>1407</v>
      </c>
      <c r="F351" t="s">
        <v>1408</v>
      </c>
      <c r="H351">
        <v>60.035076500000002</v>
      </c>
      <c r="I351">
        <v>-120.9650802</v>
      </c>
      <c r="J351" s="1" t="str">
        <f>HYPERLINK("http://geochem.nrcan.gc.ca/cdogs/content/kwd/kwd020044_e.htm", "Till")</f>
        <v>Till</v>
      </c>
      <c r="K351" s="1" t="str">
        <f t="shared" si="51"/>
        <v>HMC separation (ODM standard)</v>
      </c>
      <c r="L351" t="s">
        <v>55</v>
      </c>
      <c r="M351" t="s">
        <v>55</v>
      </c>
      <c r="N351" t="s">
        <v>36</v>
      </c>
      <c r="O351" t="s">
        <v>36</v>
      </c>
      <c r="P351" t="s">
        <v>36</v>
      </c>
      <c r="Q351" t="s">
        <v>36</v>
      </c>
      <c r="R351" t="s">
        <v>36</v>
      </c>
      <c r="S351" t="s">
        <v>36</v>
      </c>
      <c r="T351" t="s">
        <v>36</v>
      </c>
      <c r="U351" t="s">
        <v>36</v>
      </c>
      <c r="V351" t="s">
        <v>36</v>
      </c>
      <c r="W351" t="s">
        <v>36</v>
      </c>
      <c r="X351" t="s">
        <v>36</v>
      </c>
      <c r="Y351" t="s">
        <v>36</v>
      </c>
      <c r="Z351" t="s">
        <v>36</v>
      </c>
      <c r="AA351" t="s">
        <v>36</v>
      </c>
      <c r="AB351" t="s">
        <v>36</v>
      </c>
      <c r="AC351" t="s">
        <v>36</v>
      </c>
      <c r="AD351" t="s">
        <v>36</v>
      </c>
      <c r="AE351" t="s">
        <v>36</v>
      </c>
      <c r="AF351" t="s">
        <v>36</v>
      </c>
    </row>
    <row r="352" spans="1:32" x14ac:dyDescent="0.3">
      <c r="A352" t="s">
        <v>1409</v>
      </c>
      <c r="B352" t="s">
        <v>1410</v>
      </c>
      <c r="C352" s="1" t="str">
        <f t="shared" si="53"/>
        <v>27:0005</v>
      </c>
      <c r="D352" s="1" t="str">
        <f t="shared" si="54"/>
        <v>27:0003</v>
      </c>
      <c r="E352" t="s">
        <v>1411</v>
      </c>
      <c r="F352" t="s">
        <v>1412</v>
      </c>
      <c r="H352">
        <v>60.156275200000003</v>
      </c>
      <c r="I352">
        <v>-120.8372753</v>
      </c>
      <c r="J352" s="1" t="str">
        <f>HYPERLINK("http://geochem.nrcan.gc.ca/cdogs/content/kwd/kwd020044_e.htm", "Till")</f>
        <v>Till</v>
      </c>
      <c r="K352" s="1" t="str">
        <f t="shared" si="51"/>
        <v>HMC separation (ODM standard)</v>
      </c>
      <c r="L352" t="s">
        <v>36</v>
      </c>
      <c r="M352" t="s">
        <v>36</v>
      </c>
      <c r="N352" t="s">
        <v>36</v>
      </c>
      <c r="O352" t="s">
        <v>36</v>
      </c>
      <c r="P352" t="s">
        <v>36</v>
      </c>
      <c r="Q352" t="s">
        <v>36</v>
      </c>
      <c r="R352" t="s">
        <v>36</v>
      </c>
      <c r="S352" t="s">
        <v>36</v>
      </c>
      <c r="T352" t="s">
        <v>36</v>
      </c>
      <c r="U352" t="s">
        <v>36</v>
      </c>
      <c r="V352" t="s">
        <v>36</v>
      </c>
      <c r="W352" t="s">
        <v>36</v>
      </c>
      <c r="X352" t="s">
        <v>36</v>
      </c>
      <c r="Y352" t="s">
        <v>36</v>
      </c>
      <c r="Z352" t="s">
        <v>36</v>
      </c>
      <c r="AA352" t="s">
        <v>36</v>
      </c>
      <c r="AB352" t="s">
        <v>36</v>
      </c>
      <c r="AC352" t="s">
        <v>36</v>
      </c>
      <c r="AD352" t="s">
        <v>36</v>
      </c>
      <c r="AE352" t="s">
        <v>36</v>
      </c>
      <c r="AF352" t="s">
        <v>36</v>
      </c>
    </row>
    <row r="353" spans="1:32" x14ac:dyDescent="0.3">
      <c r="A353" t="s">
        <v>1413</v>
      </c>
      <c r="B353" t="s">
        <v>1414</v>
      </c>
      <c r="C353" s="1" t="str">
        <f t="shared" si="53"/>
        <v>27:0005</v>
      </c>
      <c r="D353" s="1" t="str">
        <f t="shared" si="54"/>
        <v>27:0003</v>
      </c>
      <c r="E353" t="s">
        <v>1415</v>
      </c>
      <c r="F353" t="s">
        <v>1416</v>
      </c>
      <c r="H353">
        <v>60.339092299999997</v>
      </c>
      <c r="I353">
        <v>-121.1740047</v>
      </c>
      <c r="J353" s="1" t="str">
        <f>HYPERLINK("http://geochem.nrcan.gc.ca/cdogs/content/kwd/kwd020045_e.htm", "Basal till")</f>
        <v>Basal till</v>
      </c>
      <c r="K353" s="1" t="str">
        <f t="shared" si="51"/>
        <v>HMC separation (ODM standard)</v>
      </c>
      <c r="L353" t="s">
        <v>55</v>
      </c>
      <c r="M353" t="s">
        <v>36</v>
      </c>
      <c r="N353" t="s">
        <v>36</v>
      </c>
      <c r="O353" t="s">
        <v>36</v>
      </c>
      <c r="P353" t="s">
        <v>36</v>
      </c>
      <c r="Q353" t="s">
        <v>36</v>
      </c>
      <c r="R353" t="s">
        <v>36</v>
      </c>
      <c r="S353" t="s">
        <v>36</v>
      </c>
      <c r="T353" t="s">
        <v>36</v>
      </c>
      <c r="U353" t="s">
        <v>36</v>
      </c>
      <c r="V353" t="s">
        <v>36</v>
      </c>
      <c r="W353" t="s">
        <v>36</v>
      </c>
      <c r="X353" t="s">
        <v>36</v>
      </c>
      <c r="Y353" t="s">
        <v>36</v>
      </c>
      <c r="Z353" t="s">
        <v>36</v>
      </c>
      <c r="AA353" t="s">
        <v>36</v>
      </c>
      <c r="AB353" t="s">
        <v>36</v>
      </c>
      <c r="AC353" t="s">
        <v>36</v>
      </c>
      <c r="AD353" t="s">
        <v>36</v>
      </c>
      <c r="AE353" t="s">
        <v>36</v>
      </c>
      <c r="AF353" t="s">
        <v>36</v>
      </c>
    </row>
    <row r="354" spans="1:32" x14ac:dyDescent="0.3">
      <c r="A354" t="s">
        <v>1417</v>
      </c>
      <c r="B354" t="s">
        <v>1418</v>
      </c>
      <c r="C354" s="1" t="str">
        <f t="shared" si="53"/>
        <v>27:0005</v>
      </c>
      <c r="D354" s="1" t="str">
        <f t="shared" si="54"/>
        <v>27:0003</v>
      </c>
      <c r="E354" t="s">
        <v>1419</v>
      </c>
      <c r="F354" t="s">
        <v>1420</v>
      </c>
      <c r="H354">
        <v>60.2425742</v>
      </c>
      <c r="I354">
        <v>-121.5043436</v>
      </c>
      <c r="J354" s="1" t="str">
        <f>HYPERLINK("http://geochem.nrcan.gc.ca/cdogs/content/kwd/kwd020044_e.htm", "Till")</f>
        <v>Till</v>
      </c>
      <c r="K354" s="1" t="str">
        <f t="shared" si="51"/>
        <v>HMC separation (ODM standard)</v>
      </c>
      <c r="L354" t="s">
        <v>36</v>
      </c>
      <c r="M354" t="s">
        <v>36</v>
      </c>
      <c r="N354" t="s">
        <v>36</v>
      </c>
      <c r="O354" t="s">
        <v>36</v>
      </c>
      <c r="P354" t="s">
        <v>36</v>
      </c>
      <c r="Q354" t="s">
        <v>36</v>
      </c>
      <c r="R354" t="s">
        <v>36</v>
      </c>
      <c r="S354" t="s">
        <v>36</v>
      </c>
      <c r="T354" t="s">
        <v>36</v>
      </c>
      <c r="U354" t="s">
        <v>36</v>
      </c>
      <c r="V354" t="s">
        <v>36</v>
      </c>
      <c r="W354" t="s">
        <v>36</v>
      </c>
      <c r="X354" t="s">
        <v>36</v>
      </c>
      <c r="Y354" t="s">
        <v>36</v>
      </c>
      <c r="Z354" t="s">
        <v>36</v>
      </c>
      <c r="AA354" t="s">
        <v>36</v>
      </c>
      <c r="AB354" t="s">
        <v>36</v>
      </c>
      <c r="AC354" t="s">
        <v>36</v>
      </c>
      <c r="AD354" t="s">
        <v>36</v>
      </c>
      <c r="AE354" t="s">
        <v>36</v>
      </c>
      <c r="AF354" t="s">
        <v>36</v>
      </c>
    </row>
    <row r="355" spans="1:32" x14ac:dyDescent="0.3">
      <c r="A355" t="s">
        <v>1421</v>
      </c>
      <c r="B355" t="s">
        <v>1422</v>
      </c>
      <c r="C355" s="1" t="str">
        <f t="shared" si="53"/>
        <v>27:0005</v>
      </c>
      <c r="D355" s="1" t="str">
        <f t="shared" si="54"/>
        <v>27:0003</v>
      </c>
      <c r="E355" t="s">
        <v>1423</v>
      </c>
      <c r="F355" t="s">
        <v>1424</v>
      </c>
      <c r="H355">
        <v>60.164763499999999</v>
      </c>
      <c r="I355">
        <v>-121.3375068</v>
      </c>
      <c r="J355" s="1" t="str">
        <f>HYPERLINK("http://geochem.nrcan.gc.ca/cdogs/content/kwd/kwd020045_e.htm", "Basal till")</f>
        <v>Basal till</v>
      </c>
      <c r="K355" s="1" t="str">
        <f t="shared" si="51"/>
        <v>HMC separation (ODM standard)</v>
      </c>
      <c r="L355" t="s">
        <v>36</v>
      </c>
      <c r="M355" t="s">
        <v>36</v>
      </c>
      <c r="N355" t="s">
        <v>36</v>
      </c>
      <c r="O355" t="s">
        <v>36</v>
      </c>
      <c r="P355" t="s">
        <v>36</v>
      </c>
      <c r="Q355" t="s">
        <v>36</v>
      </c>
      <c r="R355" t="s">
        <v>36</v>
      </c>
      <c r="S355" t="s">
        <v>36</v>
      </c>
      <c r="T355" t="s">
        <v>36</v>
      </c>
      <c r="U355" t="s">
        <v>36</v>
      </c>
      <c r="V355" t="s">
        <v>36</v>
      </c>
      <c r="W355" t="s">
        <v>36</v>
      </c>
      <c r="X355" t="s">
        <v>36</v>
      </c>
      <c r="Y355" t="s">
        <v>36</v>
      </c>
      <c r="Z355" t="s">
        <v>36</v>
      </c>
      <c r="AA355" t="s">
        <v>36</v>
      </c>
      <c r="AB355" t="s">
        <v>36</v>
      </c>
      <c r="AC355" t="s">
        <v>36</v>
      </c>
      <c r="AD355" t="s">
        <v>36</v>
      </c>
      <c r="AE355" t="s">
        <v>36</v>
      </c>
      <c r="AF355" t="s">
        <v>36</v>
      </c>
    </row>
    <row r="356" spans="1:32" x14ac:dyDescent="0.3">
      <c r="A356" t="s">
        <v>1425</v>
      </c>
      <c r="B356" t="s">
        <v>1426</v>
      </c>
      <c r="C356" s="1" t="str">
        <f t="shared" si="53"/>
        <v>27:0005</v>
      </c>
      <c r="D356" s="1" t="str">
        <f t="shared" si="54"/>
        <v>27:0003</v>
      </c>
      <c r="E356" t="s">
        <v>1427</v>
      </c>
      <c r="F356" t="s">
        <v>1428</v>
      </c>
      <c r="H356">
        <v>60.016814199999999</v>
      </c>
      <c r="I356">
        <v>-121.31727720000001</v>
      </c>
      <c r="J356" s="1" t="str">
        <f>HYPERLINK("http://geochem.nrcan.gc.ca/cdogs/content/kwd/kwd020045_e.htm", "Basal till")</f>
        <v>Basal till</v>
      </c>
      <c r="K356" s="1" t="str">
        <f t="shared" si="51"/>
        <v>HMC separation (ODM standard)</v>
      </c>
      <c r="L356" t="s">
        <v>36</v>
      </c>
      <c r="M356" t="s">
        <v>36</v>
      </c>
      <c r="N356" t="s">
        <v>36</v>
      </c>
      <c r="O356" t="s">
        <v>36</v>
      </c>
      <c r="P356" t="s">
        <v>55</v>
      </c>
      <c r="Q356" t="s">
        <v>36</v>
      </c>
      <c r="R356" t="s">
        <v>36</v>
      </c>
      <c r="S356" t="s">
        <v>36</v>
      </c>
      <c r="T356" t="s">
        <v>36</v>
      </c>
      <c r="U356" t="s">
        <v>36</v>
      </c>
      <c r="V356" t="s">
        <v>36</v>
      </c>
      <c r="W356" t="s">
        <v>36</v>
      </c>
      <c r="X356" t="s">
        <v>36</v>
      </c>
      <c r="Y356" t="s">
        <v>36</v>
      </c>
      <c r="Z356" t="s">
        <v>36</v>
      </c>
      <c r="AA356" t="s">
        <v>36</v>
      </c>
      <c r="AB356" t="s">
        <v>36</v>
      </c>
      <c r="AC356" t="s">
        <v>36</v>
      </c>
      <c r="AD356" t="s">
        <v>36</v>
      </c>
      <c r="AE356" t="s">
        <v>36</v>
      </c>
      <c r="AF356" t="s">
        <v>36</v>
      </c>
    </row>
    <row r="357" spans="1:32" x14ac:dyDescent="0.3">
      <c r="A357" t="s">
        <v>1429</v>
      </c>
      <c r="B357" t="s">
        <v>1430</v>
      </c>
      <c r="C357" s="1" t="str">
        <f t="shared" si="53"/>
        <v>27:0005</v>
      </c>
      <c r="D357" s="1" t="str">
        <f t="shared" si="54"/>
        <v>27:0003</v>
      </c>
      <c r="E357" t="s">
        <v>1431</v>
      </c>
      <c r="F357" t="s">
        <v>1432</v>
      </c>
      <c r="H357">
        <v>60.074162100000002</v>
      </c>
      <c r="I357">
        <v>-121.37573159999999</v>
      </c>
      <c r="J357" s="1" t="str">
        <f>HYPERLINK("http://geochem.nrcan.gc.ca/cdogs/content/kwd/kwd020045_e.htm", "Basal till")</f>
        <v>Basal till</v>
      </c>
      <c r="K357" s="1" t="str">
        <f t="shared" si="51"/>
        <v>HMC separation (ODM standard)</v>
      </c>
      <c r="L357" t="s">
        <v>36</v>
      </c>
      <c r="M357" t="s">
        <v>36</v>
      </c>
      <c r="N357" t="s">
        <v>36</v>
      </c>
      <c r="O357" t="s">
        <v>36</v>
      </c>
      <c r="P357" t="s">
        <v>36</v>
      </c>
      <c r="Q357" t="s">
        <v>36</v>
      </c>
      <c r="R357" t="s">
        <v>36</v>
      </c>
      <c r="S357" t="s">
        <v>36</v>
      </c>
      <c r="T357" t="s">
        <v>36</v>
      </c>
      <c r="U357" t="s">
        <v>36</v>
      </c>
      <c r="V357" t="s">
        <v>36</v>
      </c>
      <c r="W357" t="s">
        <v>36</v>
      </c>
      <c r="X357" t="s">
        <v>36</v>
      </c>
      <c r="Y357" t="s">
        <v>36</v>
      </c>
      <c r="Z357" t="s">
        <v>36</v>
      </c>
      <c r="AA357" t="s">
        <v>36</v>
      </c>
      <c r="AB357" t="s">
        <v>36</v>
      </c>
      <c r="AC357" t="s">
        <v>36</v>
      </c>
      <c r="AD357" t="s">
        <v>36</v>
      </c>
      <c r="AE357" t="s">
        <v>36</v>
      </c>
      <c r="AF357" t="s">
        <v>36</v>
      </c>
    </row>
    <row r="358" spans="1:32" x14ac:dyDescent="0.3">
      <c r="A358" t="s">
        <v>1433</v>
      </c>
      <c r="B358" t="s">
        <v>1434</v>
      </c>
      <c r="C358" s="1" t="str">
        <f t="shared" si="53"/>
        <v>27:0005</v>
      </c>
      <c r="D358" s="1" t="str">
        <f t="shared" si="54"/>
        <v>27:0003</v>
      </c>
      <c r="E358" t="s">
        <v>1435</v>
      </c>
      <c r="F358" t="s">
        <v>1436</v>
      </c>
      <c r="H358">
        <v>60.081234299999998</v>
      </c>
      <c r="I358">
        <v>-121.5873337</v>
      </c>
      <c r="J358" s="1" t="str">
        <f>HYPERLINK("http://geochem.nrcan.gc.ca/cdogs/content/kwd/kwd020044_e.htm", "Till")</f>
        <v>Till</v>
      </c>
      <c r="K358" s="1" t="str">
        <f t="shared" si="51"/>
        <v>HMC separation (ODM standard)</v>
      </c>
      <c r="L358" t="s">
        <v>55</v>
      </c>
      <c r="M358" t="s">
        <v>36</v>
      </c>
      <c r="N358" t="s">
        <v>36</v>
      </c>
      <c r="O358" t="s">
        <v>36</v>
      </c>
      <c r="P358" t="s">
        <v>36</v>
      </c>
      <c r="Q358" t="s">
        <v>36</v>
      </c>
      <c r="R358" t="s">
        <v>55</v>
      </c>
      <c r="S358" t="s">
        <v>36</v>
      </c>
      <c r="T358" t="s">
        <v>36</v>
      </c>
      <c r="U358" t="s">
        <v>36</v>
      </c>
      <c r="V358" t="s">
        <v>36</v>
      </c>
      <c r="W358" t="s">
        <v>36</v>
      </c>
      <c r="X358" t="s">
        <v>36</v>
      </c>
      <c r="Y358" t="s">
        <v>36</v>
      </c>
      <c r="Z358" t="s">
        <v>36</v>
      </c>
      <c r="AA358" t="s">
        <v>36</v>
      </c>
      <c r="AB358" t="s">
        <v>36</v>
      </c>
      <c r="AC358" t="s">
        <v>36</v>
      </c>
      <c r="AD358" t="s">
        <v>36</v>
      </c>
      <c r="AE358" t="s">
        <v>36</v>
      </c>
      <c r="AF358" t="s">
        <v>36</v>
      </c>
    </row>
    <row r="359" spans="1:32" x14ac:dyDescent="0.3">
      <c r="A359" t="s">
        <v>1437</v>
      </c>
      <c r="B359" t="s">
        <v>1438</v>
      </c>
      <c r="C359" s="1" t="str">
        <f t="shared" si="53"/>
        <v>27:0005</v>
      </c>
      <c r="D359" s="1" t="str">
        <f t="shared" si="54"/>
        <v>27:0003</v>
      </c>
      <c r="E359" t="s">
        <v>1439</v>
      </c>
      <c r="F359" t="s">
        <v>1440</v>
      </c>
      <c r="H359">
        <v>60.1331104</v>
      </c>
      <c r="I359">
        <v>-121.46279319999999</v>
      </c>
      <c r="J359" s="1" t="str">
        <f t="shared" ref="J359:J364" si="55">HYPERLINK("http://geochem.nrcan.gc.ca/cdogs/content/kwd/kwd020045_e.htm", "Basal till")</f>
        <v>Basal till</v>
      </c>
      <c r="K359" s="1" t="str">
        <f t="shared" si="51"/>
        <v>HMC separation (ODM standard)</v>
      </c>
      <c r="L359" t="s">
        <v>36</v>
      </c>
      <c r="M359" t="s">
        <v>36</v>
      </c>
      <c r="N359" t="s">
        <v>36</v>
      </c>
      <c r="O359" t="s">
        <v>36</v>
      </c>
      <c r="P359" t="s">
        <v>36</v>
      </c>
      <c r="Q359" t="s">
        <v>36</v>
      </c>
      <c r="R359" t="s">
        <v>36</v>
      </c>
      <c r="S359" t="s">
        <v>36</v>
      </c>
      <c r="T359" t="s">
        <v>36</v>
      </c>
      <c r="U359" t="s">
        <v>36</v>
      </c>
      <c r="V359" t="s">
        <v>36</v>
      </c>
      <c r="W359" t="s">
        <v>36</v>
      </c>
      <c r="X359" t="s">
        <v>36</v>
      </c>
      <c r="Y359" t="s">
        <v>36</v>
      </c>
      <c r="Z359" t="s">
        <v>36</v>
      </c>
      <c r="AA359" t="s">
        <v>36</v>
      </c>
      <c r="AB359" t="s">
        <v>36</v>
      </c>
      <c r="AC359" t="s">
        <v>36</v>
      </c>
      <c r="AD359" t="s">
        <v>36</v>
      </c>
      <c r="AE359" t="s">
        <v>36</v>
      </c>
      <c r="AF359" t="s">
        <v>36</v>
      </c>
    </row>
    <row r="360" spans="1:32" x14ac:dyDescent="0.3">
      <c r="A360" t="s">
        <v>1441</v>
      </c>
      <c r="B360" t="s">
        <v>1442</v>
      </c>
      <c r="C360" s="1" t="str">
        <f t="shared" si="53"/>
        <v>27:0005</v>
      </c>
      <c r="D360" s="1" t="str">
        <f t="shared" si="54"/>
        <v>27:0003</v>
      </c>
      <c r="E360" t="s">
        <v>1443</v>
      </c>
      <c r="F360" t="s">
        <v>1444</v>
      </c>
      <c r="H360">
        <v>60.615351799999999</v>
      </c>
      <c r="I360">
        <v>-120.9759451</v>
      </c>
      <c r="J360" s="1" t="str">
        <f t="shared" si="55"/>
        <v>Basal till</v>
      </c>
      <c r="K360" s="1" t="str">
        <f t="shared" si="51"/>
        <v>HMC separation (ODM standard)</v>
      </c>
      <c r="L360" t="s">
        <v>36</v>
      </c>
      <c r="M360" t="s">
        <v>36</v>
      </c>
      <c r="N360" t="s">
        <v>36</v>
      </c>
      <c r="O360" t="s">
        <v>36</v>
      </c>
      <c r="P360" t="s">
        <v>36</v>
      </c>
      <c r="Q360" t="s">
        <v>36</v>
      </c>
      <c r="R360" t="s">
        <v>36</v>
      </c>
      <c r="S360" t="s">
        <v>36</v>
      </c>
      <c r="T360" t="s">
        <v>36</v>
      </c>
      <c r="U360" t="s">
        <v>36</v>
      </c>
      <c r="V360" t="s">
        <v>36</v>
      </c>
      <c r="W360" t="s">
        <v>36</v>
      </c>
      <c r="X360" t="s">
        <v>36</v>
      </c>
      <c r="Y360" t="s">
        <v>36</v>
      </c>
      <c r="Z360" t="s">
        <v>36</v>
      </c>
      <c r="AA360" t="s">
        <v>36</v>
      </c>
      <c r="AB360" t="s">
        <v>36</v>
      </c>
      <c r="AC360" t="s">
        <v>36</v>
      </c>
      <c r="AD360" t="s">
        <v>36</v>
      </c>
      <c r="AE360" t="s">
        <v>36</v>
      </c>
      <c r="AF360" t="s">
        <v>36</v>
      </c>
    </row>
    <row r="361" spans="1:32" x14ac:dyDescent="0.3">
      <c r="A361" t="s">
        <v>1445</v>
      </c>
      <c r="B361" t="s">
        <v>1446</v>
      </c>
      <c r="C361" s="1" t="str">
        <f t="shared" si="53"/>
        <v>27:0005</v>
      </c>
      <c r="D361" s="1" t="str">
        <f t="shared" si="54"/>
        <v>27:0003</v>
      </c>
      <c r="E361" t="s">
        <v>1447</v>
      </c>
      <c r="F361" t="s">
        <v>1448</v>
      </c>
      <c r="H361">
        <v>60.691789200000002</v>
      </c>
      <c r="I361">
        <v>-120.9028158</v>
      </c>
      <c r="J361" s="1" t="str">
        <f t="shared" si="55"/>
        <v>Basal till</v>
      </c>
      <c r="K361" s="1" t="str">
        <f t="shared" si="51"/>
        <v>HMC separation (ODM standard)</v>
      </c>
      <c r="L361" t="s">
        <v>55</v>
      </c>
      <c r="M361" t="s">
        <v>36</v>
      </c>
      <c r="N361" t="s">
        <v>36</v>
      </c>
      <c r="O361" t="s">
        <v>36</v>
      </c>
      <c r="P361" t="s">
        <v>36</v>
      </c>
      <c r="Q361" t="s">
        <v>36</v>
      </c>
      <c r="R361" t="s">
        <v>36</v>
      </c>
      <c r="S361" t="s">
        <v>36</v>
      </c>
      <c r="T361" t="s">
        <v>36</v>
      </c>
      <c r="U361" t="s">
        <v>36</v>
      </c>
      <c r="V361" t="s">
        <v>36</v>
      </c>
      <c r="W361" t="s">
        <v>36</v>
      </c>
      <c r="X361" t="s">
        <v>36</v>
      </c>
      <c r="Y361" t="s">
        <v>36</v>
      </c>
      <c r="Z361" t="s">
        <v>36</v>
      </c>
      <c r="AA361" t="s">
        <v>36</v>
      </c>
      <c r="AB361" t="s">
        <v>36</v>
      </c>
      <c r="AC361" t="s">
        <v>36</v>
      </c>
      <c r="AD361" t="s">
        <v>36</v>
      </c>
      <c r="AE361" t="s">
        <v>36</v>
      </c>
      <c r="AF361" t="s">
        <v>36</v>
      </c>
    </row>
    <row r="362" spans="1:32" x14ac:dyDescent="0.3">
      <c r="A362" t="s">
        <v>1449</v>
      </c>
      <c r="B362" t="s">
        <v>1450</v>
      </c>
      <c r="C362" s="1" t="str">
        <f t="shared" si="53"/>
        <v>27:0005</v>
      </c>
      <c r="D362" s="1" t="str">
        <f t="shared" si="54"/>
        <v>27:0003</v>
      </c>
      <c r="E362" t="s">
        <v>1451</v>
      </c>
      <c r="F362" t="s">
        <v>1452</v>
      </c>
      <c r="H362">
        <v>60.807909100000003</v>
      </c>
      <c r="I362">
        <v>-120.73363329999999</v>
      </c>
      <c r="J362" s="1" t="str">
        <f t="shared" si="55"/>
        <v>Basal till</v>
      </c>
      <c r="K362" s="1" t="str">
        <f t="shared" si="51"/>
        <v>HMC separation (ODM standard)</v>
      </c>
      <c r="L362" t="s">
        <v>36</v>
      </c>
      <c r="M362" t="s">
        <v>36</v>
      </c>
      <c r="N362" t="s">
        <v>36</v>
      </c>
      <c r="O362" t="s">
        <v>36</v>
      </c>
      <c r="P362" t="s">
        <v>36</v>
      </c>
      <c r="Q362" t="s">
        <v>36</v>
      </c>
      <c r="R362" t="s">
        <v>36</v>
      </c>
      <c r="S362" t="s">
        <v>36</v>
      </c>
      <c r="T362" t="s">
        <v>36</v>
      </c>
      <c r="U362" t="s">
        <v>36</v>
      </c>
      <c r="V362" t="s">
        <v>36</v>
      </c>
      <c r="W362" t="s">
        <v>36</v>
      </c>
      <c r="X362" t="s">
        <v>36</v>
      </c>
      <c r="Y362" t="s">
        <v>36</v>
      </c>
      <c r="Z362" t="s">
        <v>36</v>
      </c>
      <c r="AA362" t="s">
        <v>36</v>
      </c>
      <c r="AB362" t="s">
        <v>36</v>
      </c>
      <c r="AC362" t="s">
        <v>36</v>
      </c>
      <c r="AD362" t="s">
        <v>36</v>
      </c>
      <c r="AE362" t="s">
        <v>36</v>
      </c>
      <c r="AF362" t="s">
        <v>36</v>
      </c>
    </row>
    <row r="363" spans="1:32" x14ac:dyDescent="0.3">
      <c r="A363" t="s">
        <v>1453</v>
      </c>
      <c r="B363" t="s">
        <v>1454</v>
      </c>
      <c r="C363" s="1" t="str">
        <f t="shared" si="53"/>
        <v>27:0005</v>
      </c>
      <c r="D363" s="1" t="str">
        <f t="shared" si="54"/>
        <v>27:0003</v>
      </c>
      <c r="E363" t="s">
        <v>1455</v>
      </c>
      <c r="F363" t="s">
        <v>1456</v>
      </c>
      <c r="H363">
        <v>60.772299099999998</v>
      </c>
      <c r="I363">
        <v>-120.98072809999999</v>
      </c>
      <c r="J363" s="1" t="str">
        <f t="shared" si="55"/>
        <v>Basal till</v>
      </c>
      <c r="K363" s="1" t="str">
        <f t="shared" si="51"/>
        <v>HMC separation (ODM standard)</v>
      </c>
      <c r="L363" t="s">
        <v>36</v>
      </c>
      <c r="M363" t="s">
        <v>36</v>
      </c>
      <c r="N363" t="s">
        <v>36</v>
      </c>
      <c r="O363" t="s">
        <v>36</v>
      </c>
      <c r="P363" t="s">
        <v>36</v>
      </c>
      <c r="Q363" t="s">
        <v>36</v>
      </c>
      <c r="R363" t="s">
        <v>36</v>
      </c>
      <c r="S363" t="s">
        <v>36</v>
      </c>
      <c r="T363" t="s">
        <v>36</v>
      </c>
      <c r="U363" t="s">
        <v>36</v>
      </c>
      <c r="V363" t="s">
        <v>36</v>
      </c>
      <c r="W363" t="s">
        <v>36</v>
      </c>
      <c r="X363" t="s">
        <v>36</v>
      </c>
      <c r="Y363" t="s">
        <v>36</v>
      </c>
      <c r="Z363" t="s">
        <v>36</v>
      </c>
      <c r="AA363" t="s">
        <v>36</v>
      </c>
      <c r="AB363" t="s">
        <v>36</v>
      </c>
      <c r="AC363" t="s">
        <v>36</v>
      </c>
      <c r="AD363" t="s">
        <v>36</v>
      </c>
      <c r="AE363" t="s">
        <v>36</v>
      </c>
      <c r="AF363" t="s">
        <v>36</v>
      </c>
    </row>
    <row r="364" spans="1:32" x14ac:dyDescent="0.3">
      <c r="A364" t="s">
        <v>1457</v>
      </c>
      <c r="B364" t="s">
        <v>1458</v>
      </c>
      <c r="C364" s="1" t="str">
        <f t="shared" si="53"/>
        <v>27:0005</v>
      </c>
      <c r="D364" s="1" t="str">
        <f t="shared" si="54"/>
        <v>27:0003</v>
      </c>
      <c r="E364" t="s">
        <v>1459</v>
      </c>
      <c r="F364" t="s">
        <v>1460</v>
      </c>
      <c r="H364">
        <v>60.222765000000003</v>
      </c>
      <c r="I364">
        <v>-120.9552791</v>
      </c>
      <c r="J364" s="1" t="str">
        <f t="shared" si="55"/>
        <v>Basal till</v>
      </c>
      <c r="K364" s="1" t="str">
        <f t="shared" si="51"/>
        <v>HMC separation (ODM standard)</v>
      </c>
      <c r="L364" t="s">
        <v>36</v>
      </c>
      <c r="M364" t="s">
        <v>36</v>
      </c>
      <c r="N364" t="s">
        <v>36</v>
      </c>
      <c r="O364" t="s">
        <v>36</v>
      </c>
      <c r="P364" t="s">
        <v>36</v>
      </c>
      <c r="Q364" t="s">
        <v>36</v>
      </c>
      <c r="R364" t="s">
        <v>36</v>
      </c>
      <c r="S364" t="s">
        <v>36</v>
      </c>
      <c r="T364" t="s">
        <v>36</v>
      </c>
      <c r="U364" t="s">
        <v>36</v>
      </c>
      <c r="V364" t="s">
        <v>36</v>
      </c>
      <c r="W364" t="s">
        <v>36</v>
      </c>
      <c r="X364" t="s">
        <v>36</v>
      </c>
      <c r="Y364" t="s">
        <v>36</v>
      </c>
      <c r="Z364" t="s">
        <v>36</v>
      </c>
      <c r="AA364" t="s">
        <v>36</v>
      </c>
      <c r="AB364" t="s">
        <v>36</v>
      </c>
      <c r="AC364" t="s">
        <v>36</v>
      </c>
      <c r="AD364" t="s">
        <v>36</v>
      </c>
      <c r="AE364" t="s">
        <v>36</v>
      </c>
      <c r="AF364" t="s">
        <v>36</v>
      </c>
    </row>
    <row r="365" spans="1:32" x14ac:dyDescent="0.3">
      <c r="A365" t="s">
        <v>1461</v>
      </c>
      <c r="B365" t="s">
        <v>1462</v>
      </c>
      <c r="C365" s="1" t="str">
        <f t="shared" si="53"/>
        <v>27:0005</v>
      </c>
      <c r="D365" s="1" t="str">
        <f t="shared" si="54"/>
        <v>27:0003</v>
      </c>
      <c r="E365" t="s">
        <v>1463</v>
      </c>
      <c r="F365" t="s">
        <v>1464</v>
      </c>
      <c r="H365">
        <v>60.194826399999997</v>
      </c>
      <c r="I365">
        <v>-120.7261298</v>
      </c>
      <c r="J365" s="1" t="str">
        <f>HYPERLINK("http://geochem.nrcan.gc.ca/cdogs/content/kwd/kwd020044_e.htm", "Till")</f>
        <v>Till</v>
      </c>
      <c r="K365" s="1" t="str">
        <f t="shared" si="51"/>
        <v>HMC separation (ODM standard)</v>
      </c>
      <c r="L365" t="s">
        <v>55</v>
      </c>
      <c r="M365" t="s">
        <v>36</v>
      </c>
      <c r="N365" t="s">
        <v>36</v>
      </c>
      <c r="O365" t="s">
        <v>36</v>
      </c>
      <c r="P365" t="s">
        <v>36</v>
      </c>
      <c r="Q365" t="s">
        <v>36</v>
      </c>
      <c r="R365" t="s">
        <v>68</v>
      </c>
      <c r="S365" t="s">
        <v>36</v>
      </c>
      <c r="T365" t="s">
        <v>36</v>
      </c>
      <c r="U365" t="s">
        <v>36</v>
      </c>
      <c r="V365" t="s">
        <v>36</v>
      </c>
      <c r="W365" t="s">
        <v>36</v>
      </c>
      <c r="X365" t="s">
        <v>36</v>
      </c>
      <c r="Y365" t="s">
        <v>36</v>
      </c>
      <c r="Z365" t="s">
        <v>36</v>
      </c>
      <c r="AA365" t="s">
        <v>36</v>
      </c>
      <c r="AB365" t="s">
        <v>36</v>
      </c>
      <c r="AC365" t="s">
        <v>36</v>
      </c>
      <c r="AD365" t="s">
        <v>36</v>
      </c>
      <c r="AE365" t="s">
        <v>36</v>
      </c>
      <c r="AF365" t="s">
        <v>36</v>
      </c>
    </row>
    <row r="366" spans="1:32" x14ac:dyDescent="0.3">
      <c r="A366" t="s">
        <v>1465</v>
      </c>
      <c r="B366" t="s">
        <v>1466</v>
      </c>
      <c r="C366" s="1" t="str">
        <f t="shared" si="53"/>
        <v>27:0005</v>
      </c>
      <c r="D366" s="1" t="str">
        <f t="shared" si="54"/>
        <v>27:0003</v>
      </c>
      <c r="E366" t="s">
        <v>1467</v>
      </c>
      <c r="F366" t="s">
        <v>1468</v>
      </c>
      <c r="H366">
        <v>60.176380100000003</v>
      </c>
      <c r="I366">
        <v>-120.56802039999999</v>
      </c>
      <c r="J366" s="1" t="str">
        <f>HYPERLINK("http://geochem.nrcan.gc.ca/cdogs/content/kwd/kwd020045_e.htm", "Basal till")</f>
        <v>Basal till</v>
      </c>
      <c r="K366" s="1" t="str">
        <f t="shared" si="51"/>
        <v>HMC separation (ODM standard)</v>
      </c>
      <c r="L366" t="s">
        <v>36</v>
      </c>
      <c r="M366" t="s">
        <v>36</v>
      </c>
      <c r="N366" t="s">
        <v>36</v>
      </c>
      <c r="O366" t="s">
        <v>36</v>
      </c>
      <c r="P366" t="s">
        <v>36</v>
      </c>
      <c r="Q366" t="s">
        <v>36</v>
      </c>
      <c r="R366" t="s">
        <v>36</v>
      </c>
      <c r="S366" t="s">
        <v>36</v>
      </c>
      <c r="T366" t="s">
        <v>36</v>
      </c>
      <c r="U366" t="s">
        <v>36</v>
      </c>
      <c r="V366" t="s">
        <v>36</v>
      </c>
      <c r="W366" t="s">
        <v>36</v>
      </c>
      <c r="X366" t="s">
        <v>36</v>
      </c>
      <c r="Y366" t="s">
        <v>36</v>
      </c>
      <c r="Z366" t="s">
        <v>36</v>
      </c>
      <c r="AA366" t="s">
        <v>36</v>
      </c>
      <c r="AB366" t="s">
        <v>36</v>
      </c>
      <c r="AC366" t="s">
        <v>36</v>
      </c>
      <c r="AD366" t="s">
        <v>36</v>
      </c>
      <c r="AE366" t="s">
        <v>36</v>
      </c>
      <c r="AF366" t="s">
        <v>36</v>
      </c>
    </row>
    <row r="367" spans="1:32" x14ac:dyDescent="0.3">
      <c r="A367" t="s">
        <v>1469</v>
      </c>
      <c r="B367" t="s">
        <v>1470</v>
      </c>
      <c r="C367" s="1" t="str">
        <f t="shared" si="53"/>
        <v>27:0005</v>
      </c>
      <c r="D367" s="1" t="str">
        <f t="shared" si="54"/>
        <v>27:0003</v>
      </c>
      <c r="E367" t="s">
        <v>1471</v>
      </c>
      <c r="F367" t="s">
        <v>1472</v>
      </c>
      <c r="H367">
        <v>60.300314800000002</v>
      </c>
      <c r="I367">
        <v>-120.73072999999999</v>
      </c>
      <c r="J367" s="1" t="str">
        <f>HYPERLINK("http://geochem.nrcan.gc.ca/cdogs/content/kwd/kwd020044_e.htm", "Till")</f>
        <v>Till</v>
      </c>
      <c r="K367" s="1" t="str">
        <f t="shared" si="51"/>
        <v>HMC separation (ODM standard)</v>
      </c>
      <c r="L367" t="s">
        <v>55</v>
      </c>
      <c r="M367" t="s">
        <v>36</v>
      </c>
      <c r="N367" t="s">
        <v>36</v>
      </c>
      <c r="O367" t="s">
        <v>36</v>
      </c>
      <c r="P367" t="s">
        <v>36</v>
      </c>
      <c r="Q367" t="s">
        <v>36</v>
      </c>
      <c r="R367" t="s">
        <v>36</v>
      </c>
      <c r="S367" t="s">
        <v>36</v>
      </c>
      <c r="T367" t="s">
        <v>36</v>
      </c>
      <c r="U367" t="s">
        <v>36</v>
      </c>
      <c r="V367" t="s">
        <v>36</v>
      </c>
      <c r="W367" t="s">
        <v>36</v>
      </c>
      <c r="X367" t="s">
        <v>36</v>
      </c>
      <c r="Y367" t="s">
        <v>36</v>
      </c>
      <c r="Z367" t="s">
        <v>36</v>
      </c>
      <c r="AA367" t="s">
        <v>36</v>
      </c>
      <c r="AB367" t="s">
        <v>36</v>
      </c>
      <c r="AC367" t="s">
        <v>36</v>
      </c>
      <c r="AD367" t="s">
        <v>36</v>
      </c>
      <c r="AE367" t="s">
        <v>36</v>
      </c>
      <c r="AF367" t="s">
        <v>36</v>
      </c>
    </row>
    <row r="368" spans="1:32" x14ac:dyDescent="0.3">
      <c r="A368" t="s">
        <v>1473</v>
      </c>
      <c r="B368" t="s">
        <v>1474</v>
      </c>
      <c r="C368" s="1" t="str">
        <f t="shared" ref="C368:C399" si="56">HYPERLINK("http://geochem.nrcan.gc.ca/cdogs/content/bdl/bdl270005_e.htm", "27:0005")</f>
        <v>27:0005</v>
      </c>
      <c r="D368" s="1" t="str">
        <f t="shared" ref="D368:D399" si="57">HYPERLINK("http://geochem.nrcan.gc.ca/cdogs/content/svy/svy270003_e.htm", "27:0003")</f>
        <v>27:0003</v>
      </c>
      <c r="E368" t="s">
        <v>1475</v>
      </c>
      <c r="F368" t="s">
        <v>1476</v>
      </c>
      <c r="H368">
        <v>60.1521252</v>
      </c>
      <c r="I368">
        <v>-121.01629490000001</v>
      </c>
      <c r="J368" s="1" t="str">
        <f>HYPERLINK("http://geochem.nrcan.gc.ca/cdogs/content/kwd/kwd020045_e.htm", "Basal till")</f>
        <v>Basal till</v>
      </c>
      <c r="K368" s="1" t="str">
        <f t="shared" ref="K368:K431" si="58">HYPERLINK("http://geochem.nrcan.gc.ca/cdogs/content/kwd/kwd080035_e.htm", "HMC separation (ODM standard)")</f>
        <v>HMC separation (ODM standard)</v>
      </c>
      <c r="L368" t="s">
        <v>36</v>
      </c>
      <c r="M368" t="s">
        <v>36</v>
      </c>
      <c r="N368" t="s">
        <v>36</v>
      </c>
      <c r="O368" t="s">
        <v>36</v>
      </c>
      <c r="P368" t="s">
        <v>36</v>
      </c>
      <c r="Q368" t="s">
        <v>36</v>
      </c>
      <c r="R368" t="s">
        <v>36</v>
      </c>
      <c r="S368" t="s">
        <v>36</v>
      </c>
      <c r="T368" t="s">
        <v>36</v>
      </c>
      <c r="U368" t="s">
        <v>36</v>
      </c>
      <c r="V368" t="s">
        <v>36</v>
      </c>
      <c r="W368" t="s">
        <v>36</v>
      </c>
      <c r="X368" t="s">
        <v>36</v>
      </c>
      <c r="Y368" t="s">
        <v>36</v>
      </c>
      <c r="Z368" t="s">
        <v>36</v>
      </c>
      <c r="AA368" t="s">
        <v>36</v>
      </c>
      <c r="AB368" t="s">
        <v>36</v>
      </c>
      <c r="AC368" t="s">
        <v>36</v>
      </c>
      <c r="AD368" t="s">
        <v>36</v>
      </c>
      <c r="AE368" t="s">
        <v>36</v>
      </c>
      <c r="AF368" t="s">
        <v>36</v>
      </c>
    </row>
    <row r="369" spans="1:32" x14ac:dyDescent="0.3">
      <c r="A369" t="s">
        <v>1477</v>
      </c>
      <c r="B369" t="s">
        <v>1478</v>
      </c>
      <c r="C369" s="1" t="str">
        <f t="shared" si="56"/>
        <v>27:0005</v>
      </c>
      <c r="D369" s="1" t="str">
        <f t="shared" si="57"/>
        <v>27:0003</v>
      </c>
      <c r="E369" t="s">
        <v>1479</v>
      </c>
      <c r="F369" t="s">
        <v>1480</v>
      </c>
      <c r="H369">
        <v>60.128578300000001</v>
      </c>
      <c r="I369">
        <v>-120.66516350000001</v>
      </c>
      <c r="J369" s="1" t="str">
        <f>HYPERLINK("http://geochem.nrcan.gc.ca/cdogs/content/kwd/kwd020044_e.htm", "Till")</f>
        <v>Till</v>
      </c>
      <c r="K369" s="1" t="str">
        <f t="shared" si="58"/>
        <v>HMC separation (ODM standard)</v>
      </c>
      <c r="L369" t="s">
        <v>55</v>
      </c>
      <c r="M369" t="s">
        <v>36</v>
      </c>
      <c r="N369" t="s">
        <v>36</v>
      </c>
      <c r="O369" t="s">
        <v>36</v>
      </c>
      <c r="P369" t="s">
        <v>36</v>
      </c>
      <c r="Q369" t="s">
        <v>36</v>
      </c>
      <c r="R369" t="s">
        <v>36</v>
      </c>
      <c r="S369" t="s">
        <v>36</v>
      </c>
      <c r="T369" t="s">
        <v>36</v>
      </c>
      <c r="U369" t="s">
        <v>36</v>
      </c>
      <c r="V369" t="s">
        <v>36</v>
      </c>
      <c r="W369" t="s">
        <v>36</v>
      </c>
      <c r="X369" t="s">
        <v>36</v>
      </c>
      <c r="Y369" t="s">
        <v>36</v>
      </c>
      <c r="Z369" t="s">
        <v>36</v>
      </c>
      <c r="AA369" t="s">
        <v>36</v>
      </c>
      <c r="AB369" t="s">
        <v>36</v>
      </c>
      <c r="AC369" t="s">
        <v>36</v>
      </c>
      <c r="AD369" t="s">
        <v>36</v>
      </c>
      <c r="AE369" t="s">
        <v>36</v>
      </c>
      <c r="AF369" t="s">
        <v>36</v>
      </c>
    </row>
    <row r="370" spans="1:32" x14ac:dyDescent="0.3">
      <c r="A370" t="s">
        <v>1481</v>
      </c>
      <c r="B370" t="s">
        <v>1482</v>
      </c>
      <c r="C370" s="1" t="str">
        <f t="shared" si="56"/>
        <v>27:0005</v>
      </c>
      <c r="D370" s="1" t="str">
        <f t="shared" si="57"/>
        <v>27:0003</v>
      </c>
      <c r="E370" t="s">
        <v>1483</v>
      </c>
      <c r="F370" t="s">
        <v>1484</v>
      </c>
      <c r="H370">
        <v>60.080449899999998</v>
      </c>
      <c r="I370">
        <v>-120.5225896</v>
      </c>
      <c r="J370" s="1" t="str">
        <f t="shared" ref="J370:J376" si="59">HYPERLINK("http://geochem.nrcan.gc.ca/cdogs/content/kwd/kwd020045_e.htm", "Basal till")</f>
        <v>Basal till</v>
      </c>
      <c r="K370" s="1" t="str">
        <f t="shared" si="58"/>
        <v>HMC separation (ODM standard)</v>
      </c>
      <c r="L370" t="s">
        <v>55</v>
      </c>
      <c r="M370" t="s">
        <v>36</v>
      </c>
      <c r="N370" t="s">
        <v>36</v>
      </c>
      <c r="O370" t="s">
        <v>36</v>
      </c>
      <c r="P370" t="s">
        <v>36</v>
      </c>
      <c r="Q370" t="s">
        <v>36</v>
      </c>
      <c r="R370" t="s">
        <v>68</v>
      </c>
      <c r="S370" t="s">
        <v>36</v>
      </c>
      <c r="T370" t="s">
        <v>36</v>
      </c>
      <c r="U370" t="s">
        <v>36</v>
      </c>
      <c r="V370" t="s">
        <v>36</v>
      </c>
      <c r="W370" t="s">
        <v>36</v>
      </c>
      <c r="X370" t="s">
        <v>36</v>
      </c>
      <c r="Y370" t="s">
        <v>36</v>
      </c>
      <c r="Z370" t="s">
        <v>36</v>
      </c>
      <c r="AA370" t="s">
        <v>36</v>
      </c>
      <c r="AB370" t="s">
        <v>36</v>
      </c>
      <c r="AC370" t="s">
        <v>36</v>
      </c>
      <c r="AD370" t="s">
        <v>36</v>
      </c>
      <c r="AE370" t="s">
        <v>36</v>
      </c>
      <c r="AF370" t="s">
        <v>36</v>
      </c>
    </row>
    <row r="371" spans="1:32" x14ac:dyDescent="0.3">
      <c r="A371" t="s">
        <v>1485</v>
      </c>
      <c r="B371" t="s">
        <v>1486</v>
      </c>
      <c r="C371" s="1" t="str">
        <f t="shared" si="56"/>
        <v>27:0005</v>
      </c>
      <c r="D371" s="1" t="str">
        <f t="shared" si="57"/>
        <v>27:0003</v>
      </c>
      <c r="E371" t="s">
        <v>1487</v>
      </c>
      <c r="F371" t="s">
        <v>1488</v>
      </c>
      <c r="H371">
        <v>60.033329500000001</v>
      </c>
      <c r="I371">
        <v>-120.3999852</v>
      </c>
      <c r="J371" s="1" t="str">
        <f t="shared" si="59"/>
        <v>Basal till</v>
      </c>
      <c r="K371" s="1" t="str">
        <f t="shared" si="58"/>
        <v>HMC separation (ODM standard)</v>
      </c>
      <c r="L371" t="s">
        <v>36</v>
      </c>
      <c r="M371" t="s">
        <v>36</v>
      </c>
      <c r="N371" t="s">
        <v>36</v>
      </c>
      <c r="O371" t="s">
        <v>36</v>
      </c>
      <c r="P371" t="s">
        <v>36</v>
      </c>
      <c r="Q371" t="s">
        <v>36</v>
      </c>
      <c r="R371" t="s">
        <v>55</v>
      </c>
      <c r="S371" t="s">
        <v>36</v>
      </c>
      <c r="T371" t="s">
        <v>36</v>
      </c>
      <c r="U371" t="s">
        <v>36</v>
      </c>
      <c r="V371" t="s">
        <v>36</v>
      </c>
      <c r="W371" t="s">
        <v>36</v>
      </c>
      <c r="X371" t="s">
        <v>36</v>
      </c>
      <c r="Y371" t="s">
        <v>36</v>
      </c>
      <c r="Z371" t="s">
        <v>36</v>
      </c>
      <c r="AA371" t="s">
        <v>36</v>
      </c>
      <c r="AB371" t="s">
        <v>36</v>
      </c>
      <c r="AC371" t="s">
        <v>36</v>
      </c>
      <c r="AD371" t="s">
        <v>36</v>
      </c>
      <c r="AE371" t="s">
        <v>36</v>
      </c>
      <c r="AF371" t="s">
        <v>36</v>
      </c>
    </row>
    <row r="372" spans="1:32" x14ac:dyDescent="0.3">
      <c r="A372" t="s">
        <v>1489</v>
      </c>
      <c r="B372" t="s">
        <v>1490</v>
      </c>
      <c r="C372" s="1" t="str">
        <f t="shared" si="56"/>
        <v>27:0005</v>
      </c>
      <c r="D372" s="1" t="str">
        <f t="shared" si="57"/>
        <v>27:0003</v>
      </c>
      <c r="E372" t="s">
        <v>1491</v>
      </c>
      <c r="F372" t="s">
        <v>1492</v>
      </c>
      <c r="H372">
        <v>60.051644199999998</v>
      </c>
      <c r="I372">
        <v>-120.6669364</v>
      </c>
      <c r="J372" s="1" t="str">
        <f t="shared" si="59"/>
        <v>Basal till</v>
      </c>
      <c r="K372" s="1" t="str">
        <f t="shared" si="58"/>
        <v>HMC separation (ODM standard)</v>
      </c>
      <c r="L372" t="s">
        <v>36</v>
      </c>
      <c r="M372" t="s">
        <v>36</v>
      </c>
      <c r="N372" t="s">
        <v>36</v>
      </c>
      <c r="O372" t="s">
        <v>36</v>
      </c>
      <c r="P372" t="s">
        <v>36</v>
      </c>
      <c r="Q372" t="s">
        <v>36</v>
      </c>
      <c r="R372" t="s">
        <v>36</v>
      </c>
      <c r="S372" t="s">
        <v>36</v>
      </c>
      <c r="T372" t="s">
        <v>36</v>
      </c>
      <c r="U372" t="s">
        <v>36</v>
      </c>
      <c r="V372" t="s">
        <v>36</v>
      </c>
      <c r="W372" t="s">
        <v>36</v>
      </c>
      <c r="X372" t="s">
        <v>36</v>
      </c>
      <c r="Y372" t="s">
        <v>36</v>
      </c>
      <c r="Z372" t="s">
        <v>36</v>
      </c>
      <c r="AA372" t="s">
        <v>36</v>
      </c>
      <c r="AB372" t="s">
        <v>36</v>
      </c>
      <c r="AC372" t="s">
        <v>36</v>
      </c>
      <c r="AD372" t="s">
        <v>36</v>
      </c>
      <c r="AE372" t="s">
        <v>36</v>
      </c>
      <c r="AF372" t="s">
        <v>36</v>
      </c>
    </row>
    <row r="373" spans="1:32" x14ac:dyDescent="0.3">
      <c r="A373" t="s">
        <v>1493</v>
      </c>
      <c r="B373" t="s">
        <v>1494</v>
      </c>
      <c r="C373" s="1" t="str">
        <f t="shared" si="56"/>
        <v>27:0005</v>
      </c>
      <c r="D373" s="1" t="str">
        <f t="shared" si="57"/>
        <v>27:0003</v>
      </c>
      <c r="E373" t="s">
        <v>1495</v>
      </c>
      <c r="F373" t="s">
        <v>1496</v>
      </c>
      <c r="H373">
        <v>60.539772399999997</v>
      </c>
      <c r="I373">
        <v>-120.9447145</v>
      </c>
      <c r="J373" s="1" t="str">
        <f t="shared" si="59"/>
        <v>Basal till</v>
      </c>
      <c r="K373" s="1" t="str">
        <f t="shared" si="58"/>
        <v>HMC separation (ODM standard)</v>
      </c>
      <c r="L373" t="s">
        <v>36</v>
      </c>
      <c r="M373" t="s">
        <v>36</v>
      </c>
      <c r="N373" t="s">
        <v>36</v>
      </c>
      <c r="O373" t="s">
        <v>36</v>
      </c>
      <c r="P373" t="s">
        <v>36</v>
      </c>
      <c r="Q373" t="s">
        <v>36</v>
      </c>
      <c r="R373" t="s">
        <v>36</v>
      </c>
      <c r="S373" t="s">
        <v>36</v>
      </c>
      <c r="T373" t="s">
        <v>36</v>
      </c>
      <c r="U373" t="s">
        <v>36</v>
      </c>
      <c r="V373" t="s">
        <v>36</v>
      </c>
      <c r="W373" t="s">
        <v>36</v>
      </c>
      <c r="X373" t="s">
        <v>36</v>
      </c>
      <c r="Y373" t="s">
        <v>36</v>
      </c>
      <c r="Z373" t="s">
        <v>36</v>
      </c>
      <c r="AA373" t="s">
        <v>36</v>
      </c>
      <c r="AB373" t="s">
        <v>36</v>
      </c>
      <c r="AC373" t="s">
        <v>36</v>
      </c>
      <c r="AD373" t="s">
        <v>36</v>
      </c>
      <c r="AE373" t="s">
        <v>36</v>
      </c>
      <c r="AF373" t="s">
        <v>36</v>
      </c>
    </row>
    <row r="374" spans="1:32" x14ac:dyDescent="0.3">
      <c r="A374" t="s">
        <v>1497</v>
      </c>
      <c r="B374" t="s">
        <v>1498</v>
      </c>
      <c r="C374" s="1" t="str">
        <f t="shared" si="56"/>
        <v>27:0005</v>
      </c>
      <c r="D374" s="1" t="str">
        <f t="shared" si="57"/>
        <v>27:0003</v>
      </c>
      <c r="E374" t="s">
        <v>1499</v>
      </c>
      <c r="F374" t="s">
        <v>1500</v>
      </c>
      <c r="H374">
        <v>60.595818999999999</v>
      </c>
      <c r="I374">
        <v>-120.85845310000001</v>
      </c>
      <c r="J374" s="1" t="str">
        <f t="shared" si="59"/>
        <v>Basal till</v>
      </c>
      <c r="K374" s="1" t="str">
        <f t="shared" si="58"/>
        <v>HMC separation (ODM standard)</v>
      </c>
      <c r="L374" t="s">
        <v>36</v>
      </c>
      <c r="M374" t="s">
        <v>36</v>
      </c>
      <c r="N374" t="s">
        <v>36</v>
      </c>
      <c r="O374" t="s">
        <v>36</v>
      </c>
      <c r="P374" t="s">
        <v>36</v>
      </c>
      <c r="Q374" t="s">
        <v>36</v>
      </c>
      <c r="R374" t="s">
        <v>68</v>
      </c>
      <c r="S374" t="s">
        <v>36</v>
      </c>
      <c r="T374" t="s">
        <v>36</v>
      </c>
      <c r="U374" t="s">
        <v>36</v>
      </c>
      <c r="V374" t="s">
        <v>36</v>
      </c>
      <c r="W374" t="s">
        <v>36</v>
      </c>
      <c r="X374" t="s">
        <v>36</v>
      </c>
      <c r="Y374" t="s">
        <v>36</v>
      </c>
      <c r="Z374" t="s">
        <v>36</v>
      </c>
      <c r="AA374" t="s">
        <v>36</v>
      </c>
      <c r="AB374" t="s">
        <v>36</v>
      </c>
      <c r="AC374" t="s">
        <v>36</v>
      </c>
      <c r="AD374" t="s">
        <v>36</v>
      </c>
      <c r="AE374" t="s">
        <v>36</v>
      </c>
      <c r="AF374" t="s">
        <v>36</v>
      </c>
    </row>
    <row r="375" spans="1:32" x14ac:dyDescent="0.3">
      <c r="A375" t="s">
        <v>1501</v>
      </c>
      <c r="B375" t="s">
        <v>1502</v>
      </c>
      <c r="C375" s="1" t="str">
        <f t="shared" si="56"/>
        <v>27:0005</v>
      </c>
      <c r="D375" s="1" t="str">
        <f t="shared" si="57"/>
        <v>27:0003</v>
      </c>
      <c r="E375" t="s">
        <v>1503</v>
      </c>
      <c r="F375" t="s">
        <v>1504</v>
      </c>
      <c r="H375">
        <v>60.707013400000001</v>
      </c>
      <c r="I375">
        <v>-120.68102949999999</v>
      </c>
      <c r="J375" s="1" t="str">
        <f t="shared" si="59"/>
        <v>Basal till</v>
      </c>
      <c r="K375" s="1" t="str">
        <f t="shared" si="58"/>
        <v>HMC separation (ODM standard)</v>
      </c>
      <c r="L375" t="s">
        <v>36</v>
      </c>
      <c r="M375" t="s">
        <v>36</v>
      </c>
      <c r="N375" t="s">
        <v>36</v>
      </c>
      <c r="O375" t="s">
        <v>36</v>
      </c>
      <c r="P375" t="s">
        <v>36</v>
      </c>
      <c r="Q375" t="s">
        <v>36</v>
      </c>
      <c r="R375" t="s">
        <v>55</v>
      </c>
      <c r="S375" t="s">
        <v>36</v>
      </c>
      <c r="T375" t="s">
        <v>36</v>
      </c>
      <c r="U375" t="s">
        <v>36</v>
      </c>
      <c r="V375" t="s">
        <v>36</v>
      </c>
      <c r="W375" t="s">
        <v>36</v>
      </c>
      <c r="X375" t="s">
        <v>36</v>
      </c>
      <c r="Y375" t="s">
        <v>36</v>
      </c>
      <c r="Z375" t="s">
        <v>36</v>
      </c>
      <c r="AA375" t="s">
        <v>36</v>
      </c>
      <c r="AB375" t="s">
        <v>36</v>
      </c>
      <c r="AC375" t="s">
        <v>36</v>
      </c>
      <c r="AD375" t="s">
        <v>36</v>
      </c>
      <c r="AE375" t="s">
        <v>36</v>
      </c>
      <c r="AF375" t="s">
        <v>36</v>
      </c>
    </row>
    <row r="376" spans="1:32" x14ac:dyDescent="0.3">
      <c r="A376" t="s">
        <v>1505</v>
      </c>
      <c r="B376" t="s">
        <v>1506</v>
      </c>
      <c r="C376" s="1" t="str">
        <f t="shared" si="56"/>
        <v>27:0005</v>
      </c>
      <c r="D376" s="1" t="str">
        <f t="shared" si="57"/>
        <v>27:0003</v>
      </c>
      <c r="E376" t="s">
        <v>1507</v>
      </c>
      <c r="F376" t="s">
        <v>1508</v>
      </c>
      <c r="H376">
        <v>60.917853999999998</v>
      </c>
      <c r="I376">
        <v>-121.0236364</v>
      </c>
      <c r="J376" s="1" t="str">
        <f t="shared" si="59"/>
        <v>Basal till</v>
      </c>
      <c r="K376" s="1" t="str">
        <f t="shared" si="58"/>
        <v>HMC separation (ODM standard)</v>
      </c>
      <c r="L376" t="s">
        <v>36</v>
      </c>
      <c r="M376" t="s">
        <v>36</v>
      </c>
      <c r="N376" t="s">
        <v>36</v>
      </c>
      <c r="O376" t="s">
        <v>36</v>
      </c>
      <c r="P376" t="s">
        <v>36</v>
      </c>
      <c r="Q376" t="s">
        <v>36</v>
      </c>
      <c r="R376" t="s">
        <v>36</v>
      </c>
      <c r="S376" t="s">
        <v>36</v>
      </c>
      <c r="T376" t="s">
        <v>36</v>
      </c>
      <c r="U376" t="s">
        <v>36</v>
      </c>
      <c r="V376" t="s">
        <v>36</v>
      </c>
      <c r="W376" t="s">
        <v>36</v>
      </c>
      <c r="X376" t="s">
        <v>36</v>
      </c>
      <c r="Y376" t="s">
        <v>36</v>
      </c>
      <c r="Z376" t="s">
        <v>36</v>
      </c>
      <c r="AA376" t="s">
        <v>36</v>
      </c>
      <c r="AB376" t="s">
        <v>36</v>
      </c>
      <c r="AC376" t="s">
        <v>36</v>
      </c>
      <c r="AD376" t="s">
        <v>36</v>
      </c>
      <c r="AE376" t="s">
        <v>36</v>
      </c>
      <c r="AF376" t="s">
        <v>36</v>
      </c>
    </row>
    <row r="377" spans="1:32" x14ac:dyDescent="0.3">
      <c r="A377" t="s">
        <v>1509</v>
      </c>
      <c r="B377" t="s">
        <v>1510</v>
      </c>
      <c r="C377" s="1" t="str">
        <f t="shared" si="56"/>
        <v>27:0005</v>
      </c>
      <c r="D377" s="1" t="str">
        <f t="shared" si="57"/>
        <v>27:0003</v>
      </c>
      <c r="E377" t="s">
        <v>1511</v>
      </c>
      <c r="F377" t="s">
        <v>1512</v>
      </c>
      <c r="H377">
        <v>60.999675199999999</v>
      </c>
      <c r="I377">
        <v>-120.9033281</v>
      </c>
      <c r="J377" s="1" t="str">
        <f>HYPERLINK("http://geochem.nrcan.gc.ca/cdogs/content/kwd/kwd020044_e.htm", "Till")</f>
        <v>Till</v>
      </c>
      <c r="K377" s="1" t="str">
        <f t="shared" si="58"/>
        <v>HMC separation (ODM standard)</v>
      </c>
      <c r="L377" t="s">
        <v>55</v>
      </c>
      <c r="M377" t="s">
        <v>36</v>
      </c>
      <c r="N377" t="s">
        <v>55</v>
      </c>
      <c r="O377" t="s">
        <v>36</v>
      </c>
      <c r="P377" t="s">
        <v>36</v>
      </c>
      <c r="Q377" t="s">
        <v>36</v>
      </c>
      <c r="R377" t="s">
        <v>36</v>
      </c>
      <c r="S377" t="s">
        <v>36</v>
      </c>
      <c r="T377" t="s">
        <v>36</v>
      </c>
      <c r="U377" t="s">
        <v>36</v>
      </c>
      <c r="V377" t="s">
        <v>36</v>
      </c>
      <c r="W377" t="s">
        <v>36</v>
      </c>
      <c r="X377" t="s">
        <v>36</v>
      </c>
      <c r="Y377" t="s">
        <v>36</v>
      </c>
      <c r="Z377" t="s">
        <v>36</v>
      </c>
      <c r="AA377" t="s">
        <v>36</v>
      </c>
      <c r="AB377" t="s">
        <v>36</v>
      </c>
      <c r="AC377" t="s">
        <v>36</v>
      </c>
      <c r="AD377" t="s">
        <v>36</v>
      </c>
      <c r="AE377" t="s">
        <v>36</v>
      </c>
      <c r="AF377" t="s">
        <v>36</v>
      </c>
    </row>
    <row r="378" spans="1:32" x14ac:dyDescent="0.3">
      <c r="A378" t="s">
        <v>1513</v>
      </c>
      <c r="B378" t="s">
        <v>1514</v>
      </c>
      <c r="C378" s="1" t="str">
        <f t="shared" si="56"/>
        <v>27:0005</v>
      </c>
      <c r="D378" s="1" t="str">
        <f t="shared" si="57"/>
        <v>27:0003</v>
      </c>
      <c r="E378" t="s">
        <v>1515</v>
      </c>
      <c r="F378" t="s">
        <v>1516</v>
      </c>
      <c r="H378">
        <v>60.783596299999999</v>
      </c>
      <c r="I378">
        <v>-121.3528397</v>
      </c>
      <c r="J378" s="1" t="str">
        <f>HYPERLINK("http://geochem.nrcan.gc.ca/cdogs/content/kwd/kwd020045_e.htm", "Basal till")</f>
        <v>Basal till</v>
      </c>
      <c r="K378" s="1" t="str">
        <f t="shared" si="58"/>
        <v>HMC separation (ODM standard)</v>
      </c>
      <c r="L378" t="s">
        <v>36</v>
      </c>
      <c r="M378" t="s">
        <v>36</v>
      </c>
      <c r="N378" t="s">
        <v>36</v>
      </c>
      <c r="O378" t="s">
        <v>55</v>
      </c>
      <c r="P378" t="s">
        <v>36</v>
      </c>
      <c r="Q378" t="s">
        <v>36</v>
      </c>
      <c r="R378" t="s">
        <v>55</v>
      </c>
      <c r="S378" t="s">
        <v>36</v>
      </c>
      <c r="T378" t="s">
        <v>36</v>
      </c>
      <c r="U378" t="s">
        <v>36</v>
      </c>
      <c r="V378" t="s">
        <v>36</v>
      </c>
      <c r="W378" t="s">
        <v>36</v>
      </c>
      <c r="X378" t="s">
        <v>36</v>
      </c>
      <c r="Y378" t="s">
        <v>36</v>
      </c>
      <c r="Z378" t="s">
        <v>36</v>
      </c>
      <c r="AA378" t="s">
        <v>36</v>
      </c>
      <c r="AB378" t="s">
        <v>36</v>
      </c>
      <c r="AC378" t="s">
        <v>36</v>
      </c>
      <c r="AD378" t="s">
        <v>36</v>
      </c>
      <c r="AE378" t="s">
        <v>36</v>
      </c>
      <c r="AF378" t="s">
        <v>36</v>
      </c>
    </row>
    <row r="379" spans="1:32" x14ac:dyDescent="0.3">
      <c r="A379" t="s">
        <v>1517</v>
      </c>
      <c r="B379" t="s">
        <v>1518</v>
      </c>
      <c r="C379" s="1" t="str">
        <f t="shared" si="56"/>
        <v>27:0005</v>
      </c>
      <c r="D379" s="1" t="str">
        <f t="shared" si="57"/>
        <v>27:0003</v>
      </c>
      <c r="E379" t="s">
        <v>1519</v>
      </c>
      <c r="F379" t="s">
        <v>1520</v>
      </c>
      <c r="H379">
        <v>60.838562600000003</v>
      </c>
      <c r="I379">
        <v>-121.44705190000001</v>
      </c>
      <c r="J379" s="1" t="str">
        <f>HYPERLINK("http://geochem.nrcan.gc.ca/cdogs/content/kwd/kwd020045_e.htm", "Basal till")</f>
        <v>Basal till</v>
      </c>
      <c r="K379" s="1" t="str">
        <f t="shared" si="58"/>
        <v>HMC separation (ODM standard)</v>
      </c>
      <c r="L379" t="s">
        <v>36</v>
      </c>
      <c r="M379" t="s">
        <v>36</v>
      </c>
      <c r="N379" t="s">
        <v>36</v>
      </c>
      <c r="O379" t="s">
        <v>36</v>
      </c>
      <c r="P379" t="s">
        <v>36</v>
      </c>
      <c r="Q379" t="s">
        <v>36</v>
      </c>
      <c r="R379" t="s">
        <v>36</v>
      </c>
      <c r="S379" t="s">
        <v>36</v>
      </c>
      <c r="T379" t="s">
        <v>36</v>
      </c>
      <c r="U379" t="s">
        <v>36</v>
      </c>
      <c r="V379" t="s">
        <v>36</v>
      </c>
      <c r="W379" t="s">
        <v>36</v>
      </c>
      <c r="X379" t="s">
        <v>36</v>
      </c>
      <c r="Y379" t="s">
        <v>36</v>
      </c>
      <c r="Z379" t="s">
        <v>36</v>
      </c>
      <c r="AA379" t="s">
        <v>36</v>
      </c>
      <c r="AB379" t="s">
        <v>36</v>
      </c>
      <c r="AC379" t="s">
        <v>36</v>
      </c>
      <c r="AD379" t="s">
        <v>36</v>
      </c>
      <c r="AE379" t="s">
        <v>36</v>
      </c>
      <c r="AF379" t="s">
        <v>36</v>
      </c>
    </row>
    <row r="380" spans="1:32" x14ac:dyDescent="0.3">
      <c r="A380" t="s">
        <v>1521</v>
      </c>
      <c r="B380" t="s">
        <v>1522</v>
      </c>
      <c r="C380" s="1" t="str">
        <f t="shared" si="56"/>
        <v>27:0005</v>
      </c>
      <c r="D380" s="1" t="str">
        <f t="shared" si="57"/>
        <v>27:0003</v>
      </c>
      <c r="E380" t="s">
        <v>1523</v>
      </c>
      <c r="F380" t="s">
        <v>1524</v>
      </c>
      <c r="J380" s="1" t="str">
        <f>HYPERLINK("http://geochem.nrcan.gc.ca/cdogs/content/kwd/kwd020045_e.htm", "Basal till")</f>
        <v>Basal till</v>
      </c>
      <c r="K380" s="1" t="str">
        <f t="shared" si="58"/>
        <v>HMC separation (ODM standard)</v>
      </c>
      <c r="L380" t="s">
        <v>36</v>
      </c>
      <c r="M380" t="s">
        <v>36</v>
      </c>
      <c r="N380" t="s">
        <v>36</v>
      </c>
      <c r="O380" t="s">
        <v>36</v>
      </c>
      <c r="P380" t="s">
        <v>36</v>
      </c>
      <c r="Q380" t="s">
        <v>36</v>
      </c>
      <c r="R380" t="s">
        <v>68</v>
      </c>
      <c r="S380" t="s">
        <v>36</v>
      </c>
      <c r="T380" t="s">
        <v>36</v>
      </c>
      <c r="U380" t="s">
        <v>36</v>
      </c>
      <c r="V380" t="s">
        <v>36</v>
      </c>
      <c r="W380" t="s">
        <v>36</v>
      </c>
      <c r="X380" t="s">
        <v>36</v>
      </c>
      <c r="Y380" t="s">
        <v>36</v>
      </c>
      <c r="Z380" t="s">
        <v>36</v>
      </c>
      <c r="AA380" t="s">
        <v>36</v>
      </c>
      <c r="AB380" t="s">
        <v>36</v>
      </c>
      <c r="AC380" t="s">
        <v>36</v>
      </c>
      <c r="AD380" t="s">
        <v>36</v>
      </c>
      <c r="AE380" t="s">
        <v>36</v>
      </c>
      <c r="AF380" t="s">
        <v>36</v>
      </c>
    </row>
    <row r="381" spans="1:32" x14ac:dyDescent="0.3">
      <c r="A381" t="s">
        <v>1525</v>
      </c>
      <c r="B381" t="s">
        <v>1526</v>
      </c>
      <c r="C381" s="1" t="str">
        <f t="shared" si="56"/>
        <v>27:0005</v>
      </c>
      <c r="D381" s="1" t="str">
        <f t="shared" si="57"/>
        <v>27:0003</v>
      </c>
      <c r="E381" t="s">
        <v>1527</v>
      </c>
      <c r="F381" t="s">
        <v>1528</v>
      </c>
      <c r="H381">
        <v>60.516859699999998</v>
      </c>
      <c r="I381">
        <v>-122.1050594</v>
      </c>
      <c r="J381" s="1" t="str">
        <f>HYPERLINK("http://geochem.nrcan.gc.ca/cdogs/content/kwd/kwd020045_e.htm", "Basal till")</f>
        <v>Basal till</v>
      </c>
      <c r="K381" s="1" t="str">
        <f t="shared" si="58"/>
        <v>HMC separation (ODM standard)</v>
      </c>
      <c r="L381" t="s">
        <v>36</v>
      </c>
      <c r="M381" t="s">
        <v>36</v>
      </c>
      <c r="N381" t="s">
        <v>36</v>
      </c>
      <c r="O381" t="s">
        <v>36</v>
      </c>
      <c r="P381" t="s">
        <v>36</v>
      </c>
      <c r="Q381" t="s">
        <v>36</v>
      </c>
      <c r="R381" t="s">
        <v>36</v>
      </c>
      <c r="S381" t="s">
        <v>36</v>
      </c>
      <c r="T381" t="s">
        <v>36</v>
      </c>
      <c r="U381" t="s">
        <v>36</v>
      </c>
      <c r="V381" t="s">
        <v>36</v>
      </c>
      <c r="W381" t="s">
        <v>36</v>
      </c>
      <c r="X381" t="s">
        <v>36</v>
      </c>
      <c r="Y381" t="s">
        <v>36</v>
      </c>
      <c r="Z381" t="s">
        <v>36</v>
      </c>
      <c r="AA381" t="s">
        <v>36</v>
      </c>
      <c r="AB381" t="s">
        <v>36</v>
      </c>
      <c r="AC381" t="s">
        <v>36</v>
      </c>
      <c r="AD381" t="s">
        <v>36</v>
      </c>
      <c r="AE381" t="s">
        <v>36</v>
      </c>
      <c r="AF381" t="s">
        <v>36</v>
      </c>
    </row>
    <row r="382" spans="1:32" x14ac:dyDescent="0.3">
      <c r="A382" t="s">
        <v>1529</v>
      </c>
      <c r="B382" t="s">
        <v>1530</v>
      </c>
      <c r="C382" s="1" t="str">
        <f t="shared" si="56"/>
        <v>27:0005</v>
      </c>
      <c r="D382" s="1" t="str">
        <f t="shared" si="57"/>
        <v>27:0003</v>
      </c>
      <c r="E382" t="s">
        <v>1531</v>
      </c>
      <c r="F382" t="s">
        <v>1532</v>
      </c>
      <c r="H382">
        <v>60.483809700000002</v>
      </c>
      <c r="I382">
        <v>-122.26570890000001</v>
      </c>
      <c r="J382" s="1" t="str">
        <f>HYPERLINK("http://geochem.nrcan.gc.ca/cdogs/content/kwd/kwd020045_e.htm", "Basal till")</f>
        <v>Basal till</v>
      </c>
      <c r="K382" s="1" t="str">
        <f t="shared" si="58"/>
        <v>HMC separation (ODM standard)</v>
      </c>
      <c r="L382" t="s">
        <v>36</v>
      </c>
      <c r="M382" t="s">
        <v>36</v>
      </c>
      <c r="N382" t="s">
        <v>36</v>
      </c>
      <c r="O382" t="s">
        <v>36</v>
      </c>
      <c r="P382" t="s">
        <v>36</v>
      </c>
      <c r="Q382" t="s">
        <v>36</v>
      </c>
      <c r="R382" t="s">
        <v>36</v>
      </c>
      <c r="S382" t="s">
        <v>36</v>
      </c>
      <c r="T382" t="s">
        <v>36</v>
      </c>
      <c r="U382" t="s">
        <v>36</v>
      </c>
      <c r="V382" t="s">
        <v>36</v>
      </c>
      <c r="W382" t="s">
        <v>36</v>
      </c>
      <c r="X382" t="s">
        <v>36</v>
      </c>
      <c r="Y382" t="s">
        <v>36</v>
      </c>
      <c r="Z382" t="s">
        <v>36</v>
      </c>
      <c r="AA382" t="s">
        <v>36</v>
      </c>
      <c r="AB382" t="s">
        <v>36</v>
      </c>
      <c r="AC382" t="s">
        <v>36</v>
      </c>
      <c r="AD382" t="s">
        <v>36</v>
      </c>
      <c r="AE382" t="s">
        <v>36</v>
      </c>
      <c r="AF382" t="s">
        <v>36</v>
      </c>
    </row>
    <row r="383" spans="1:32" x14ac:dyDescent="0.3">
      <c r="A383" t="s">
        <v>1533</v>
      </c>
      <c r="B383" t="s">
        <v>1534</v>
      </c>
      <c r="C383" s="1" t="str">
        <f t="shared" si="56"/>
        <v>27:0005</v>
      </c>
      <c r="D383" s="1" t="str">
        <f t="shared" si="57"/>
        <v>27:0003</v>
      </c>
      <c r="E383" t="s">
        <v>1535</v>
      </c>
      <c r="F383" t="s">
        <v>1536</v>
      </c>
      <c r="H383">
        <v>60.439794599999999</v>
      </c>
      <c r="I383">
        <v>-121.8596653</v>
      </c>
      <c r="J383" s="1" t="str">
        <f>HYPERLINK("http://geochem.nrcan.gc.ca/cdogs/content/kwd/kwd020044_e.htm", "Till")</f>
        <v>Till</v>
      </c>
      <c r="K383" s="1" t="str">
        <f t="shared" si="58"/>
        <v>HMC separation (ODM standard)</v>
      </c>
      <c r="L383" t="s">
        <v>55</v>
      </c>
      <c r="M383" t="s">
        <v>36</v>
      </c>
      <c r="N383" t="s">
        <v>36</v>
      </c>
      <c r="O383" t="s">
        <v>36</v>
      </c>
      <c r="P383" t="s">
        <v>36</v>
      </c>
      <c r="Q383" t="s">
        <v>36</v>
      </c>
      <c r="R383" t="s">
        <v>36</v>
      </c>
      <c r="S383" t="s">
        <v>36</v>
      </c>
      <c r="T383" t="s">
        <v>36</v>
      </c>
      <c r="U383" t="s">
        <v>36</v>
      </c>
      <c r="V383" t="s">
        <v>36</v>
      </c>
      <c r="W383" t="s">
        <v>36</v>
      </c>
      <c r="X383" t="s">
        <v>36</v>
      </c>
      <c r="Y383" t="s">
        <v>36</v>
      </c>
      <c r="Z383" t="s">
        <v>36</v>
      </c>
      <c r="AA383" t="s">
        <v>36</v>
      </c>
      <c r="AB383" t="s">
        <v>36</v>
      </c>
      <c r="AC383" t="s">
        <v>36</v>
      </c>
      <c r="AD383" t="s">
        <v>36</v>
      </c>
      <c r="AE383" t="s">
        <v>36</v>
      </c>
      <c r="AF383" t="s">
        <v>36</v>
      </c>
    </row>
    <row r="384" spans="1:32" x14ac:dyDescent="0.3">
      <c r="A384" t="s">
        <v>1537</v>
      </c>
      <c r="B384" t="s">
        <v>1538</v>
      </c>
      <c r="C384" s="1" t="str">
        <f t="shared" si="56"/>
        <v>27:0005</v>
      </c>
      <c r="D384" s="1" t="str">
        <f t="shared" si="57"/>
        <v>27:0003</v>
      </c>
      <c r="E384" t="s">
        <v>1539</v>
      </c>
      <c r="F384" t="s">
        <v>1540</v>
      </c>
      <c r="H384">
        <v>60.274948700000003</v>
      </c>
      <c r="I384">
        <v>-122.5146244</v>
      </c>
      <c r="J384" s="1" t="str">
        <f>HYPERLINK("http://geochem.nrcan.gc.ca/cdogs/content/kwd/kwd020081_e.htm", "Colluviated till")</f>
        <v>Colluviated till</v>
      </c>
      <c r="K384" s="1" t="str">
        <f t="shared" si="58"/>
        <v>HMC separation (ODM standard)</v>
      </c>
      <c r="L384" t="s">
        <v>36</v>
      </c>
      <c r="M384" t="s">
        <v>36</v>
      </c>
      <c r="N384" t="s">
        <v>36</v>
      </c>
      <c r="O384" t="s">
        <v>36</v>
      </c>
      <c r="P384" t="s">
        <v>36</v>
      </c>
      <c r="Q384" t="s">
        <v>36</v>
      </c>
      <c r="R384" t="s">
        <v>36</v>
      </c>
      <c r="S384" t="s">
        <v>36</v>
      </c>
      <c r="T384" t="s">
        <v>36</v>
      </c>
      <c r="U384" t="s">
        <v>36</v>
      </c>
      <c r="V384" t="s">
        <v>36</v>
      </c>
      <c r="W384" t="s">
        <v>36</v>
      </c>
      <c r="X384" t="s">
        <v>36</v>
      </c>
      <c r="Y384" t="s">
        <v>36</v>
      </c>
      <c r="Z384" t="s">
        <v>36</v>
      </c>
      <c r="AA384" t="s">
        <v>36</v>
      </c>
      <c r="AB384" t="s">
        <v>36</v>
      </c>
      <c r="AC384" t="s">
        <v>36</v>
      </c>
      <c r="AD384" t="s">
        <v>36</v>
      </c>
      <c r="AE384" t="s">
        <v>36</v>
      </c>
      <c r="AF384" t="s">
        <v>36</v>
      </c>
    </row>
    <row r="385" spans="1:32" x14ac:dyDescent="0.3">
      <c r="A385" t="s">
        <v>1541</v>
      </c>
      <c r="B385" t="s">
        <v>1542</v>
      </c>
      <c r="C385" s="1" t="str">
        <f t="shared" si="56"/>
        <v>27:0005</v>
      </c>
      <c r="D385" s="1" t="str">
        <f t="shared" si="57"/>
        <v>27:0003</v>
      </c>
      <c r="E385" t="s">
        <v>1543</v>
      </c>
      <c r="F385" t="s">
        <v>1544</v>
      </c>
      <c r="H385">
        <v>60.333030200000003</v>
      </c>
      <c r="I385">
        <v>-122.47808360000001</v>
      </c>
      <c r="J385" s="1" t="str">
        <f>HYPERLINK("http://geochem.nrcan.gc.ca/cdogs/content/kwd/kwd020081_e.htm", "Colluviated till")</f>
        <v>Colluviated till</v>
      </c>
      <c r="K385" s="1" t="str">
        <f t="shared" si="58"/>
        <v>HMC separation (ODM standard)</v>
      </c>
      <c r="L385" t="s">
        <v>36</v>
      </c>
      <c r="M385" t="s">
        <v>36</v>
      </c>
      <c r="N385" t="s">
        <v>36</v>
      </c>
      <c r="O385" t="s">
        <v>36</v>
      </c>
      <c r="P385" t="s">
        <v>36</v>
      </c>
      <c r="Q385" t="s">
        <v>36</v>
      </c>
      <c r="R385" t="s">
        <v>36</v>
      </c>
      <c r="S385" t="s">
        <v>36</v>
      </c>
      <c r="T385" t="s">
        <v>36</v>
      </c>
      <c r="U385" t="s">
        <v>36</v>
      </c>
      <c r="V385" t="s">
        <v>36</v>
      </c>
      <c r="W385" t="s">
        <v>36</v>
      </c>
      <c r="X385" t="s">
        <v>36</v>
      </c>
      <c r="Y385" t="s">
        <v>36</v>
      </c>
      <c r="Z385" t="s">
        <v>36</v>
      </c>
      <c r="AA385" t="s">
        <v>36</v>
      </c>
      <c r="AB385" t="s">
        <v>36</v>
      </c>
      <c r="AC385" t="s">
        <v>36</v>
      </c>
      <c r="AD385" t="s">
        <v>36</v>
      </c>
      <c r="AE385" t="s">
        <v>36</v>
      </c>
      <c r="AF385" t="s">
        <v>36</v>
      </c>
    </row>
    <row r="386" spans="1:32" x14ac:dyDescent="0.3">
      <c r="A386" t="s">
        <v>1545</v>
      </c>
      <c r="B386" t="s">
        <v>1546</v>
      </c>
      <c r="C386" s="1" t="str">
        <f t="shared" si="56"/>
        <v>27:0005</v>
      </c>
      <c r="D386" s="1" t="str">
        <f t="shared" si="57"/>
        <v>27:0003</v>
      </c>
      <c r="E386" t="s">
        <v>1547</v>
      </c>
      <c r="F386" t="s">
        <v>1548</v>
      </c>
      <c r="H386">
        <v>60.276570599999999</v>
      </c>
      <c r="I386">
        <v>-122.3444867</v>
      </c>
      <c r="J386" s="1" t="str">
        <f>HYPERLINK("http://geochem.nrcan.gc.ca/cdogs/content/kwd/kwd020081_e.htm", "Colluviated till")</f>
        <v>Colluviated till</v>
      </c>
      <c r="K386" s="1" t="str">
        <f t="shared" si="58"/>
        <v>HMC separation (ODM standard)</v>
      </c>
      <c r="L386" t="s">
        <v>55</v>
      </c>
      <c r="M386" t="s">
        <v>36</v>
      </c>
      <c r="N386" t="s">
        <v>36</v>
      </c>
      <c r="O386" t="s">
        <v>55</v>
      </c>
      <c r="P386" t="s">
        <v>36</v>
      </c>
      <c r="Q386" t="s">
        <v>36</v>
      </c>
      <c r="R386" t="s">
        <v>36</v>
      </c>
      <c r="S386" t="s">
        <v>36</v>
      </c>
      <c r="T386" t="s">
        <v>36</v>
      </c>
      <c r="U386" t="s">
        <v>36</v>
      </c>
      <c r="V386" t="s">
        <v>36</v>
      </c>
      <c r="W386" t="s">
        <v>36</v>
      </c>
      <c r="X386" t="s">
        <v>36</v>
      </c>
      <c r="Y386" t="s">
        <v>36</v>
      </c>
      <c r="Z386" t="s">
        <v>36</v>
      </c>
      <c r="AA386" t="s">
        <v>36</v>
      </c>
      <c r="AB386" t="s">
        <v>36</v>
      </c>
      <c r="AC386" t="s">
        <v>36</v>
      </c>
      <c r="AD386" t="s">
        <v>36</v>
      </c>
      <c r="AE386" t="s">
        <v>36</v>
      </c>
      <c r="AF386" t="s">
        <v>36</v>
      </c>
    </row>
    <row r="387" spans="1:32" x14ac:dyDescent="0.3">
      <c r="A387" t="s">
        <v>1549</v>
      </c>
      <c r="B387" t="s">
        <v>1550</v>
      </c>
      <c r="C387" s="1" t="str">
        <f t="shared" si="56"/>
        <v>27:0005</v>
      </c>
      <c r="D387" s="1" t="str">
        <f t="shared" si="57"/>
        <v>27:0003</v>
      </c>
      <c r="E387" t="s">
        <v>1551</v>
      </c>
      <c r="F387" t="s">
        <v>1552</v>
      </c>
      <c r="H387">
        <v>60.204384900000001</v>
      </c>
      <c r="I387">
        <v>-122.10194679999999</v>
      </c>
      <c r="J387" s="1" t="str">
        <f t="shared" ref="J387:J396" si="60">HYPERLINK("http://geochem.nrcan.gc.ca/cdogs/content/kwd/kwd020045_e.htm", "Basal till")</f>
        <v>Basal till</v>
      </c>
      <c r="K387" s="1" t="str">
        <f t="shared" si="58"/>
        <v>HMC separation (ODM standard)</v>
      </c>
      <c r="L387" t="s">
        <v>36</v>
      </c>
      <c r="M387" t="s">
        <v>36</v>
      </c>
      <c r="N387" t="s">
        <v>36</v>
      </c>
      <c r="O387" t="s">
        <v>36</v>
      </c>
      <c r="P387" t="s">
        <v>36</v>
      </c>
      <c r="Q387" t="s">
        <v>36</v>
      </c>
      <c r="R387" t="s">
        <v>36</v>
      </c>
      <c r="S387" t="s">
        <v>36</v>
      </c>
      <c r="T387" t="s">
        <v>36</v>
      </c>
      <c r="U387" t="s">
        <v>36</v>
      </c>
      <c r="V387" t="s">
        <v>36</v>
      </c>
      <c r="W387" t="s">
        <v>36</v>
      </c>
      <c r="X387" t="s">
        <v>36</v>
      </c>
      <c r="Y387" t="s">
        <v>36</v>
      </c>
      <c r="Z387" t="s">
        <v>36</v>
      </c>
      <c r="AA387" t="s">
        <v>36</v>
      </c>
      <c r="AB387" t="s">
        <v>36</v>
      </c>
      <c r="AC387" t="s">
        <v>36</v>
      </c>
      <c r="AD387" t="s">
        <v>36</v>
      </c>
      <c r="AE387" t="s">
        <v>36</v>
      </c>
      <c r="AF387" t="s">
        <v>36</v>
      </c>
    </row>
    <row r="388" spans="1:32" x14ac:dyDescent="0.3">
      <c r="A388" t="s">
        <v>1553</v>
      </c>
      <c r="B388" t="s">
        <v>1554</v>
      </c>
      <c r="C388" s="1" t="str">
        <f t="shared" si="56"/>
        <v>27:0005</v>
      </c>
      <c r="D388" s="1" t="str">
        <f t="shared" si="57"/>
        <v>27:0003</v>
      </c>
      <c r="E388" t="s">
        <v>1555</v>
      </c>
      <c r="F388" t="s">
        <v>1556</v>
      </c>
      <c r="H388">
        <v>60.186670499999998</v>
      </c>
      <c r="I388">
        <v>-121.91274079999999</v>
      </c>
      <c r="J388" s="1" t="str">
        <f t="shared" si="60"/>
        <v>Basal till</v>
      </c>
      <c r="K388" s="1" t="str">
        <f t="shared" si="58"/>
        <v>HMC separation (ODM standard)</v>
      </c>
      <c r="L388" t="s">
        <v>36</v>
      </c>
      <c r="M388" t="s">
        <v>36</v>
      </c>
      <c r="N388" t="s">
        <v>36</v>
      </c>
      <c r="O388" t="s">
        <v>36</v>
      </c>
      <c r="P388" t="s">
        <v>36</v>
      </c>
      <c r="Q388" t="s">
        <v>36</v>
      </c>
      <c r="R388" t="s">
        <v>36</v>
      </c>
      <c r="S388" t="s">
        <v>36</v>
      </c>
      <c r="T388" t="s">
        <v>36</v>
      </c>
      <c r="U388" t="s">
        <v>36</v>
      </c>
      <c r="V388" t="s">
        <v>36</v>
      </c>
      <c r="W388" t="s">
        <v>36</v>
      </c>
      <c r="X388" t="s">
        <v>36</v>
      </c>
      <c r="Y388" t="s">
        <v>36</v>
      </c>
      <c r="Z388" t="s">
        <v>36</v>
      </c>
      <c r="AA388" t="s">
        <v>36</v>
      </c>
      <c r="AB388" t="s">
        <v>36</v>
      </c>
      <c r="AC388" t="s">
        <v>36</v>
      </c>
      <c r="AD388" t="s">
        <v>36</v>
      </c>
      <c r="AE388" t="s">
        <v>36</v>
      </c>
      <c r="AF388" t="s">
        <v>36</v>
      </c>
    </row>
    <row r="389" spans="1:32" x14ac:dyDescent="0.3">
      <c r="A389" t="s">
        <v>1557</v>
      </c>
      <c r="B389" t="s">
        <v>1558</v>
      </c>
      <c r="C389" s="1" t="str">
        <f t="shared" si="56"/>
        <v>27:0005</v>
      </c>
      <c r="D389" s="1" t="str">
        <f t="shared" si="57"/>
        <v>27:0003</v>
      </c>
      <c r="E389" t="s">
        <v>1559</v>
      </c>
      <c r="F389" t="s">
        <v>1560</v>
      </c>
      <c r="J389" s="1" t="str">
        <f t="shared" si="60"/>
        <v>Basal till</v>
      </c>
      <c r="K389" s="1" t="str">
        <f t="shared" si="58"/>
        <v>HMC separation (ODM standard)</v>
      </c>
      <c r="L389" t="s">
        <v>36</v>
      </c>
      <c r="M389" t="s">
        <v>36</v>
      </c>
      <c r="N389" t="s">
        <v>36</v>
      </c>
      <c r="O389" t="s">
        <v>36</v>
      </c>
      <c r="P389" t="s">
        <v>36</v>
      </c>
      <c r="Q389" t="s">
        <v>36</v>
      </c>
      <c r="R389" t="s">
        <v>36</v>
      </c>
      <c r="S389" t="s">
        <v>36</v>
      </c>
      <c r="T389" t="s">
        <v>36</v>
      </c>
      <c r="U389" t="s">
        <v>36</v>
      </c>
      <c r="V389" t="s">
        <v>36</v>
      </c>
      <c r="W389" t="s">
        <v>36</v>
      </c>
      <c r="X389" t="s">
        <v>36</v>
      </c>
      <c r="Y389" t="s">
        <v>36</v>
      </c>
      <c r="Z389" t="s">
        <v>36</v>
      </c>
      <c r="AA389" t="s">
        <v>36</v>
      </c>
      <c r="AB389" t="s">
        <v>36</v>
      </c>
      <c r="AC389" t="s">
        <v>36</v>
      </c>
      <c r="AD389" t="s">
        <v>36</v>
      </c>
      <c r="AE389" t="s">
        <v>36</v>
      </c>
      <c r="AF389" t="s">
        <v>36</v>
      </c>
    </row>
    <row r="390" spans="1:32" x14ac:dyDescent="0.3">
      <c r="A390" t="s">
        <v>1561</v>
      </c>
      <c r="B390" t="s">
        <v>1562</v>
      </c>
      <c r="C390" s="1" t="str">
        <f t="shared" si="56"/>
        <v>27:0005</v>
      </c>
      <c r="D390" s="1" t="str">
        <f t="shared" si="57"/>
        <v>27:0003</v>
      </c>
      <c r="E390" t="s">
        <v>1563</v>
      </c>
      <c r="F390" t="s">
        <v>1564</v>
      </c>
      <c r="H390">
        <v>60.255009899999997</v>
      </c>
      <c r="I390">
        <v>-120.0995119</v>
      </c>
      <c r="J390" s="1" t="str">
        <f t="shared" si="60"/>
        <v>Basal till</v>
      </c>
      <c r="K390" s="1" t="str">
        <f t="shared" si="58"/>
        <v>HMC separation (ODM standard)</v>
      </c>
      <c r="L390" t="s">
        <v>55</v>
      </c>
      <c r="M390" t="s">
        <v>36</v>
      </c>
      <c r="N390" t="s">
        <v>36</v>
      </c>
      <c r="O390" t="s">
        <v>36</v>
      </c>
      <c r="P390" t="s">
        <v>36</v>
      </c>
      <c r="Q390" t="s">
        <v>36</v>
      </c>
      <c r="R390" t="s">
        <v>55</v>
      </c>
      <c r="S390" t="s">
        <v>36</v>
      </c>
      <c r="T390" t="s">
        <v>36</v>
      </c>
      <c r="U390" t="s">
        <v>36</v>
      </c>
      <c r="V390" t="s">
        <v>36</v>
      </c>
      <c r="W390" t="s">
        <v>36</v>
      </c>
      <c r="X390" t="s">
        <v>36</v>
      </c>
      <c r="Y390" t="s">
        <v>36</v>
      </c>
      <c r="Z390" t="s">
        <v>36</v>
      </c>
      <c r="AA390" t="s">
        <v>36</v>
      </c>
      <c r="AB390" t="s">
        <v>36</v>
      </c>
      <c r="AC390" t="s">
        <v>36</v>
      </c>
      <c r="AD390" t="s">
        <v>36</v>
      </c>
      <c r="AE390" t="s">
        <v>36</v>
      </c>
      <c r="AF390" t="s">
        <v>36</v>
      </c>
    </row>
    <row r="391" spans="1:32" x14ac:dyDescent="0.3">
      <c r="A391" t="s">
        <v>1565</v>
      </c>
      <c r="B391" t="s">
        <v>1566</v>
      </c>
      <c r="C391" s="1" t="str">
        <f t="shared" si="56"/>
        <v>27:0005</v>
      </c>
      <c r="D391" s="1" t="str">
        <f t="shared" si="57"/>
        <v>27:0003</v>
      </c>
      <c r="E391" t="s">
        <v>1567</v>
      </c>
      <c r="F391" t="s">
        <v>1568</v>
      </c>
      <c r="H391">
        <v>60.182202500000002</v>
      </c>
      <c r="I391">
        <v>-120.17080799999999</v>
      </c>
      <c r="J391" s="1" t="str">
        <f t="shared" si="60"/>
        <v>Basal till</v>
      </c>
      <c r="K391" s="1" t="str">
        <f t="shared" si="58"/>
        <v>HMC separation (ODM standard)</v>
      </c>
      <c r="L391" t="s">
        <v>36</v>
      </c>
      <c r="M391" t="s">
        <v>36</v>
      </c>
      <c r="N391" t="s">
        <v>36</v>
      </c>
      <c r="O391" t="s">
        <v>36</v>
      </c>
      <c r="P391" t="s">
        <v>36</v>
      </c>
      <c r="Q391" t="s">
        <v>36</v>
      </c>
      <c r="R391" t="s">
        <v>36</v>
      </c>
      <c r="S391" t="s">
        <v>36</v>
      </c>
      <c r="T391" t="s">
        <v>36</v>
      </c>
      <c r="U391" t="s">
        <v>36</v>
      </c>
      <c r="V391" t="s">
        <v>36</v>
      </c>
      <c r="W391" t="s">
        <v>36</v>
      </c>
      <c r="X391" t="s">
        <v>36</v>
      </c>
      <c r="Y391" t="s">
        <v>36</v>
      </c>
      <c r="Z391" t="s">
        <v>36</v>
      </c>
      <c r="AA391" t="s">
        <v>36</v>
      </c>
      <c r="AB391" t="s">
        <v>36</v>
      </c>
      <c r="AC391" t="s">
        <v>36</v>
      </c>
      <c r="AD391" t="s">
        <v>36</v>
      </c>
      <c r="AE391" t="s">
        <v>36</v>
      </c>
      <c r="AF391" t="s">
        <v>36</v>
      </c>
    </row>
    <row r="392" spans="1:32" x14ac:dyDescent="0.3">
      <c r="A392" t="s">
        <v>1569</v>
      </c>
      <c r="B392" t="s">
        <v>1570</v>
      </c>
      <c r="C392" s="1" t="str">
        <f t="shared" si="56"/>
        <v>27:0005</v>
      </c>
      <c r="D392" s="1" t="str">
        <f t="shared" si="57"/>
        <v>27:0003</v>
      </c>
      <c r="E392" t="s">
        <v>1571</v>
      </c>
      <c r="F392" t="s">
        <v>1572</v>
      </c>
      <c r="H392">
        <v>60.106114699999999</v>
      </c>
      <c r="I392">
        <v>-120.3078326</v>
      </c>
      <c r="J392" s="1" t="str">
        <f t="shared" si="60"/>
        <v>Basal till</v>
      </c>
      <c r="K392" s="1" t="str">
        <f t="shared" si="58"/>
        <v>HMC separation (ODM standard)</v>
      </c>
      <c r="L392" t="s">
        <v>36</v>
      </c>
      <c r="M392" t="s">
        <v>36</v>
      </c>
      <c r="N392" t="s">
        <v>36</v>
      </c>
      <c r="O392" t="s">
        <v>36</v>
      </c>
      <c r="P392" t="s">
        <v>36</v>
      </c>
      <c r="Q392" t="s">
        <v>36</v>
      </c>
      <c r="R392" t="s">
        <v>36</v>
      </c>
      <c r="S392" t="s">
        <v>36</v>
      </c>
      <c r="T392" t="s">
        <v>36</v>
      </c>
      <c r="U392" t="s">
        <v>36</v>
      </c>
      <c r="V392" t="s">
        <v>36</v>
      </c>
      <c r="W392" t="s">
        <v>36</v>
      </c>
      <c r="X392" t="s">
        <v>36</v>
      </c>
      <c r="Y392" t="s">
        <v>36</v>
      </c>
      <c r="Z392" t="s">
        <v>36</v>
      </c>
      <c r="AA392" t="s">
        <v>36</v>
      </c>
      <c r="AB392" t="s">
        <v>36</v>
      </c>
      <c r="AC392" t="s">
        <v>36</v>
      </c>
      <c r="AD392" t="s">
        <v>36</v>
      </c>
      <c r="AE392" t="s">
        <v>36</v>
      </c>
      <c r="AF392" t="s">
        <v>36</v>
      </c>
    </row>
    <row r="393" spans="1:32" x14ac:dyDescent="0.3">
      <c r="A393" t="s">
        <v>1573</v>
      </c>
      <c r="B393" t="s">
        <v>1574</v>
      </c>
      <c r="C393" s="1" t="str">
        <f t="shared" si="56"/>
        <v>27:0005</v>
      </c>
      <c r="D393" s="1" t="str">
        <f t="shared" si="57"/>
        <v>27:0003</v>
      </c>
      <c r="E393" t="s">
        <v>1575</v>
      </c>
      <c r="F393" t="s">
        <v>1576</v>
      </c>
      <c r="H393">
        <v>60.059995200000003</v>
      </c>
      <c r="I393">
        <v>-120.1587281</v>
      </c>
      <c r="J393" s="1" t="str">
        <f t="shared" si="60"/>
        <v>Basal till</v>
      </c>
      <c r="K393" s="1" t="str">
        <f t="shared" si="58"/>
        <v>HMC separation (ODM standard)</v>
      </c>
      <c r="L393" t="s">
        <v>36</v>
      </c>
      <c r="M393" t="s">
        <v>36</v>
      </c>
      <c r="N393" t="s">
        <v>36</v>
      </c>
      <c r="O393" t="s">
        <v>36</v>
      </c>
      <c r="P393" t="s">
        <v>36</v>
      </c>
      <c r="Q393" t="s">
        <v>36</v>
      </c>
      <c r="R393" t="s">
        <v>36</v>
      </c>
      <c r="S393" t="s">
        <v>36</v>
      </c>
      <c r="T393" t="s">
        <v>36</v>
      </c>
      <c r="U393" t="s">
        <v>36</v>
      </c>
      <c r="V393" t="s">
        <v>36</v>
      </c>
      <c r="W393" t="s">
        <v>36</v>
      </c>
      <c r="X393" t="s">
        <v>36</v>
      </c>
      <c r="Y393" t="s">
        <v>36</v>
      </c>
      <c r="Z393" t="s">
        <v>36</v>
      </c>
      <c r="AA393" t="s">
        <v>36</v>
      </c>
      <c r="AB393" t="s">
        <v>36</v>
      </c>
      <c r="AC393" t="s">
        <v>36</v>
      </c>
      <c r="AD393" t="s">
        <v>36</v>
      </c>
      <c r="AE393" t="s">
        <v>36</v>
      </c>
      <c r="AF393" t="s">
        <v>36</v>
      </c>
    </row>
    <row r="394" spans="1:32" x14ac:dyDescent="0.3">
      <c r="A394" t="s">
        <v>1577</v>
      </c>
      <c r="B394" t="s">
        <v>1578</v>
      </c>
      <c r="C394" s="1" t="str">
        <f t="shared" si="56"/>
        <v>27:0005</v>
      </c>
      <c r="D394" s="1" t="str">
        <f t="shared" si="57"/>
        <v>27:0003</v>
      </c>
      <c r="E394" t="s">
        <v>1579</v>
      </c>
      <c r="F394" t="s">
        <v>1580</v>
      </c>
      <c r="H394">
        <v>60.168887400000003</v>
      </c>
      <c r="I394">
        <v>-120.1158215</v>
      </c>
      <c r="J394" s="1" t="str">
        <f t="shared" si="60"/>
        <v>Basal till</v>
      </c>
      <c r="K394" s="1" t="str">
        <f t="shared" si="58"/>
        <v>HMC separation (ODM standard)</v>
      </c>
      <c r="L394" t="s">
        <v>36</v>
      </c>
      <c r="M394" t="s">
        <v>36</v>
      </c>
      <c r="N394" t="s">
        <v>36</v>
      </c>
      <c r="O394" t="s">
        <v>36</v>
      </c>
      <c r="P394" t="s">
        <v>36</v>
      </c>
      <c r="Q394" t="s">
        <v>36</v>
      </c>
      <c r="R394" t="s">
        <v>55</v>
      </c>
      <c r="S394" t="s">
        <v>36</v>
      </c>
      <c r="T394" t="s">
        <v>36</v>
      </c>
      <c r="U394" t="s">
        <v>36</v>
      </c>
      <c r="V394" t="s">
        <v>36</v>
      </c>
      <c r="W394" t="s">
        <v>36</v>
      </c>
      <c r="X394" t="s">
        <v>36</v>
      </c>
      <c r="Y394" t="s">
        <v>36</v>
      </c>
      <c r="Z394" t="s">
        <v>36</v>
      </c>
      <c r="AA394" t="s">
        <v>36</v>
      </c>
      <c r="AB394" t="s">
        <v>36</v>
      </c>
      <c r="AC394" t="s">
        <v>36</v>
      </c>
      <c r="AD394" t="s">
        <v>36</v>
      </c>
      <c r="AE394" t="s">
        <v>36</v>
      </c>
      <c r="AF394" t="s">
        <v>36</v>
      </c>
    </row>
    <row r="395" spans="1:32" x14ac:dyDescent="0.3">
      <c r="A395" t="s">
        <v>1581</v>
      </c>
      <c r="B395" t="s">
        <v>1582</v>
      </c>
      <c r="C395" s="1" t="str">
        <f t="shared" si="56"/>
        <v>27:0005</v>
      </c>
      <c r="D395" s="1" t="str">
        <f t="shared" si="57"/>
        <v>27:0003</v>
      </c>
      <c r="E395" t="s">
        <v>1583</v>
      </c>
      <c r="F395" t="s">
        <v>1584</v>
      </c>
      <c r="H395">
        <v>60.215012199999997</v>
      </c>
      <c r="I395">
        <v>-120.3346018</v>
      </c>
      <c r="J395" s="1" t="str">
        <f t="shared" si="60"/>
        <v>Basal till</v>
      </c>
      <c r="K395" s="1" t="str">
        <f t="shared" si="58"/>
        <v>HMC separation (ODM standard)</v>
      </c>
      <c r="L395" t="s">
        <v>36</v>
      </c>
      <c r="M395" t="s">
        <v>36</v>
      </c>
      <c r="N395" t="s">
        <v>36</v>
      </c>
      <c r="O395" t="s">
        <v>36</v>
      </c>
      <c r="P395" t="s">
        <v>36</v>
      </c>
      <c r="Q395" t="s">
        <v>36</v>
      </c>
      <c r="R395" t="s">
        <v>55</v>
      </c>
      <c r="S395" t="s">
        <v>36</v>
      </c>
      <c r="T395" t="s">
        <v>36</v>
      </c>
      <c r="U395" t="s">
        <v>36</v>
      </c>
      <c r="V395" t="s">
        <v>36</v>
      </c>
      <c r="W395" t="s">
        <v>36</v>
      </c>
      <c r="X395" t="s">
        <v>36</v>
      </c>
      <c r="Y395" t="s">
        <v>36</v>
      </c>
      <c r="Z395" t="s">
        <v>36</v>
      </c>
      <c r="AA395" t="s">
        <v>36</v>
      </c>
      <c r="AB395" t="s">
        <v>36</v>
      </c>
      <c r="AC395" t="s">
        <v>36</v>
      </c>
      <c r="AD395" t="s">
        <v>36</v>
      </c>
      <c r="AE395" t="s">
        <v>36</v>
      </c>
      <c r="AF395" t="s">
        <v>36</v>
      </c>
    </row>
    <row r="396" spans="1:32" x14ac:dyDescent="0.3">
      <c r="A396" t="s">
        <v>1585</v>
      </c>
      <c r="B396" t="s">
        <v>1586</v>
      </c>
      <c r="C396" s="1" t="str">
        <f t="shared" si="56"/>
        <v>27:0005</v>
      </c>
      <c r="D396" s="1" t="str">
        <f t="shared" si="57"/>
        <v>27:0003</v>
      </c>
      <c r="E396" t="s">
        <v>1587</v>
      </c>
      <c r="F396" t="s">
        <v>1588</v>
      </c>
      <c r="H396">
        <v>60.291058300000003</v>
      </c>
      <c r="I396">
        <v>-120.22872719999999</v>
      </c>
      <c r="J396" s="1" t="str">
        <f t="shared" si="60"/>
        <v>Basal till</v>
      </c>
      <c r="K396" s="1" t="str">
        <f t="shared" si="58"/>
        <v>HMC separation (ODM standard)</v>
      </c>
      <c r="L396" t="s">
        <v>36</v>
      </c>
      <c r="M396" t="s">
        <v>36</v>
      </c>
      <c r="N396" t="s">
        <v>36</v>
      </c>
      <c r="O396" t="s">
        <v>36</v>
      </c>
      <c r="P396" t="s">
        <v>36</v>
      </c>
      <c r="Q396" t="s">
        <v>36</v>
      </c>
      <c r="R396" t="s">
        <v>107</v>
      </c>
      <c r="S396" t="s">
        <v>36</v>
      </c>
      <c r="T396" t="s">
        <v>36</v>
      </c>
      <c r="U396" t="s">
        <v>36</v>
      </c>
      <c r="V396" t="s">
        <v>36</v>
      </c>
      <c r="W396" t="s">
        <v>36</v>
      </c>
      <c r="X396" t="s">
        <v>36</v>
      </c>
      <c r="Y396" t="s">
        <v>55</v>
      </c>
      <c r="Z396" t="s">
        <v>36</v>
      </c>
      <c r="AA396" t="s">
        <v>36</v>
      </c>
      <c r="AB396" t="s">
        <v>36</v>
      </c>
      <c r="AC396" t="s">
        <v>36</v>
      </c>
      <c r="AD396" t="s">
        <v>36</v>
      </c>
      <c r="AE396" t="s">
        <v>36</v>
      </c>
      <c r="AF396" t="s">
        <v>36</v>
      </c>
    </row>
    <row r="397" spans="1:32" x14ac:dyDescent="0.3">
      <c r="A397" t="s">
        <v>1589</v>
      </c>
      <c r="B397" t="s">
        <v>1590</v>
      </c>
      <c r="C397" s="1" t="str">
        <f t="shared" si="56"/>
        <v>27:0005</v>
      </c>
      <c r="D397" s="1" t="str">
        <f t="shared" si="57"/>
        <v>27:0003</v>
      </c>
      <c r="E397" t="s">
        <v>1591</v>
      </c>
      <c r="F397" t="s">
        <v>1592</v>
      </c>
      <c r="H397">
        <v>60.308066199999999</v>
      </c>
      <c r="I397">
        <v>-120.38930740000001</v>
      </c>
      <c r="J397" s="1" t="str">
        <f>HYPERLINK("http://geochem.nrcan.gc.ca/cdogs/content/kwd/kwd020044_e.htm", "Till")</f>
        <v>Till</v>
      </c>
      <c r="K397" s="1" t="str">
        <f t="shared" si="58"/>
        <v>HMC separation (ODM standard)</v>
      </c>
      <c r="L397" t="s">
        <v>36</v>
      </c>
      <c r="M397" t="s">
        <v>36</v>
      </c>
      <c r="N397" t="s">
        <v>36</v>
      </c>
      <c r="O397" t="s">
        <v>36</v>
      </c>
      <c r="P397" t="s">
        <v>55</v>
      </c>
      <c r="Q397" t="s">
        <v>36</v>
      </c>
      <c r="R397" t="s">
        <v>36</v>
      </c>
      <c r="S397" t="s">
        <v>36</v>
      </c>
      <c r="T397" t="s">
        <v>36</v>
      </c>
      <c r="U397" t="s">
        <v>36</v>
      </c>
      <c r="V397" t="s">
        <v>36</v>
      </c>
      <c r="W397" t="s">
        <v>36</v>
      </c>
      <c r="X397" t="s">
        <v>36</v>
      </c>
      <c r="Y397" t="s">
        <v>36</v>
      </c>
      <c r="Z397" t="s">
        <v>36</v>
      </c>
      <c r="AA397" t="s">
        <v>36</v>
      </c>
      <c r="AB397" t="s">
        <v>36</v>
      </c>
      <c r="AC397" t="s">
        <v>36</v>
      </c>
      <c r="AD397" t="s">
        <v>36</v>
      </c>
      <c r="AE397" t="s">
        <v>36</v>
      </c>
      <c r="AF397" t="s">
        <v>36</v>
      </c>
    </row>
    <row r="398" spans="1:32" x14ac:dyDescent="0.3">
      <c r="A398" t="s">
        <v>1593</v>
      </c>
      <c r="B398" t="s">
        <v>1594</v>
      </c>
      <c r="C398" s="1" t="str">
        <f t="shared" si="56"/>
        <v>27:0005</v>
      </c>
      <c r="D398" s="1" t="str">
        <f t="shared" si="57"/>
        <v>27:0003</v>
      </c>
      <c r="E398" t="s">
        <v>1595</v>
      </c>
      <c r="F398" t="s">
        <v>1596</v>
      </c>
      <c r="H398">
        <v>60.347112799999998</v>
      </c>
      <c r="I398">
        <v>-120.4855257</v>
      </c>
      <c r="J398" s="1" t="str">
        <f>HYPERLINK("http://geochem.nrcan.gc.ca/cdogs/content/kwd/kwd020045_e.htm", "Basal till")</f>
        <v>Basal till</v>
      </c>
      <c r="K398" s="1" t="str">
        <f t="shared" si="58"/>
        <v>HMC separation (ODM standard)</v>
      </c>
      <c r="L398" t="s">
        <v>36</v>
      </c>
      <c r="M398" t="s">
        <v>36</v>
      </c>
      <c r="N398" t="s">
        <v>36</v>
      </c>
      <c r="O398" t="s">
        <v>36</v>
      </c>
      <c r="P398" t="s">
        <v>36</v>
      </c>
      <c r="Q398" t="s">
        <v>36</v>
      </c>
      <c r="R398" t="s">
        <v>55</v>
      </c>
      <c r="S398" t="s">
        <v>36</v>
      </c>
      <c r="T398" t="s">
        <v>36</v>
      </c>
      <c r="U398" t="s">
        <v>36</v>
      </c>
      <c r="V398" t="s">
        <v>36</v>
      </c>
      <c r="W398" t="s">
        <v>36</v>
      </c>
      <c r="X398" t="s">
        <v>36</v>
      </c>
      <c r="Y398" t="s">
        <v>36</v>
      </c>
      <c r="Z398" t="s">
        <v>36</v>
      </c>
      <c r="AA398" t="s">
        <v>36</v>
      </c>
      <c r="AB398" t="s">
        <v>36</v>
      </c>
      <c r="AC398" t="s">
        <v>36</v>
      </c>
      <c r="AD398" t="s">
        <v>36</v>
      </c>
      <c r="AE398" t="s">
        <v>36</v>
      </c>
      <c r="AF398" t="s">
        <v>36</v>
      </c>
    </row>
    <row r="399" spans="1:32" x14ac:dyDescent="0.3">
      <c r="A399" t="s">
        <v>1597</v>
      </c>
      <c r="B399" t="s">
        <v>1598</v>
      </c>
      <c r="C399" s="1" t="str">
        <f t="shared" si="56"/>
        <v>27:0005</v>
      </c>
      <c r="D399" s="1" t="str">
        <f t="shared" si="57"/>
        <v>27:0003</v>
      </c>
      <c r="E399" t="s">
        <v>1599</v>
      </c>
      <c r="F399" t="s">
        <v>1600</v>
      </c>
      <c r="H399">
        <v>60.428654899999998</v>
      </c>
      <c r="I399">
        <v>-120.4718678</v>
      </c>
      <c r="J399" s="1" t="str">
        <f>HYPERLINK("http://geochem.nrcan.gc.ca/cdogs/content/kwd/kwd020044_e.htm", "Till")</f>
        <v>Till</v>
      </c>
      <c r="K399" s="1" t="str">
        <f t="shared" si="58"/>
        <v>HMC separation (ODM standard)</v>
      </c>
      <c r="L399" t="s">
        <v>36</v>
      </c>
      <c r="M399" t="s">
        <v>36</v>
      </c>
      <c r="N399" t="s">
        <v>36</v>
      </c>
      <c r="O399" t="s">
        <v>36</v>
      </c>
      <c r="P399" t="s">
        <v>36</v>
      </c>
      <c r="Q399" t="s">
        <v>36</v>
      </c>
      <c r="R399" t="s">
        <v>36</v>
      </c>
      <c r="S399" t="s">
        <v>36</v>
      </c>
      <c r="T399" t="s">
        <v>36</v>
      </c>
      <c r="U399" t="s">
        <v>36</v>
      </c>
      <c r="V399" t="s">
        <v>36</v>
      </c>
      <c r="W399" t="s">
        <v>36</v>
      </c>
      <c r="X399" t="s">
        <v>36</v>
      </c>
      <c r="Y399" t="s">
        <v>36</v>
      </c>
      <c r="Z399" t="s">
        <v>36</v>
      </c>
      <c r="AA399" t="s">
        <v>36</v>
      </c>
      <c r="AB399" t="s">
        <v>36</v>
      </c>
      <c r="AC399" t="s">
        <v>36</v>
      </c>
      <c r="AD399" t="s">
        <v>36</v>
      </c>
      <c r="AE399" t="s">
        <v>36</v>
      </c>
      <c r="AF399" t="s">
        <v>36</v>
      </c>
    </row>
    <row r="400" spans="1:32" x14ac:dyDescent="0.3">
      <c r="A400" t="s">
        <v>1601</v>
      </c>
      <c r="B400" t="s">
        <v>1602</v>
      </c>
      <c r="C400" s="1" t="str">
        <f t="shared" ref="C400:C431" si="61">HYPERLINK("http://geochem.nrcan.gc.ca/cdogs/content/bdl/bdl270005_e.htm", "27:0005")</f>
        <v>27:0005</v>
      </c>
      <c r="D400" s="1" t="str">
        <f t="shared" ref="D400:D431" si="62">HYPERLINK("http://geochem.nrcan.gc.ca/cdogs/content/svy/svy270003_e.htm", "27:0003")</f>
        <v>27:0003</v>
      </c>
      <c r="E400" t="s">
        <v>1603</v>
      </c>
      <c r="F400" t="s">
        <v>1604</v>
      </c>
      <c r="H400">
        <v>60.505468700000002</v>
      </c>
      <c r="I400">
        <v>-120.35190420000001</v>
      </c>
      <c r="J400" s="1" t="str">
        <f>HYPERLINK("http://geochem.nrcan.gc.ca/cdogs/content/kwd/kwd020045_e.htm", "Basal till")</f>
        <v>Basal till</v>
      </c>
      <c r="K400" s="1" t="str">
        <f t="shared" si="58"/>
        <v>HMC separation (ODM standard)</v>
      </c>
      <c r="L400" t="s">
        <v>55</v>
      </c>
      <c r="M400" t="s">
        <v>36</v>
      </c>
      <c r="N400" t="s">
        <v>36</v>
      </c>
      <c r="O400" t="s">
        <v>36</v>
      </c>
      <c r="P400" t="s">
        <v>55</v>
      </c>
      <c r="Q400" t="s">
        <v>36</v>
      </c>
      <c r="R400" t="s">
        <v>36</v>
      </c>
      <c r="S400" t="s">
        <v>36</v>
      </c>
      <c r="T400" t="s">
        <v>36</v>
      </c>
      <c r="U400" t="s">
        <v>36</v>
      </c>
      <c r="V400" t="s">
        <v>36</v>
      </c>
      <c r="W400" t="s">
        <v>36</v>
      </c>
      <c r="X400" t="s">
        <v>36</v>
      </c>
      <c r="Y400" t="s">
        <v>36</v>
      </c>
      <c r="Z400" t="s">
        <v>36</v>
      </c>
      <c r="AA400" t="s">
        <v>36</v>
      </c>
      <c r="AB400" t="s">
        <v>36</v>
      </c>
      <c r="AC400" t="s">
        <v>36</v>
      </c>
      <c r="AD400" t="s">
        <v>36</v>
      </c>
      <c r="AE400" t="s">
        <v>36</v>
      </c>
      <c r="AF400" t="s">
        <v>36</v>
      </c>
    </row>
    <row r="401" spans="1:32" x14ac:dyDescent="0.3">
      <c r="A401" t="s">
        <v>1605</v>
      </c>
      <c r="B401" t="s">
        <v>1606</v>
      </c>
      <c r="C401" s="1" t="str">
        <f t="shared" si="61"/>
        <v>27:0005</v>
      </c>
      <c r="D401" s="1" t="str">
        <f t="shared" si="62"/>
        <v>27:0003</v>
      </c>
      <c r="E401" t="s">
        <v>1607</v>
      </c>
      <c r="F401" t="s">
        <v>1608</v>
      </c>
      <c r="H401">
        <v>60.386131900000002</v>
      </c>
      <c r="I401">
        <v>-120.6031145</v>
      </c>
      <c r="J401" s="1" t="str">
        <f>HYPERLINK("http://geochem.nrcan.gc.ca/cdogs/content/kwd/kwd020045_e.htm", "Basal till")</f>
        <v>Basal till</v>
      </c>
      <c r="K401" s="1" t="str">
        <f t="shared" si="58"/>
        <v>HMC separation (ODM standard)</v>
      </c>
      <c r="L401" t="s">
        <v>36</v>
      </c>
      <c r="M401" t="s">
        <v>36</v>
      </c>
      <c r="N401" t="s">
        <v>36</v>
      </c>
      <c r="O401" t="s">
        <v>36</v>
      </c>
      <c r="P401" t="s">
        <v>36</v>
      </c>
      <c r="Q401" t="s">
        <v>36</v>
      </c>
      <c r="R401" t="s">
        <v>36</v>
      </c>
      <c r="S401" t="s">
        <v>36</v>
      </c>
      <c r="T401" t="s">
        <v>36</v>
      </c>
      <c r="U401" t="s">
        <v>36</v>
      </c>
      <c r="V401" t="s">
        <v>36</v>
      </c>
      <c r="W401" t="s">
        <v>36</v>
      </c>
      <c r="X401" t="s">
        <v>36</v>
      </c>
      <c r="Y401" t="s">
        <v>36</v>
      </c>
      <c r="Z401" t="s">
        <v>36</v>
      </c>
      <c r="AA401" t="s">
        <v>36</v>
      </c>
      <c r="AB401" t="s">
        <v>36</v>
      </c>
      <c r="AC401" t="s">
        <v>36</v>
      </c>
      <c r="AD401" t="s">
        <v>36</v>
      </c>
      <c r="AE401" t="s">
        <v>36</v>
      </c>
      <c r="AF401" t="s">
        <v>36</v>
      </c>
    </row>
    <row r="402" spans="1:32" x14ac:dyDescent="0.3">
      <c r="A402" t="s">
        <v>1609</v>
      </c>
      <c r="B402" t="s">
        <v>1610</v>
      </c>
      <c r="C402" s="1" t="str">
        <f t="shared" si="61"/>
        <v>27:0005</v>
      </c>
      <c r="D402" s="1" t="str">
        <f t="shared" si="62"/>
        <v>27:0003</v>
      </c>
      <c r="E402" t="s">
        <v>1611</v>
      </c>
      <c r="F402" t="s">
        <v>1612</v>
      </c>
      <c r="H402">
        <v>60.433072799999998</v>
      </c>
      <c r="I402">
        <v>-120.9617602</v>
      </c>
      <c r="J402" s="1" t="str">
        <f>HYPERLINK("http://geochem.nrcan.gc.ca/cdogs/content/kwd/kwd020044_e.htm", "Till")</f>
        <v>Till</v>
      </c>
      <c r="K402" s="1" t="str">
        <f t="shared" si="58"/>
        <v>HMC separation (ODM standard)</v>
      </c>
      <c r="L402" t="s">
        <v>36</v>
      </c>
      <c r="M402" t="s">
        <v>36</v>
      </c>
      <c r="N402" t="s">
        <v>36</v>
      </c>
      <c r="O402" t="s">
        <v>36</v>
      </c>
      <c r="P402" t="s">
        <v>36</v>
      </c>
      <c r="Q402" t="s">
        <v>36</v>
      </c>
      <c r="R402" t="s">
        <v>36</v>
      </c>
      <c r="S402" t="s">
        <v>36</v>
      </c>
      <c r="T402" t="s">
        <v>36</v>
      </c>
      <c r="U402" t="s">
        <v>36</v>
      </c>
      <c r="V402" t="s">
        <v>36</v>
      </c>
      <c r="W402" t="s">
        <v>36</v>
      </c>
      <c r="X402" t="s">
        <v>36</v>
      </c>
      <c r="Y402" t="s">
        <v>36</v>
      </c>
      <c r="Z402" t="s">
        <v>36</v>
      </c>
      <c r="AA402" t="s">
        <v>36</v>
      </c>
      <c r="AB402" t="s">
        <v>36</v>
      </c>
      <c r="AC402" t="s">
        <v>36</v>
      </c>
      <c r="AD402" t="s">
        <v>36</v>
      </c>
      <c r="AE402" t="s">
        <v>36</v>
      </c>
      <c r="AF402" t="s">
        <v>36</v>
      </c>
    </row>
    <row r="403" spans="1:32" x14ac:dyDescent="0.3">
      <c r="A403" t="s">
        <v>1613</v>
      </c>
      <c r="B403" t="s">
        <v>1614</v>
      </c>
      <c r="C403" s="1" t="str">
        <f t="shared" si="61"/>
        <v>27:0005</v>
      </c>
      <c r="D403" s="1" t="str">
        <f t="shared" si="62"/>
        <v>27:0003</v>
      </c>
      <c r="E403" t="s">
        <v>1615</v>
      </c>
      <c r="F403" t="s">
        <v>1616</v>
      </c>
      <c r="H403">
        <v>60.374217700000003</v>
      </c>
      <c r="I403">
        <v>-121.61639959999999</v>
      </c>
      <c r="J403" s="1" t="str">
        <f>HYPERLINK("http://geochem.nrcan.gc.ca/cdogs/content/kwd/kwd020044_e.htm", "Till")</f>
        <v>Till</v>
      </c>
      <c r="K403" s="1" t="str">
        <f t="shared" si="58"/>
        <v>HMC separation (ODM standard)</v>
      </c>
      <c r="L403" t="s">
        <v>55</v>
      </c>
      <c r="M403" t="s">
        <v>36</v>
      </c>
      <c r="N403" t="s">
        <v>36</v>
      </c>
      <c r="O403" t="s">
        <v>36</v>
      </c>
      <c r="P403" t="s">
        <v>36</v>
      </c>
      <c r="Q403" t="s">
        <v>36</v>
      </c>
      <c r="R403" t="s">
        <v>55</v>
      </c>
      <c r="S403" t="s">
        <v>36</v>
      </c>
      <c r="T403" t="s">
        <v>36</v>
      </c>
      <c r="U403" t="s">
        <v>36</v>
      </c>
      <c r="V403" t="s">
        <v>36</v>
      </c>
      <c r="W403" t="s">
        <v>36</v>
      </c>
      <c r="X403" t="s">
        <v>36</v>
      </c>
      <c r="Y403" t="s">
        <v>36</v>
      </c>
      <c r="Z403" t="s">
        <v>36</v>
      </c>
      <c r="AA403" t="s">
        <v>36</v>
      </c>
      <c r="AB403" t="s">
        <v>36</v>
      </c>
      <c r="AC403" t="s">
        <v>36</v>
      </c>
      <c r="AD403" t="s">
        <v>36</v>
      </c>
      <c r="AE403" t="s">
        <v>36</v>
      </c>
      <c r="AF403" t="s">
        <v>36</v>
      </c>
    </row>
    <row r="404" spans="1:32" x14ac:dyDescent="0.3">
      <c r="A404" t="s">
        <v>1617</v>
      </c>
      <c r="B404" t="s">
        <v>1618</v>
      </c>
      <c r="C404" s="1" t="str">
        <f t="shared" si="61"/>
        <v>27:0005</v>
      </c>
      <c r="D404" s="1" t="str">
        <f t="shared" si="62"/>
        <v>27:0003</v>
      </c>
      <c r="E404" t="s">
        <v>1619</v>
      </c>
      <c r="F404" t="s">
        <v>1620</v>
      </c>
      <c r="H404">
        <v>60.089522899999999</v>
      </c>
      <c r="I404">
        <v>-122.2310801</v>
      </c>
      <c r="J404" s="1" t="str">
        <f t="shared" ref="J404:J418" si="63">HYPERLINK("http://geochem.nrcan.gc.ca/cdogs/content/kwd/kwd020045_e.htm", "Basal till")</f>
        <v>Basal till</v>
      </c>
      <c r="K404" s="1" t="str">
        <f t="shared" si="58"/>
        <v>HMC separation (ODM standard)</v>
      </c>
      <c r="L404" t="s">
        <v>36</v>
      </c>
      <c r="M404" t="s">
        <v>36</v>
      </c>
      <c r="N404" t="s">
        <v>36</v>
      </c>
      <c r="O404" t="s">
        <v>36</v>
      </c>
      <c r="P404" t="s">
        <v>36</v>
      </c>
      <c r="Q404" t="s">
        <v>55</v>
      </c>
      <c r="R404" t="s">
        <v>36</v>
      </c>
      <c r="S404" t="s">
        <v>36</v>
      </c>
      <c r="T404" t="s">
        <v>36</v>
      </c>
      <c r="U404" t="s">
        <v>36</v>
      </c>
      <c r="V404" t="s">
        <v>36</v>
      </c>
      <c r="W404" t="s">
        <v>36</v>
      </c>
      <c r="X404" t="s">
        <v>36</v>
      </c>
      <c r="Y404" t="s">
        <v>36</v>
      </c>
      <c r="Z404" t="s">
        <v>36</v>
      </c>
      <c r="AA404" t="s">
        <v>36</v>
      </c>
      <c r="AB404" t="s">
        <v>36</v>
      </c>
      <c r="AC404" t="s">
        <v>36</v>
      </c>
      <c r="AD404" t="s">
        <v>36</v>
      </c>
      <c r="AE404" t="s">
        <v>36</v>
      </c>
      <c r="AF404" t="s">
        <v>36</v>
      </c>
    </row>
    <row r="405" spans="1:32" x14ac:dyDescent="0.3">
      <c r="A405" t="s">
        <v>1621</v>
      </c>
      <c r="B405" t="s">
        <v>1622</v>
      </c>
      <c r="C405" s="1" t="str">
        <f t="shared" si="61"/>
        <v>27:0005</v>
      </c>
      <c r="D405" s="1" t="str">
        <f t="shared" si="62"/>
        <v>27:0003</v>
      </c>
      <c r="E405" t="s">
        <v>1623</v>
      </c>
      <c r="F405" t="s">
        <v>1624</v>
      </c>
      <c r="H405">
        <v>60.092568300000003</v>
      </c>
      <c r="I405">
        <v>-122.4322681</v>
      </c>
      <c r="J405" s="1" t="str">
        <f t="shared" si="63"/>
        <v>Basal till</v>
      </c>
      <c r="K405" s="1" t="str">
        <f t="shared" si="58"/>
        <v>HMC separation (ODM standard)</v>
      </c>
      <c r="L405" t="s">
        <v>36</v>
      </c>
      <c r="M405" t="s">
        <v>36</v>
      </c>
      <c r="N405" t="s">
        <v>36</v>
      </c>
      <c r="O405" t="s">
        <v>36</v>
      </c>
      <c r="P405" t="s">
        <v>55</v>
      </c>
      <c r="Q405" t="s">
        <v>36</v>
      </c>
      <c r="R405" t="s">
        <v>36</v>
      </c>
      <c r="S405" t="s">
        <v>36</v>
      </c>
      <c r="T405" t="s">
        <v>36</v>
      </c>
      <c r="U405" t="s">
        <v>36</v>
      </c>
      <c r="V405" t="s">
        <v>36</v>
      </c>
      <c r="W405" t="s">
        <v>36</v>
      </c>
      <c r="X405" t="s">
        <v>36</v>
      </c>
      <c r="Y405" t="s">
        <v>36</v>
      </c>
      <c r="Z405" t="s">
        <v>36</v>
      </c>
      <c r="AA405" t="s">
        <v>36</v>
      </c>
      <c r="AB405" t="s">
        <v>36</v>
      </c>
      <c r="AC405" t="s">
        <v>36</v>
      </c>
      <c r="AD405" t="s">
        <v>36</v>
      </c>
      <c r="AE405" t="s">
        <v>36</v>
      </c>
      <c r="AF405" t="s">
        <v>36</v>
      </c>
    </row>
    <row r="406" spans="1:32" x14ac:dyDescent="0.3">
      <c r="A406" t="s">
        <v>1625</v>
      </c>
      <c r="B406" t="s">
        <v>1626</v>
      </c>
      <c r="C406" s="1" t="str">
        <f t="shared" si="61"/>
        <v>27:0005</v>
      </c>
      <c r="D406" s="1" t="str">
        <f t="shared" si="62"/>
        <v>27:0003</v>
      </c>
      <c r="E406" t="s">
        <v>1627</v>
      </c>
      <c r="F406" t="s">
        <v>1628</v>
      </c>
      <c r="H406">
        <v>60.271359599999997</v>
      </c>
      <c r="I406">
        <v>-122.1864325</v>
      </c>
      <c r="J406" s="1" t="str">
        <f t="shared" si="63"/>
        <v>Basal till</v>
      </c>
      <c r="K406" s="1" t="str">
        <f t="shared" si="58"/>
        <v>HMC separation (ODM standard)</v>
      </c>
      <c r="L406" t="s">
        <v>36</v>
      </c>
      <c r="M406" t="s">
        <v>36</v>
      </c>
      <c r="N406" t="s">
        <v>36</v>
      </c>
      <c r="O406" t="s">
        <v>36</v>
      </c>
      <c r="P406" t="s">
        <v>36</v>
      </c>
      <c r="Q406" t="s">
        <v>36</v>
      </c>
      <c r="R406" t="s">
        <v>36</v>
      </c>
      <c r="S406" t="s">
        <v>36</v>
      </c>
      <c r="T406" t="s">
        <v>36</v>
      </c>
      <c r="U406" t="s">
        <v>36</v>
      </c>
      <c r="V406" t="s">
        <v>36</v>
      </c>
      <c r="W406" t="s">
        <v>36</v>
      </c>
      <c r="X406" t="s">
        <v>36</v>
      </c>
      <c r="Y406" t="s">
        <v>36</v>
      </c>
      <c r="Z406" t="s">
        <v>36</v>
      </c>
      <c r="AA406" t="s">
        <v>36</v>
      </c>
      <c r="AB406" t="s">
        <v>36</v>
      </c>
      <c r="AC406" t="s">
        <v>36</v>
      </c>
      <c r="AD406" t="s">
        <v>36</v>
      </c>
      <c r="AE406" t="s">
        <v>36</v>
      </c>
      <c r="AF406" t="s">
        <v>36</v>
      </c>
    </row>
    <row r="407" spans="1:32" x14ac:dyDescent="0.3">
      <c r="A407" t="s">
        <v>1629</v>
      </c>
      <c r="B407" t="s">
        <v>1630</v>
      </c>
      <c r="C407" s="1" t="str">
        <f t="shared" si="61"/>
        <v>27:0005</v>
      </c>
      <c r="D407" s="1" t="str">
        <f t="shared" si="62"/>
        <v>27:0003</v>
      </c>
      <c r="E407" t="s">
        <v>1631</v>
      </c>
      <c r="F407" t="s">
        <v>1632</v>
      </c>
      <c r="H407">
        <v>60.3858897</v>
      </c>
      <c r="I407">
        <v>-121.9605495</v>
      </c>
      <c r="J407" s="1" t="str">
        <f t="shared" si="63"/>
        <v>Basal till</v>
      </c>
      <c r="K407" s="1" t="str">
        <f t="shared" si="58"/>
        <v>HMC separation (ODM standard)</v>
      </c>
      <c r="L407" t="s">
        <v>36</v>
      </c>
      <c r="M407" t="s">
        <v>36</v>
      </c>
      <c r="N407" t="s">
        <v>36</v>
      </c>
      <c r="O407" t="s">
        <v>36</v>
      </c>
      <c r="P407" t="s">
        <v>36</v>
      </c>
      <c r="Q407" t="s">
        <v>36</v>
      </c>
      <c r="R407" t="s">
        <v>36</v>
      </c>
      <c r="S407" t="s">
        <v>36</v>
      </c>
      <c r="T407" t="s">
        <v>36</v>
      </c>
      <c r="U407" t="s">
        <v>36</v>
      </c>
      <c r="V407" t="s">
        <v>36</v>
      </c>
      <c r="W407" t="s">
        <v>36</v>
      </c>
      <c r="X407" t="s">
        <v>36</v>
      </c>
      <c r="Y407" t="s">
        <v>36</v>
      </c>
      <c r="Z407" t="s">
        <v>36</v>
      </c>
      <c r="AA407" t="s">
        <v>36</v>
      </c>
      <c r="AB407" t="s">
        <v>36</v>
      </c>
      <c r="AC407" t="s">
        <v>36</v>
      </c>
      <c r="AD407" t="s">
        <v>36</v>
      </c>
      <c r="AE407" t="s">
        <v>36</v>
      </c>
      <c r="AF407" t="s">
        <v>36</v>
      </c>
    </row>
    <row r="408" spans="1:32" x14ac:dyDescent="0.3">
      <c r="A408" t="s">
        <v>1633</v>
      </c>
      <c r="B408" t="s">
        <v>1634</v>
      </c>
      <c r="C408" s="1" t="str">
        <f t="shared" si="61"/>
        <v>27:0005</v>
      </c>
      <c r="D408" s="1" t="str">
        <f t="shared" si="62"/>
        <v>27:0003</v>
      </c>
      <c r="E408" t="s">
        <v>1635</v>
      </c>
      <c r="F408" t="s">
        <v>1636</v>
      </c>
      <c r="H408">
        <v>60.125458399999999</v>
      </c>
      <c r="I408">
        <v>-121.7560507</v>
      </c>
      <c r="J408" s="1" t="str">
        <f t="shared" si="63"/>
        <v>Basal till</v>
      </c>
      <c r="K408" s="1" t="str">
        <f t="shared" si="58"/>
        <v>HMC separation (ODM standard)</v>
      </c>
      <c r="L408" t="s">
        <v>36</v>
      </c>
      <c r="M408" t="s">
        <v>36</v>
      </c>
      <c r="N408" t="s">
        <v>36</v>
      </c>
      <c r="O408" t="s">
        <v>36</v>
      </c>
      <c r="P408" t="s">
        <v>36</v>
      </c>
      <c r="Q408" t="s">
        <v>36</v>
      </c>
      <c r="R408" t="s">
        <v>36</v>
      </c>
      <c r="S408" t="s">
        <v>36</v>
      </c>
      <c r="T408" t="s">
        <v>36</v>
      </c>
      <c r="U408" t="s">
        <v>36</v>
      </c>
      <c r="V408" t="s">
        <v>36</v>
      </c>
      <c r="W408" t="s">
        <v>36</v>
      </c>
      <c r="X408" t="s">
        <v>36</v>
      </c>
      <c r="Y408" t="s">
        <v>36</v>
      </c>
      <c r="Z408" t="s">
        <v>36</v>
      </c>
      <c r="AA408" t="s">
        <v>36</v>
      </c>
      <c r="AB408" t="s">
        <v>36</v>
      </c>
      <c r="AC408" t="s">
        <v>36</v>
      </c>
      <c r="AD408" t="s">
        <v>36</v>
      </c>
      <c r="AE408" t="s">
        <v>36</v>
      </c>
      <c r="AF408" t="s">
        <v>36</v>
      </c>
    </row>
    <row r="409" spans="1:32" x14ac:dyDescent="0.3">
      <c r="A409" t="s">
        <v>1637</v>
      </c>
      <c r="B409" t="s">
        <v>1638</v>
      </c>
      <c r="C409" s="1" t="str">
        <f t="shared" si="61"/>
        <v>27:0005</v>
      </c>
      <c r="D409" s="1" t="str">
        <f t="shared" si="62"/>
        <v>27:0003</v>
      </c>
      <c r="E409" t="s">
        <v>1639</v>
      </c>
      <c r="F409" t="s">
        <v>1640</v>
      </c>
      <c r="H409">
        <v>60.234447600000003</v>
      </c>
      <c r="I409">
        <v>-121.73870290000001</v>
      </c>
      <c r="J409" s="1" t="str">
        <f t="shared" si="63"/>
        <v>Basal till</v>
      </c>
      <c r="K409" s="1" t="str">
        <f t="shared" si="58"/>
        <v>HMC separation (ODM standard)</v>
      </c>
      <c r="L409" t="s">
        <v>36</v>
      </c>
      <c r="M409" t="s">
        <v>36</v>
      </c>
      <c r="N409" t="s">
        <v>36</v>
      </c>
      <c r="O409" t="s">
        <v>36</v>
      </c>
      <c r="P409" t="s">
        <v>36</v>
      </c>
      <c r="Q409" t="s">
        <v>36</v>
      </c>
      <c r="R409" t="s">
        <v>36</v>
      </c>
      <c r="S409" t="s">
        <v>36</v>
      </c>
      <c r="T409" t="s">
        <v>36</v>
      </c>
      <c r="U409" t="s">
        <v>36</v>
      </c>
      <c r="V409" t="s">
        <v>36</v>
      </c>
      <c r="W409" t="s">
        <v>36</v>
      </c>
      <c r="X409" t="s">
        <v>36</v>
      </c>
      <c r="Y409" t="s">
        <v>36</v>
      </c>
      <c r="Z409" t="s">
        <v>36</v>
      </c>
      <c r="AA409" t="s">
        <v>36</v>
      </c>
      <c r="AB409" t="s">
        <v>36</v>
      </c>
      <c r="AC409" t="s">
        <v>36</v>
      </c>
      <c r="AD409" t="s">
        <v>36</v>
      </c>
      <c r="AE409" t="s">
        <v>36</v>
      </c>
      <c r="AF409" t="s">
        <v>36</v>
      </c>
    </row>
    <row r="410" spans="1:32" x14ac:dyDescent="0.3">
      <c r="A410" t="s">
        <v>1641</v>
      </c>
      <c r="B410" t="s">
        <v>1642</v>
      </c>
      <c r="C410" s="1" t="str">
        <f t="shared" si="61"/>
        <v>27:0005</v>
      </c>
      <c r="D410" s="1" t="str">
        <f t="shared" si="62"/>
        <v>27:0003</v>
      </c>
      <c r="E410" t="s">
        <v>1643</v>
      </c>
      <c r="F410" t="s">
        <v>1644</v>
      </c>
      <c r="H410">
        <v>60.167034200000003</v>
      </c>
      <c r="I410">
        <v>-121.60262899999999</v>
      </c>
      <c r="J410" s="1" t="str">
        <f t="shared" si="63"/>
        <v>Basal till</v>
      </c>
      <c r="K410" s="1" t="str">
        <f t="shared" si="58"/>
        <v>HMC separation (ODM standard)</v>
      </c>
      <c r="L410" t="s">
        <v>55</v>
      </c>
      <c r="M410" t="s">
        <v>36</v>
      </c>
      <c r="N410" t="s">
        <v>36</v>
      </c>
      <c r="O410" t="s">
        <v>36</v>
      </c>
      <c r="P410" t="s">
        <v>36</v>
      </c>
      <c r="Q410" t="s">
        <v>36</v>
      </c>
      <c r="R410" t="s">
        <v>68</v>
      </c>
      <c r="S410" t="s">
        <v>36</v>
      </c>
      <c r="T410" t="s">
        <v>36</v>
      </c>
      <c r="U410" t="s">
        <v>36</v>
      </c>
      <c r="V410" t="s">
        <v>36</v>
      </c>
      <c r="W410" t="s">
        <v>36</v>
      </c>
      <c r="X410" t="s">
        <v>36</v>
      </c>
      <c r="Y410" t="s">
        <v>36</v>
      </c>
      <c r="Z410" t="s">
        <v>36</v>
      </c>
      <c r="AA410" t="s">
        <v>36</v>
      </c>
      <c r="AB410" t="s">
        <v>36</v>
      </c>
      <c r="AC410" t="s">
        <v>36</v>
      </c>
      <c r="AD410" t="s">
        <v>36</v>
      </c>
      <c r="AE410" t="s">
        <v>36</v>
      </c>
      <c r="AF410" t="s">
        <v>36</v>
      </c>
    </row>
    <row r="411" spans="1:32" x14ac:dyDescent="0.3">
      <c r="A411" t="s">
        <v>1645</v>
      </c>
      <c r="B411" t="s">
        <v>1646</v>
      </c>
      <c r="C411" s="1" t="str">
        <f t="shared" si="61"/>
        <v>27:0005</v>
      </c>
      <c r="D411" s="1" t="str">
        <f t="shared" si="62"/>
        <v>27:0003</v>
      </c>
      <c r="E411" t="s">
        <v>1647</v>
      </c>
      <c r="F411" t="s">
        <v>1648</v>
      </c>
      <c r="H411">
        <v>60.299961400000001</v>
      </c>
      <c r="I411">
        <v>-121.6782037</v>
      </c>
      <c r="J411" s="1" t="str">
        <f t="shared" si="63"/>
        <v>Basal till</v>
      </c>
      <c r="K411" s="1" t="str">
        <f t="shared" si="58"/>
        <v>HMC separation (ODM standard)</v>
      </c>
      <c r="L411" t="s">
        <v>55</v>
      </c>
      <c r="M411" t="s">
        <v>36</v>
      </c>
      <c r="N411" t="s">
        <v>36</v>
      </c>
      <c r="O411" t="s">
        <v>36</v>
      </c>
      <c r="P411" t="s">
        <v>36</v>
      </c>
      <c r="Q411" t="s">
        <v>36</v>
      </c>
      <c r="R411" t="s">
        <v>55</v>
      </c>
      <c r="S411" t="s">
        <v>36</v>
      </c>
      <c r="T411" t="s">
        <v>36</v>
      </c>
      <c r="U411" t="s">
        <v>36</v>
      </c>
      <c r="V411" t="s">
        <v>36</v>
      </c>
      <c r="W411" t="s">
        <v>36</v>
      </c>
      <c r="X411" t="s">
        <v>36</v>
      </c>
      <c r="Y411" t="s">
        <v>36</v>
      </c>
      <c r="Z411" t="s">
        <v>36</v>
      </c>
      <c r="AA411" t="s">
        <v>36</v>
      </c>
      <c r="AB411" t="s">
        <v>36</v>
      </c>
      <c r="AC411" t="s">
        <v>36</v>
      </c>
      <c r="AD411" t="s">
        <v>36</v>
      </c>
      <c r="AE411" t="s">
        <v>36</v>
      </c>
      <c r="AF411" t="s">
        <v>36</v>
      </c>
    </row>
    <row r="412" spans="1:32" x14ac:dyDescent="0.3">
      <c r="A412" t="s">
        <v>1649</v>
      </c>
      <c r="B412" t="s">
        <v>1650</v>
      </c>
      <c r="C412" s="1" t="str">
        <f t="shared" si="61"/>
        <v>27:0005</v>
      </c>
      <c r="D412" s="1" t="str">
        <f t="shared" si="62"/>
        <v>27:0003</v>
      </c>
      <c r="E412" t="s">
        <v>1651</v>
      </c>
      <c r="F412" t="s">
        <v>1652</v>
      </c>
      <c r="H412">
        <v>60.270270600000003</v>
      </c>
      <c r="I412">
        <v>-121.82910649999999</v>
      </c>
      <c r="J412" s="1" t="str">
        <f t="shared" si="63"/>
        <v>Basal till</v>
      </c>
      <c r="K412" s="1" t="str">
        <f t="shared" si="58"/>
        <v>HMC separation (ODM standard)</v>
      </c>
      <c r="L412" t="s">
        <v>36</v>
      </c>
      <c r="M412" t="s">
        <v>36</v>
      </c>
      <c r="N412" t="s">
        <v>36</v>
      </c>
      <c r="O412" t="s">
        <v>36</v>
      </c>
      <c r="P412" t="s">
        <v>36</v>
      </c>
      <c r="Q412" t="s">
        <v>36</v>
      </c>
      <c r="R412" t="s">
        <v>36</v>
      </c>
      <c r="S412" t="s">
        <v>36</v>
      </c>
      <c r="T412" t="s">
        <v>36</v>
      </c>
      <c r="U412" t="s">
        <v>36</v>
      </c>
      <c r="V412" t="s">
        <v>36</v>
      </c>
      <c r="W412" t="s">
        <v>36</v>
      </c>
      <c r="X412" t="s">
        <v>36</v>
      </c>
      <c r="Y412" t="s">
        <v>36</v>
      </c>
      <c r="Z412" t="s">
        <v>36</v>
      </c>
      <c r="AA412" t="s">
        <v>36</v>
      </c>
      <c r="AB412" t="s">
        <v>36</v>
      </c>
      <c r="AC412" t="s">
        <v>36</v>
      </c>
      <c r="AD412" t="s">
        <v>36</v>
      </c>
      <c r="AE412" t="s">
        <v>36</v>
      </c>
      <c r="AF412" t="s">
        <v>36</v>
      </c>
    </row>
    <row r="413" spans="1:32" x14ac:dyDescent="0.3">
      <c r="A413" t="s">
        <v>1653</v>
      </c>
      <c r="B413" t="s">
        <v>1654</v>
      </c>
      <c r="C413" s="1" t="str">
        <f t="shared" si="61"/>
        <v>27:0005</v>
      </c>
      <c r="D413" s="1" t="str">
        <f t="shared" si="62"/>
        <v>27:0003</v>
      </c>
      <c r="E413" t="s">
        <v>1655</v>
      </c>
      <c r="F413" t="s">
        <v>1656</v>
      </c>
      <c r="H413">
        <v>60.333982599999999</v>
      </c>
      <c r="I413">
        <v>-122.0625079</v>
      </c>
      <c r="J413" s="1" t="str">
        <f t="shared" si="63"/>
        <v>Basal till</v>
      </c>
      <c r="K413" s="1" t="str">
        <f t="shared" si="58"/>
        <v>HMC separation (ODM standard)</v>
      </c>
      <c r="L413" t="s">
        <v>36</v>
      </c>
      <c r="M413" t="s">
        <v>36</v>
      </c>
      <c r="N413" t="s">
        <v>36</v>
      </c>
      <c r="O413" t="s">
        <v>36</v>
      </c>
      <c r="P413" t="s">
        <v>36</v>
      </c>
      <c r="Q413" t="s">
        <v>36</v>
      </c>
      <c r="R413" t="s">
        <v>36</v>
      </c>
      <c r="S413" t="s">
        <v>36</v>
      </c>
      <c r="T413" t="s">
        <v>36</v>
      </c>
      <c r="U413" t="s">
        <v>36</v>
      </c>
      <c r="V413" t="s">
        <v>36</v>
      </c>
      <c r="W413" t="s">
        <v>36</v>
      </c>
      <c r="X413" t="s">
        <v>36</v>
      </c>
      <c r="Y413" t="s">
        <v>36</v>
      </c>
      <c r="Z413" t="s">
        <v>36</v>
      </c>
      <c r="AA413" t="s">
        <v>36</v>
      </c>
      <c r="AB413" t="s">
        <v>36</v>
      </c>
      <c r="AC413" t="s">
        <v>36</v>
      </c>
      <c r="AD413" t="s">
        <v>36</v>
      </c>
      <c r="AE413" t="s">
        <v>36</v>
      </c>
      <c r="AF413" t="s">
        <v>36</v>
      </c>
    </row>
    <row r="414" spans="1:32" x14ac:dyDescent="0.3">
      <c r="A414" t="s">
        <v>1657</v>
      </c>
      <c r="B414" t="s">
        <v>1658</v>
      </c>
      <c r="C414" s="1" t="str">
        <f t="shared" si="61"/>
        <v>27:0005</v>
      </c>
      <c r="D414" s="1" t="str">
        <f t="shared" si="62"/>
        <v>27:0003</v>
      </c>
      <c r="E414" t="s">
        <v>1659</v>
      </c>
      <c r="F414" t="s">
        <v>1660</v>
      </c>
      <c r="H414">
        <v>60.407827099999999</v>
      </c>
      <c r="I414">
        <v>-121.7381704</v>
      </c>
      <c r="J414" s="1" t="str">
        <f t="shared" si="63"/>
        <v>Basal till</v>
      </c>
      <c r="K414" s="1" t="str">
        <f t="shared" si="58"/>
        <v>HMC separation (ODM standard)</v>
      </c>
      <c r="L414" t="s">
        <v>55</v>
      </c>
      <c r="M414" t="s">
        <v>36</v>
      </c>
      <c r="N414" t="s">
        <v>36</v>
      </c>
      <c r="O414" t="s">
        <v>36</v>
      </c>
      <c r="P414" t="s">
        <v>36</v>
      </c>
      <c r="Q414" t="s">
        <v>36</v>
      </c>
      <c r="R414" t="s">
        <v>36</v>
      </c>
      <c r="S414" t="s">
        <v>36</v>
      </c>
      <c r="T414" t="s">
        <v>36</v>
      </c>
      <c r="U414" t="s">
        <v>36</v>
      </c>
      <c r="V414" t="s">
        <v>36</v>
      </c>
      <c r="W414" t="s">
        <v>36</v>
      </c>
      <c r="X414" t="s">
        <v>36</v>
      </c>
      <c r="Y414" t="s">
        <v>36</v>
      </c>
      <c r="Z414" t="s">
        <v>36</v>
      </c>
      <c r="AA414" t="s">
        <v>36</v>
      </c>
      <c r="AB414" t="s">
        <v>36</v>
      </c>
      <c r="AC414" t="s">
        <v>36</v>
      </c>
      <c r="AD414" t="s">
        <v>36</v>
      </c>
      <c r="AE414" t="s">
        <v>36</v>
      </c>
      <c r="AF414" t="s">
        <v>36</v>
      </c>
    </row>
    <row r="415" spans="1:32" x14ac:dyDescent="0.3">
      <c r="A415" t="s">
        <v>1661</v>
      </c>
      <c r="B415" t="s">
        <v>1662</v>
      </c>
      <c r="C415" s="1" t="str">
        <f t="shared" si="61"/>
        <v>27:0005</v>
      </c>
      <c r="D415" s="1" t="str">
        <f t="shared" si="62"/>
        <v>27:0003</v>
      </c>
      <c r="E415" t="s">
        <v>1663</v>
      </c>
      <c r="F415" t="s">
        <v>1664</v>
      </c>
      <c r="H415">
        <v>60.340257399999999</v>
      </c>
      <c r="I415">
        <v>-122.2223801</v>
      </c>
      <c r="J415" s="1" t="str">
        <f t="shared" si="63"/>
        <v>Basal till</v>
      </c>
      <c r="K415" s="1" t="str">
        <f t="shared" si="58"/>
        <v>HMC separation (ODM standard)</v>
      </c>
      <c r="L415" t="s">
        <v>36</v>
      </c>
      <c r="M415" t="s">
        <v>36</v>
      </c>
      <c r="N415" t="s">
        <v>36</v>
      </c>
      <c r="O415" t="s">
        <v>36</v>
      </c>
      <c r="P415" t="s">
        <v>55</v>
      </c>
      <c r="Q415" t="s">
        <v>36</v>
      </c>
      <c r="R415" t="s">
        <v>36</v>
      </c>
      <c r="S415" t="s">
        <v>36</v>
      </c>
      <c r="T415" t="s">
        <v>36</v>
      </c>
      <c r="U415" t="s">
        <v>36</v>
      </c>
      <c r="V415" t="s">
        <v>36</v>
      </c>
      <c r="W415" t="s">
        <v>36</v>
      </c>
      <c r="X415" t="s">
        <v>36</v>
      </c>
      <c r="Y415" t="s">
        <v>36</v>
      </c>
      <c r="Z415" t="s">
        <v>36</v>
      </c>
      <c r="AA415" t="s">
        <v>36</v>
      </c>
      <c r="AB415" t="s">
        <v>36</v>
      </c>
      <c r="AC415" t="s">
        <v>36</v>
      </c>
      <c r="AD415" t="s">
        <v>36</v>
      </c>
      <c r="AE415" t="s">
        <v>36</v>
      </c>
      <c r="AF415" t="s">
        <v>36</v>
      </c>
    </row>
    <row r="416" spans="1:32" x14ac:dyDescent="0.3">
      <c r="A416" t="s">
        <v>1665</v>
      </c>
      <c r="B416" t="s">
        <v>1666</v>
      </c>
      <c r="C416" s="1" t="str">
        <f t="shared" si="61"/>
        <v>27:0005</v>
      </c>
      <c r="D416" s="1" t="str">
        <f t="shared" si="62"/>
        <v>27:0003</v>
      </c>
      <c r="E416" t="s">
        <v>1667</v>
      </c>
      <c r="F416" t="s">
        <v>1668</v>
      </c>
      <c r="H416">
        <v>60.433939799999997</v>
      </c>
      <c r="I416">
        <v>-122.21674609999999</v>
      </c>
      <c r="J416" s="1" t="str">
        <f t="shared" si="63"/>
        <v>Basal till</v>
      </c>
      <c r="K416" s="1" t="str">
        <f t="shared" si="58"/>
        <v>HMC separation (ODM standard)</v>
      </c>
      <c r="L416" t="s">
        <v>36</v>
      </c>
      <c r="M416" t="s">
        <v>36</v>
      </c>
      <c r="N416" t="s">
        <v>36</v>
      </c>
      <c r="O416" t="s">
        <v>36</v>
      </c>
      <c r="P416" t="s">
        <v>36</v>
      </c>
      <c r="Q416" t="s">
        <v>36</v>
      </c>
      <c r="R416" t="s">
        <v>55</v>
      </c>
      <c r="S416" t="s">
        <v>36</v>
      </c>
      <c r="T416" t="s">
        <v>36</v>
      </c>
      <c r="U416" t="s">
        <v>36</v>
      </c>
      <c r="V416" t="s">
        <v>36</v>
      </c>
      <c r="W416" t="s">
        <v>36</v>
      </c>
      <c r="X416" t="s">
        <v>36</v>
      </c>
      <c r="Y416" t="s">
        <v>36</v>
      </c>
      <c r="Z416" t="s">
        <v>36</v>
      </c>
      <c r="AA416" t="s">
        <v>36</v>
      </c>
      <c r="AB416" t="s">
        <v>36</v>
      </c>
      <c r="AC416" t="s">
        <v>36</v>
      </c>
      <c r="AD416" t="s">
        <v>36</v>
      </c>
      <c r="AE416" t="s">
        <v>36</v>
      </c>
      <c r="AF416" t="s">
        <v>36</v>
      </c>
    </row>
    <row r="417" spans="1:32" x14ac:dyDescent="0.3">
      <c r="A417" t="s">
        <v>1669</v>
      </c>
      <c r="B417" t="s">
        <v>1670</v>
      </c>
      <c r="C417" s="1" t="str">
        <f t="shared" si="61"/>
        <v>27:0005</v>
      </c>
      <c r="D417" s="1" t="str">
        <f t="shared" si="62"/>
        <v>27:0003</v>
      </c>
      <c r="E417" t="s">
        <v>1671</v>
      </c>
      <c r="F417" t="s">
        <v>1672</v>
      </c>
      <c r="H417">
        <v>60.505686799999999</v>
      </c>
      <c r="I417">
        <v>-121.93921709999999</v>
      </c>
      <c r="J417" s="1" t="str">
        <f t="shared" si="63"/>
        <v>Basal till</v>
      </c>
      <c r="K417" s="1" t="str">
        <f t="shared" si="58"/>
        <v>HMC separation (ODM standard)</v>
      </c>
      <c r="L417" t="s">
        <v>55</v>
      </c>
      <c r="M417" t="s">
        <v>36</v>
      </c>
      <c r="N417" t="s">
        <v>36</v>
      </c>
      <c r="O417" t="s">
        <v>55</v>
      </c>
      <c r="P417" t="s">
        <v>36</v>
      </c>
      <c r="Q417" t="s">
        <v>55</v>
      </c>
      <c r="R417" t="s">
        <v>55</v>
      </c>
      <c r="S417" t="s">
        <v>36</v>
      </c>
      <c r="T417" t="s">
        <v>36</v>
      </c>
      <c r="U417" t="s">
        <v>36</v>
      </c>
      <c r="V417" t="s">
        <v>36</v>
      </c>
      <c r="W417" t="s">
        <v>36</v>
      </c>
      <c r="X417" t="s">
        <v>36</v>
      </c>
      <c r="Y417" t="s">
        <v>36</v>
      </c>
      <c r="Z417" t="s">
        <v>36</v>
      </c>
      <c r="AA417" t="s">
        <v>36</v>
      </c>
      <c r="AB417" t="s">
        <v>36</v>
      </c>
      <c r="AC417" t="s">
        <v>36</v>
      </c>
      <c r="AD417" t="s">
        <v>36</v>
      </c>
      <c r="AE417" t="s">
        <v>36</v>
      </c>
      <c r="AF417" t="s">
        <v>36</v>
      </c>
    </row>
    <row r="418" spans="1:32" x14ac:dyDescent="0.3">
      <c r="A418" t="s">
        <v>1673</v>
      </c>
      <c r="B418" t="s">
        <v>1674</v>
      </c>
      <c r="C418" s="1" t="str">
        <f t="shared" si="61"/>
        <v>27:0005</v>
      </c>
      <c r="D418" s="1" t="str">
        <f t="shared" si="62"/>
        <v>27:0003</v>
      </c>
      <c r="E418" t="s">
        <v>1675</v>
      </c>
      <c r="F418" t="s">
        <v>1676</v>
      </c>
      <c r="H418">
        <v>60.638539899999998</v>
      </c>
      <c r="I418">
        <v>-122.0702599</v>
      </c>
      <c r="J418" s="1" t="str">
        <f t="shared" si="63"/>
        <v>Basal till</v>
      </c>
      <c r="K418" s="1" t="str">
        <f t="shared" si="58"/>
        <v>HMC separation (ODM standard)</v>
      </c>
      <c r="L418" t="s">
        <v>68</v>
      </c>
      <c r="M418" t="s">
        <v>36</v>
      </c>
      <c r="N418" t="s">
        <v>36</v>
      </c>
      <c r="O418" t="s">
        <v>36</v>
      </c>
      <c r="P418" t="s">
        <v>36</v>
      </c>
      <c r="Q418" t="s">
        <v>36</v>
      </c>
      <c r="R418" t="s">
        <v>68</v>
      </c>
      <c r="S418" t="s">
        <v>36</v>
      </c>
      <c r="T418" t="s">
        <v>36</v>
      </c>
      <c r="U418" t="s">
        <v>36</v>
      </c>
      <c r="V418" t="s">
        <v>36</v>
      </c>
      <c r="W418" t="s">
        <v>36</v>
      </c>
      <c r="X418" t="s">
        <v>36</v>
      </c>
      <c r="Y418" t="s">
        <v>36</v>
      </c>
      <c r="Z418" t="s">
        <v>36</v>
      </c>
      <c r="AA418" t="s">
        <v>36</v>
      </c>
      <c r="AB418" t="s">
        <v>36</v>
      </c>
      <c r="AC418" t="s">
        <v>36</v>
      </c>
      <c r="AD418" t="s">
        <v>36</v>
      </c>
      <c r="AE418" t="s">
        <v>36</v>
      </c>
      <c r="AF418" t="s">
        <v>36</v>
      </c>
    </row>
    <row r="419" spans="1:32" x14ac:dyDescent="0.3">
      <c r="A419" t="s">
        <v>1677</v>
      </c>
      <c r="B419" t="s">
        <v>1678</v>
      </c>
      <c r="C419" s="1" t="str">
        <f t="shared" si="61"/>
        <v>27:0005</v>
      </c>
      <c r="D419" s="1" t="str">
        <f t="shared" si="62"/>
        <v>27:0003</v>
      </c>
      <c r="E419" t="s">
        <v>1679</v>
      </c>
      <c r="F419" t="s">
        <v>1680</v>
      </c>
      <c r="H419">
        <v>60.5234314</v>
      </c>
      <c r="I419">
        <v>-122.2507299</v>
      </c>
      <c r="J419" s="1" t="str">
        <f>HYPERLINK("http://geochem.nrcan.gc.ca/cdogs/content/kwd/kwd020044_e.htm", "Till")</f>
        <v>Till</v>
      </c>
      <c r="K419" s="1" t="str">
        <f t="shared" si="58"/>
        <v>HMC separation (ODM standard)</v>
      </c>
      <c r="L419" t="s">
        <v>36</v>
      </c>
      <c r="M419" t="s">
        <v>36</v>
      </c>
      <c r="N419" t="s">
        <v>36</v>
      </c>
      <c r="O419" t="s">
        <v>36</v>
      </c>
      <c r="P419" t="s">
        <v>36</v>
      </c>
      <c r="Q419" t="s">
        <v>36</v>
      </c>
      <c r="R419" t="s">
        <v>68</v>
      </c>
      <c r="S419" t="s">
        <v>36</v>
      </c>
      <c r="T419" t="s">
        <v>36</v>
      </c>
      <c r="U419" t="s">
        <v>36</v>
      </c>
      <c r="V419" t="s">
        <v>36</v>
      </c>
      <c r="W419" t="s">
        <v>36</v>
      </c>
      <c r="X419" t="s">
        <v>36</v>
      </c>
      <c r="Y419" t="s">
        <v>36</v>
      </c>
      <c r="Z419" t="s">
        <v>36</v>
      </c>
      <c r="AA419" t="s">
        <v>36</v>
      </c>
      <c r="AB419" t="s">
        <v>36</v>
      </c>
      <c r="AC419" t="s">
        <v>36</v>
      </c>
      <c r="AD419" t="s">
        <v>36</v>
      </c>
      <c r="AE419" t="s">
        <v>36</v>
      </c>
      <c r="AF419" t="s">
        <v>36</v>
      </c>
    </row>
    <row r="420" spans="1:32" x14ac:dyDescent="0.3">
      <c r="A420" t="s">
        <v>1681</v>
      </c>
      <c r="B420" t="s">
        <v>1682</v>
      </c>
      <c r="C420" s="1" t="str">
        <f t="shared" si="61"/>
        <v>27:0005</v>
      </c>
      <c r="D420" s="1" t="str">
        <f t="shared" si="62"/>
        <v>27:0003</v>
      </c>
      <c r="E420" t="s">
        <v>1683</v>
      </c>
      <c r="F420" t="s">
        <v>1684</v>
      </c>
      <c r="H420">
        <v>60.535537699999999</v>
      </c>
      <c r="I420">
        <v>-121.7709847</v>
      </c>
      <c r="J420" s="1" t="str">
        <f>HYPERLINK("http://geochem.nrcan.gc.ca/cdogs/content/kwd/kwd020045_e.htm", "Basal till")</f>
        <v>Basal till</v>
      </c>
      <c r="K420" s="1" t="str">
        <f t="shared" si="58"/>
        <v>HMC separation (ODM standard)</v>
      </c>
      <c r="L420" t="s">
        <v>55</v>
      </c>
      <c r="M420" t="s">
        <v>36</v>
      </c>
      <c r="N420" t="s">
        <v>36</v>
      </c>
      <c r="O420" t="s">
        <v>36</v>
      </c>
      <c r="P420" t="s">
        <v>36</v>
      </c>
      <c r="Q420" t="s">
        <v>36</v>
      </c>
      <c r="R420" t="s">
        <v>36</v>
      </c>
      <c r="S420" t="s">
        <v>36</v>
      </c>
      <c r="T420" t="s">
        <v>36</v>
      </c>
      <c r="U420" t="s">
        <v>36</v>
      </c>
      <c r="V420" t="s">
        <v>36</v>
      </c>
      <c r="W420" t="s">
        <v>36</v>
      </c>
      <c r="X420" t="s">
        <v>36</v>
      </c>
      <c r="Y420" t="s">
        <v>36</v>
      </c>
      <c r="Z420" t="s">
        <v>36</v>
      </c>
      <c r="AA420" t="s">
        <v>36</v>
      </c>
      <c r="AB420" t="s">
        <v>36</v>
      </c>
      <c r="AC420" t="s">
        <v>36</v>
      </c>
      <c r="AD420" t="s">
        <v>36</v>
      </c>
      <c r="AE420" t="s">
        <v>36</v>
      </c>
      <c r="AF420" t="s">
        <v>36</v>
      </c>
    </row>
    <row r="421" spans="1:32" x14ac:dyDescent="0.3">
      <c r="A421" t="s">
        <v>1685</v>
      </c>
      <c r="B421" t="s">
        <v>1686</v>
      </c>
      <c r="C421" s="1" t="str">
        <f t="shared" si="61"/>
        <v>27:0005</v>
      </c>
      <c r="D421" s="1" t="str">
        <f t="shared" si="62"/>
        <v>27:0003</v>
      </c>
      <c r="E421" t="s">
        <v>1687</v>
      </c>
      <c r="F421" t="s">
        <v>1688</v>
      </c>
      <c r="H421">
        <v>60.503384699999998</v>
      </c>
      <c r="I421">
        <v>-121.58119929999999</v>
      </c>
      <c r="J421" s="1" t="str">
        <f>HYPERLINK("http://geochem.nrcan.gc.ca/cdogs/content/kwd/kwd020045_e.htm", "Basal till")</f>
        <v>Basal till</v>
      </c>
      <c r="K421" s="1" t="str">
        <f t="shared" si="58"/>
        <v>HMC separation (ODM standard)</v>
      </c>
      <c r="L421" t="s">
        <v>68</v>
      </c>
      <c r="M421" t="s">
        <v>36</v>
      </c>
      <c r="N421" t="s">
        <v>36</v>
      </c>
      <c r="O421" t="s">
        <v>36</v>
      </c>
      <c r="P421" t="s">
        <v>36</v>
      </c>
      <c r="Q421" t="s">
        <v>36</v>
      </c>
      <c r="R421" t="s">
        <v>68</v>
      </c>
      <c r="S421" t="s">
        <v>36</v>
      </c>
      <c r="T421" t="s">
        <v>36</v>
      </c>
      <c r="U421" t="s">
        <v>36</v>
      </c>
      <c r="V421" t="s">
        <v>36</v>
      </c>
      <c r="W421" t="s">
        <v>36</v>
      </c>
      <c r="X421" t="s">
        <v>36</v>
      </c>
      <c r="Y421" t="s">
        <v>36</v>
      </c>
      <c r="Z421" t="s">
        <v>36</v>
      </c>
      <c r="AA421" t="s">
        <v>36</v>
      </c>
      <c r="AB421" t="s">
        <v>36</v>
      </c>
      <c r="AC421" t="s">
        <v>36</v>
      </c>
      <c r="AD421" t="s">
        <v>36</v>
      </c>
      <c r="AE421" t="s">
        <v>36</v>
      </c>
      <c r="AF421" t="s">
        <v>36</v>
      </c>
    </row>
    <row r="422" spans="1:32" x14ac:dyDescent="0.3">
      <c r="A422" t="s">
        <v>1689</v>
      </c>
      <c r="B422" t="s">
        <v>1690</v>
      </c>
      <c r="C422" s="1" t="str">
        <f t="shared" si="61"/>
        <v>27:0005</v>
      </c>
      <c r="D422" s="1" t="str">
        <f t="shared" si="62"/>
        <v>27:0003</v>
      </c>
      <c r="E422" t="s">
        <v>1691</v>
      </c>
      <c r="F422" t="s">
        <v>1692</v>
      </c>
      <c r="H422">
        <v>60.565918500000002</v>
      </c>
      <c r="I422">
        <v>-121.4369049</v>
      </c>
      <c r="J422" s="1" t="str">
        <f>HYPERLINK("http://geochem.nrcan.gc.ca/cdogs/content/kwd/kwd020044_e.htm", "Till")</f>
        <v>Till</v>
      </c>
      <c r="K422" s="1" t="str">
        <f t="shared" si="58"/>
        <v>HMC separation (ODM standard)</v>
      </c>
      <c r="L422" t="s">
        <v>68</v>
      </c>
      <c r="M422" t="s">
        <v>36</v>
      </c>
      <c r="N422" t="s">
        <v>36</v>
      </c>
      <c r="O422" t="s">
        <v>36</v>
      </c>
      <c r="P422" t="s">
        <v>55</v>
      </c>
      <c r="Q422" t="s">
        <v>36</v>
      </c>
      <c r="R422" t="s">
        <v>55</v>
      </c>
      <c r="S422" t="s">
        <v>36</v>
      </c>
      <c r="T422" t="s">
        <v>36</v>
      </c>
      <c r="U422" t="s">
        <v>36</v>
      </c>
      <c r="V422" t="s">
        <v>36</v>
      </c>
      <c r="W422" t="s">
        <v>36</v>
      </c>
      <c r="X422" t="s">
        <v>36</v>
      </c>
      <c r="Y422" t="s">
        <v>36</v>
      </c>
      <c r="Z422" t="s">
        <v>36</v>
      </c>
      <c r="AA422" t="s">
        <v>36</v>
      </c>
      <c r="AB422" t="s">
        <v>36</v>
      </c>
      <c r="AC422" t="s">
        <v>36</v>
      </c>
      <c r="AD422" t="s">
        <v>36</v>
      </c>
      <c r="AE422" t="s">
        <v>36</v>
      </c>
      <c r="AF422" t="s">
        <v>36</v>
      </c>
    </row>
    <row r="423" spans="1:32" x14ac:dyDescent="0.3">
      <c r="A423" t="s">
        <v>1693</v>
      </c>
      <c r="B423" t="s">
        <v>1694</v>
      </c>
      <c r="C423" s="1" t="str">
        <f t="shared" si="61"/>
        <v>27:0005</v>
      </c>
      <c r="D423" s="1" t="str">
        <f t="shared" si="62"/>
        <v>27:0003</v>
      </c>
      <c r="E423" t="s">
        <v>1695</v>
      </c>
      <c r="F423" t="s">
        <v>1696</v>
      </c>
      <c r="H423">
        <v>60.638090200000001</v>
      </c>
      <c r="I423">
        <v>-121.33329929999999</v>
      </c>
      <c r="J423" s="1" t="str">
        <f t="shared" ref="J423:J429" si="64">HYPERLINK("http://geochem.nrcan.gc.ca/cdogs/content/kwd/kwd020045_e.htm", "Basal till")</f>
        <v>Basal till</v>
      </c>
      <c r="K423" s="1" t="str">
        <f t="shared" si="58"/>
        <v>HMC separation (ODM standard)</v>
      </c>
      <c r="L423" t="s">
        <v>68</v>
      </c>
      <c r="M423" t="s">
        <v>36</v>
      </c>
      <c r="N423" t="s">
        <v>36</v>
      </c>
      <c r="O423" t="s">
        <v>36</v>
      </c>
      <c r="P423" t="s">
        <v>36</v>
      </c>
      <c r="Q423" t="s">
        <v>36</v>
      </c>
      <c r="R423" t="s">
        <v>55</v>
      </c>
      <c r="S423" t="s">
        <v>36</v>
      </c>
      <c r="T423" t="s">
        <v>36</v>
      </c>
      <c r="U423" t="s">
        <v>36</v>
      </c>
      <c r="V423" t="s">
        <v>36</v>
      </c>
      <c r="W423" t="s">
        <v>36</v>
      </c>
      <c r="X423" t="s">
        <v>36</v>
      </c>
      <c r="Y423" t="s">
        <v>36</v>
      </c>
      <c r="Z423" t="s">
        <v>36</v>
      </c>
      <c r="AA423" t="s">
        <v>36</v>
      </c>
      <c r="AB423" t="s">
        <v>36</v>
      </c>
      <c r="AC423" t="s">
        <v>36</v>
      </c>
      <c r="AD423" t="s">
        <v>36</v>
      </c>
      <c r="AE423" t="s">
        <v>36</v>
      </c>
      <c r="AF423" t="s">
        <v>36</v>
      </c>
    </row>
    <row r="424" spans="1:32" x14ac:dyDescent="0.3">
      <c r="A424" t="s">
        <v>1697</v>
      </c>
      <c r="B424" t="s">
        <v>1698</v>
      </c>
      <c r="C424" s="1" t="str">
        <f t="shared" si="61"/>
        <v>27:0005</v>
      </c>
      <c r="D424" s="1" t="str">
        <f t="shared" si="62"/>
        <v>27:0003</v>
      </c>
      <c r="E424" t="s">
        <v>1699</v>
      </c>
      <c r="F424" t="s">
        <v>1700</v>
      </c>
      <c r="H424">
        <v>60.593304699999997</v>
      </c>
      <c r="I424">
        <v>-121.62105939999999</v>
      </c>
      <c r="J424" s="1" t="str">
        <f t="shared" si="64"/>
        <v>Basal till</v>
      </c>
      <c r="K424" s="1" t="str">
        <f t="shared" si="58"/>
        <v>HMC separation (ODM standard)</v>
      </c>
      <c r="L424" t="s">
        <v>68</v>
      </c>
      <c r="M424" t="s">
        <v>36</v>
      </c>
      <c r="N424" t="s">
        <v>36</v>
      </c>
      <c r="O424" t="s">
        <v>36</v>
      </c>
      <c r="P424" t="s">
        <v>36</v>
      </c>
      <c r="Q424" t="s">
        <v>36</v>
      </c>
      <c r="R424" t="s">
        <v>36</v>
      </c>
      <c r="S424" t="s">
        <v>36</v>
      </c>
      <c r="T424" t="s">
        <v>36</v>
      </c>
      <c r="U424" t="s">
        <v>36</v>
      </c>
      <c r="V424" t="s">
        <v>36</v>
      </c>
      <c r="W424" t="s">
        <v>36</v>
      </c>
      <c r="X424" t="s">
        <v>36</v>
      </c>
      <c r="Y424" t="s">
        <v>36</v>
      </c>
      <c r="Z424" t="s">
        <v>36</v>
      </c>
      <c r="AA424" t="s">
        <v>36</v>
      </c>
      <c r="AB424" t="s">
        <v>36</v>
      </c>
      <c r="AC424" t="s">
        <v>36</v>
      </c>
      <c r="AD424" t="s">
        <v>36</v>
      </c>
      <c r="AE424" t="s">
        <v>36</v>
      </c>
      <c r="AF424" t="s">
        <v>36</v>
      </c>
    </row>
    <row r="425" spans="1:32" x14ac:dyDescent="0.3">
      <c r="A425" t="s">
        <v>1701</v>
      </c>
      <c r="B425" t="s">
        <v>1702</v>
      </c>
      <c r="C425" s="1" t="str">
        <f t="shared" si="61"/>
        <v>27:0005</v>
      </c>
      <c r="D425" s="1" t="str">
        <f t="shared" si="62"/>
        <v>27:0003</v>
      </c>
      <c r="E425" t="s">
        <v>1703</v>
      </c>
      <c r="F425" t="s">
        <v>1704</v>
      </c>
      <c r="H425">
        <v>60.637171100000003</v>
      </c>
      <c r="I425">
        <v>-121.503229</v>
      </c>
      <c r="J425" s="1" t="str">
        <f t="shared" si="64"/>
        <v>Basal till</v>
      </c>
      <c r="K425" s="1" t="str">
        <f t="shared" si="58"/>
        <v>HMC separation (ODM standard)</v>
      </c>
      <c r="L425" t="s">
        <v>36</v>
      </c>
      <c r="M425" t="s">
        <v>36</v>
      </c>
      <c r="N425" t="s">
        <v>36</v>
      </c>
      <c r="O425" t="s">
        <v>36</v>
      </c>
      <c r="P425" t="s">
        <v>36</v>
      </c>
      <c r="Q425" t="s">
        <v>36</v>
      </c>
      <c r="R425" t="s">
        <v>36</v>
      </c>
      <c r="S425" t="s">
        <v>36</v>
      </c>
      <c r="T425" t="s">
        <v>36</v>
      </c>
      <c r="U425" t="s">
        <v>36</v>
      </c>
      <c r="V425" t="s">
        <v>36</v>
      </c>
      <c r="W425" t="s">
        <v>36</v>
      </c>
      <c r="X425" t="s">
        <v>36</v>
      </c>
      <c r="Y425" t="s">
        <v>36</v>
      </c>
      <c r="Z425" t="s">
        <v>36</v>
      </c>
      <c r="AA425" t="s">
        <v>36</v>
      </c>
      <c r="AB425" t="s">
        <v>36</v>
      </c>
      <c r="AC425" t="s">
        <v>36</v>
      </c>
      <c r="AD425" t="s">
        <v>36</v>
      </c>
      <c r="AE425" t="s">
        <v>36</v>
      </c>
      <c r="AF425" t="s">
        <v>36</v>
      </c>
    </row>
    <row r="426" spans="1:32" x14ac:dyDescent="0.3">
      <c r="A426" t="s">
        <v>1705</v>
      </c>
      <c r="B426" t="s">
        <v>1706</v>
      </c>
      <c r="C426" s="1" t="str">
        <f t="shared" si="61"/>
        <v>27:0005</v>
      </c>
      <c r="D426" s="1" t="str">
        <f t="shared" si="62"/>
        <v>27:0003</v>
      </c>
      <c r="E426" t="s">
        <v>1707</v>
      </c>
      <c r="F426" t="s">
        <v>1708</v>
      </c>
      <c r="H426">
        <v>60.6365926</v>
      </c>
      <c r="I426">
        <v>-121.6338375</v>
      </c>
      <c r="J426" s="1" t="str">
        <f t="shared" si="64"/>
        <v>Basal till</v>
      </c>
      <c r="K426" s="1" t="str">
        <f t="shared" si="58"/>
        <v>HMC separation (ODM standard)</v>
      </c>
      <c r="L426" t="s">
        <v>36</v>
      </c>
      <c r="M426" t="s">
        <v>36</v>
      </c>
      <c r="N426" t="s">
        <v>36</v>
      </c>
      <c r="O426" t="s">
        <v>36</v>
      </c>
      <c r="P426" t="s">
        <v>55</v>
      </c>
      <c r="Q426" t="s">
        <v>36</v>
      </c>
      <c r="R426" t="s">
        <v>36</v>
      </c>
      <c r="S426" t="s">
        <v>36</v>
      </c>
      <c r="T426" t="s">
        <v>36</v>
      </c>
      <c r="U426" t="s">
        <v>36</v>
      </c>
      <c r="V426" t="s">
        <v>36</v>
      </c>
      <c r="W426" t="s">
        <v>36</v>
      </c>
      <c r="X426" t="s">
        <v>36</v>
      </c>
      <c r="Y426" t="s">
        <v>36</v>
      </c>
      <c r="Z426" t="s">
        <v>36</v>
      </c>
      <c r="AA426" t="s">
        <v>36</v>
      </c>
      <c r="AB426" t="s">
        <v>36</v>
      </c>
      <c r="AC426" t="s">
        <v>36</v>
      </c>
      <c r="AD426" t="s">
        <v>36</v>
      </c>
      <c r="AE426" t="s">
        <v>36</v>
      </c>
      <c r="AF426" t="s">
        <v>36</v>
      </c>
    </row>
    <row r="427" spans="1:32" x14ac:dyDescent="0.3">
      <c r="A427" t="s">
        <v>1709</v>
      </c>
      <c r="B427" t="s">
        <v>1710</v>
      </c>
      <c r="C427" s="1" t="str">
        <f t="shared" si="61"/>
        <v>27:0005</v>
      </c>
      <c r="D427" s="1" t="str">
        <f t="shared" si="62"/>
        <v>27:0003</v>
      </c>
      <c r="E427" t="s">
        <v>1711</v>
      </c>
      <c r="F427" t="s">
        <v>1712</v>
      </c>
      <c r="H427">
        <v>60.5959255</v>
      </c>
      <c r="I427">
        <v>-121.77199539999999</v>
      </c>
      <c r="J427" s="1" t="str">
        <f t="shared" si="64"/>
        <v>Basal till</v>
      </c>
      <c r="K427" s="1" t="str">
        <f t="shared" si="58"/>
        <v>HMC separation (ODM standard)</v>
      </c>
      <c r="L427" t="s">
        <v>36</v>
      </c>
      <c r="M427" t="s">
        <v>36</v>
      </c>
      <c r="N427" t="s">
        <v>36</v>
      </c>
      <c r="O427" t="s">
        <v>36</v>
      </c>
      <c r="P427" t="s">
        <v>36</v>
      </c>
      <c r="Q427" t="s">
        <v>36</v>
      </c>
      <c r="R427" t="s">
        <v>36</v>
      </c>
      <c r="S427" t="s">
        <v>36</v>
      </c>
      <c r="T427" t="s">
        <v>36</v>
      </c>
      <c r="U427" t="s">
        <v>36</v>
      </c>
      <c r="V427" t="s">
        <v>36</v>
      </c>
      <c r="W427" t="s">
        <v>36</v>
      </c>
      <c r="X427" t="s">
        <v>36</v>
      </c>
      <c r="Y427" t="s">
        <v>36</v>
      </c>
      <c r="Z427" t="s">
        <v>36</v>
      </c>
      <c r="AA427" t="s">
        <v>36</v>
      </c>
      <c r="AB427" t="s">
        <v>36</v>
      </c>
      <c r="AC427" t="s">
        <v>36</v>
      </c>
      <c r="AD427" t="s">
        <v>36</v>
      </c>
      <c r="AE427" t="s">
        <v>36</v>
      </c>
      <c r="AF427" t="s">
        <v>36</v>
      </c>
    </row>
    <row r="428" spans="1:32" x14ac:dyDescent="0.3">
      <c r="A428" t="s">
        <v>1713</v>
      </c>
      <c r="B428" t="s">
        <v>1714</v>
      </c>
      <c r="C428" s="1" t="str">
        <f t="shared" si="61"/>
        <v>27:0005</v>
      </c>
      <c r="D428" s="1" t="str">
        <f t="shared" si="62"/>
        <v>27:0003</v>
      </c>
      <c r="E428" t="s">
        <v>1715</v>
      </c>
      <c r="F428" t="s">
        <v>1716</v>
      </c>
      <c r="H428">
        <v>61.060545699999999</v>
      </c>
      <c r="I428">
        <v>-120.7149343</v>
      </c>
      <c r="J428" s="1" t="str">
        <f t="shared" si="64"/>
        <v>Basal till</v>
      </c>
      <c r="K428" s="1" t="str">
        <f t="shared" si="58"/>
        <v>HMC separation (ODM standard)</v>
      </c>
      <c r="L428" t="s">
        <v>36</v>
      </c>
      <c r="M428" t="s">
        <v>36</v>
      </c>
      <c r="N428" t="s">
        <v>36</v>
      </c>
      <c r="O428" t="s">
        <v>36</v>
      </c>
      <c r="P428" t="s">
        <v>36</v>
      </c>
      <c r="Q428" t="s">
        <v>36</v>
      </c>
      <c r="R428" t="s">
        <v>55</v>
      </c>
      <c r="S428" t="s">
        <v>36</v>
      </c>
      <c r="T428" t="s">
        <v>36</v>
      </c>
      <c r="U428" t="s">
        <v>36</v>
      </c>
      <c r="V428" t="s">
        <v>36</v>
      </c>
      <c r="W428" t="s">
        <v>36</v>
      </c>
      <c r="X428" t="s">
        <v>36</v>
      </c>
      <c r="Y428" t="s">
        <v>36</v>
      </c>
      <c r="Z428" t="s">
        <v>36</v>
      </c>
      <c r="AA428" t="s">
        <v>36</v>
      </c>
      <c r="AB428" t="s">
        <v>36</v>
      </c>
      <c r="AC428" t="s">
        <v>36</v>
      </c>
      <c r="AD428" t="s">
        <v>36</v>
      </c>
      <c r="AE428" t="s">
        <v>36</v>
      </c>
      <c r="AF428" t="s">
        <v>36</v>
      </c>
    </row>
    <row r="429" spans="1:32" x14ac:dyDescent="0.3">
      <c r="A429" t="s">
        <v>1717</v>
      </c>
      <c r="B429" t="s">
        <v>1718</v>
      </c>
      <c r="C429" s="1" t="str">
        <f t="shared" si="61"/>
        <v>27:0005</v>
      </c>
      <c r="D429" s="1" t="str">
        <f t="shared" si="62"/>
        <v>27:0003</v>
      </c>
      <c r="E429" t="s">
        <v>1719</v>
      </c>
      <c r="F429" t="s">
        <v>1720</v>
      </c>
      <c r="H429">
        <v>60.983893000000002</v>
      </c>
      <c r="I429">
        <v>-120.70470899999999</v>
      </c>
      <c r="J429" s="1" t="str">
        <f t="shared" si="64"/>
        <v>Basal till</v>
      </c>
      <c r="K429" s="1" t="str">
        <f t="shared" si="58"/>
        <v>HMC separation (ODM standard)</v>
      </c>
      <c r="L429" t="s">
        <v>36</v>
      </c>
      <c r="M429" t="s">
        <v>36</v>
      </c>
      <c r="N429" t="s">
        <v>36</v>
      </c>
      <c r="O429" t="s">
        <v>36</v>
      </c>
      <c r="P429" t="s">
        <v>36</v>
      </c>
      <c r="Q429" t="s">
        <v>36</v>
      </c>
      <c r="R429" t="s">
        <v>36</v>
      </c>
      <c r="S429" t="s">
        <v>36</v>
      </c>
      <c r="T429" t="s">
        <v>36</v>
      </c>
      <c r="U429" t="s">
        <v>36</v>
      </c>
      <c r="V429" t="s">
        <v>36</v>
      </c>
      <c r="W429" t="s">
        <v>36</v>
      </c>
      <c r="X429" t="s">
        <v>36</v>
      </c>
      <c r="Y429" t="s">
        <v>36</v>
      </c>
      <c r="Z429" t="s">
        <v>36</v>
      </c>
      <c r="AA429" t="s">
        <v>36</v>
      </c>
      <c r="AB429" t="s">
        <v>36</v>
      </c>
      <c r="AC429" t="s">
        <v>36</v>
      </c>
      <c r="AD429" t="s">
        <v>36</v>
      </c>
      <c r="AE429" t="s">
        <v>36</v>
      </c>
      <c r="AF429" t="s">
        <v>36</v>
      </c>
    </row>
    <row r="430" spans="1:32" x14ac:dyDescent="0.3">
      <c r="A430" t="s">
        <v>1721</v>
      </c>
      <c r="B430" t="s">
        <v>1722</v>
      </c>
      <c r="C430" s="1" t="str">
        <f t="shared" si="61"/>
        <v>27:0005</v>
      </c>
      <c r="D430" s="1" t="str">
        <f t="shared" si="62"/>
        <v>27:0003</v>
      </c>
      <c r="E430" t="s">
        <v>1723</v>
      </c>
      <c r="F430" t="s">
        <v>1724</v>
      </c>
      <c r="H430">
        <v>61.088321899999997</v>
      </c>
      <c r="I430">
        <v>-120.9321284</v>
      </c>
      <c r="J430" s="1" t="str">
        <f>HYPERLINK("http://geochem.nrcan.gc.ca/cdogs/content/kwd/kwd020044_e.htm", "Till")</f>
        <v>Till</v>
      </c>
      <c r="K430" s="1" t="str">
        <f t="shared" si="58"/>
        <v>HMC separation (ODM standard)</v>
      </c>
      <c r="L430" t="s">
        <v>68</v>
      </c>
      <c r="M430" t="s">
        <v>36</v>
      </c>
      <c r="N430" t="s">
        <v>36</v>
      </c>
      <c r="O430" t="s">
        <v>36</v>
      </c>
      <c r="P430" t="s">
        <v>36</v>
      </c>
      <c r="Q430" t="s">
        <v>36</v>
      </c>
      <c r="R430" t="s">
        <v>68</v>
      </c>
      <c r="S430" t="s">
        <v>36</v>
      </c>
      <c r="T430" t="s">
        <v>36</v>
      </c>
      <c r="U430" t="s">
        <v>36</v>
      </c>
      <c r="V430" t="s">
        <v>36</v>
      </c>
      <c r="W430" t="s">
        <v>36</v>
      </c>
      <c r="X430" t="s">
        <v>36</v>
      </c>
      <c r="Y430" t="s">
        <v>36</v>
      </c>
      <c r="Z430" t="s">
        <v>36</v>
      </c>
      <c r="AA430" t="s">
        <v>36</v>
      </c>
      <c r="AB430" t="s">
        <v>36</v>
      </c>
      <c r="AC430" t="s">
        <v>36</v>
      </c>
      <c r="AD430" t="s">
        <v>36</v>
      </c>
      <c r="AE430" t="s">
        <v>36</v>
      </c>
      <c r="AF430" t="s">
        <v>36</v>
      </c>
    </row>
    <row r="431" spans="1:32" x14ac:dyDescent="0.3">
      <c r="A431" t="s">
        <v>1725</v>
      </c>
      <c r="B431" t="s">
        <v>1726</v>
      </c>
      <c r="C431" s="1" t="str">
        <f t="shared" si="61"/>
        <v>27:0005</v>
      </c>
      <c r="D431" s="1" t="str">
        <f t="shared" si="62"/>
        <v>27:0003</v>
      </c>
      <c r="E431" t="s">
        <v>1727</v>
      </c>
      <c r="F431" t="s">
        <v>1728</v>
      </c>
      <c r="H431">
        <v>61.171308600000003</v>
      </c>
      <c r="I431">
        <v>-120.9601861</v>
      </c>
      <c r="J431" s="1" t="str">
        <f t="shared" ref="J431:J456" si="65">HYPERLINK("http://geochem.nrcan.gc.ca/cdogs/content/kwd/kwd020045_e.htm", "Basal till")</f>
        <v>Basal till</v>
      </c>
      <c r="K431" s="1" t="str">
        <f t="shared" si="58"/>
        <v>HMC separation (ODM standard)</v>
      </c>
      <c r="L431" t="s">
        <v>36</v>
      </c>
      <c r="M431" t="s">
        <v>36</v>
      </c>
      <c r="N431" t="s">
        <v>36</v>
      </c>
      <c r="O431" t="s">
        <v>36</v>
      </c>
      <c r="P431" t="s">
        <v>36</v>
      </c>
      <c r="Q431" t="s">
        <v>36</v>
      </c>
      <c r="R431" t="s">
        <v>36</v>
      </c>
      <c r="S431" t="s">
        <v>36</v>
      </c>
      <c r="T431" t="s">
        <v>36</v>
      </c>
      <c r="U431" t="s">
        <v>36</v>
      </c>
      <c r="V431" t="s">
        <v>36</v>
      </c>
      <c r="W431" t="s">
        <v>36</v>
      </c>
      <c r="X431" t="s">
        <v>36</v>
      </c>
      <c r="Y431" t="s">
        <v>36</v>
      </c>
      <c r="Z431" t="s">
        <v>36</v>
      </c>
      <c r="AA431" t="s">
        <v>36</v>
      </c>
      <c r="AB431" t="s">
        <v>36</v>
      </c>
      <c r="AC431" t="s">
        <v>36</v>
      </c>
      <c r="AD431" t="s">
        <v>36</v>
      </c>
      <c r="AE431" t="s">
        <v>36</v>
      </c>
      <c r="AF431" t="s">
        <v>36</v>
      </c>
    </row>
    <row r="432" spans="1:32" x14ac:dyDescent="0.3">
      <c r="A432" t="s">
        <v>1729</v>
      </c>
      <c r="B432" t="s">
        <v>1730</v>
      </c>
      <c r="C432" s="1" t="str">
        <f t="shared" ref="C432:C466" si="66">HYPERLINK("http://geochem.nrcan.gc.ca/cdogs/content/bdl/bdl270005_e.htm", "27:0005")</f>
        <v>27:0005</v>
      </c>
      <c r="D432" s="1" t="str">
        <f t="shared" ref="D432:D466" si="67">HYPERLINK("http://geochem.nrcan.gc.ca/cdogs/content/svy/svy270003_e.htm", "27:0003")</f>
        <v>27:0003</v>
      </c>
      <c r="E432" t="s">
        <v>1731</v>
      </c>
      <c r="F432" t="s">
        <v>1732</v>
      </c>
      <c r="H432">
        <v>61.088053700000003</v>
      </c>
      <c r="I432">
        <v>-121.1502684</v>
      </c>
      <c r="J432" s="1" t="str">
        <f t="shared" si="65"/>
        <v>Basal till</v>
      </c>
      <c r="K432" s="1" t="str">
        <f t="shared" ref="K432:K495" si="68">HYPERLINK("http://geochem.nrcan.gc.ca/cdogs/content/kwd/kwd080035_e.htm", "HMC separation (ODM standard)")</f>
        <v>HMC separation (ODM standard)</v>
      </c>
      <c r="L432" t="s">
        <v>36</v>
      </c>
      <c r="M432" t="s">
        <v>36</v>
      </c>
      <c r="N432" t="s">
        <v>36</v>
      </c>
      <c r="O432" t="s">
        <v>36</v>
      </c>
      <c r="P432" t="s">
        <v>36</v>
      </c>
      <c r="Q432" t="s">
        <v>36</v>
      </c>
      <c r="R432" t="s">
        <v>55</v>
      </c>
      <c r="S432" t="s">
        <v>36</v>
      </c>
      <c r="T432" t="s">
        <v>36</v>
      </c>
      <c r="U432" t="s">
        <v>36</v>
      </c>
      <c r="V432" t="s">
        <v>36</v>
      </c>
      <c r="W432" t="s">
        <v>36</v>
      </c>
      <c r="X432" t="s">
        <v>36</v>
      </c>
      <c r="Y432" t="s">
        <v>36</v>
      </c>
      <c r="Z432" t="s">
        <v>36</v>
      </c>
      <c r="AA432" t="s">
        <v>36</v>
      </c>
      <c r="AB432" t="s">
        <v>36</v>
      </c>
      <c r="AC432" t="s">
        <v>36</v>
      </c>
      <c r="AD432" t="s">
        <v>36</v>
      </c>
      <c r="AE432" t="s">
        <v>36</v>
      </c>
      <c r="AF432" t="s">
        <v>36</v>
      </c>
    </row>
    <row r="433" spans="1:32" x14ac:dyDescent="0.3">
      <c r="A433" t="s">
        <v>1733</v>
      </c>
      <c r="B433" t="s">
        <v>1734</v>
      </c>
      <c r="C433" s="1" t="str">
        <f t="shared" si="66"/>
        <v>27:0005</v>
      </c>
      <c r="D433" s="1" t="str">
        <f t="shared" si="67"/>
        <v>27:0003</v>
      </c>
      <c r="E433" t="s">
        <v>1735</v>
      </c>
      <c r="F433" t="s">
        <v>1736</v>
      </c>
      <c r="H433">
        <v>61.029897599999998</v>
      </c>
      <c r="I433">
        <v>-121.0315885</v>
      </c>
      <c r="J433" s="1" t="str">
        <f t="shared" si="65"/>
        <v>Basal till</v>
      </c>
      <c r="K433" s="1" t="str">
        <f t="shared" si="68"/>
        <v>HMC separation (ODM standard)</v>
      </c>
      <c r="L433" t="s">
        <v>36</v>
      </c>
      <c r="M433" t="s">
        <v>36</v>
      </c>
      <c r="N433" t="s">
        <v>36</v>
      </c>
      <c r="O433" t="s">
        <v>36</v>
      </c>
      <c r="P433" t="s">
        <v>36</v>
      </c>
      <c r="Q433" t="s">
        <v>36</v>
      </c>
      <c r="R433" t="s">
        <v>36</v>
      </c>
      <c r="S433" t="s">
        <v>36</v>
      </c>
      <c r="T433" t="s">
        <v>36</v>
      </c>
      <c r="U433" t="s">
        <v>36</v>
      </c>
      <c r="V433" t="s">
        <v>36</v>
      </c>
      <c r="W433" t="s">
        <v>36</v>
      </c>
      <c r="X433" t="s">
        <v>36</v>
      </c>
      <c r="Y433" t="s">
        <v>36</v>
      </c>
      <c r="Z433" t="s">
        <v>36</v>
      </c>
      <c r="AA433" t="s">
        <v>36</v>
      </c>
      <c r="AB433" t="s">
        <v>36</v>
      </c>
      <c r="AC433" t="s">
        <v>36</v>
      </c>
      <c r="AD433" t="s">
        <v>36</v>
      </c>
      <c r="AE433" t="s">
        <v>36</v>
      </c>
      <c r="AF433" t="s">
        <v>36</v>
      </c>
    </row>
    <row r="434" spans="1:32" x14ac:dyDescent="0.3">
      <c r="A434" t="s">
        <v>1737</v>
      </c>
      <c r="B434" t="s">
        <v>1738</v>
      </c>
      <c r="C434" s="1" t="str">
        <f t="shared" si="66"/>
        <v>27:0005</v>
      </c>
      <c r="D434" s="1" t="str">
        <f t="shared" si="67"/>
        <v>27:0003</v>
      </c>
      <c r="E434" t="s">
        <v>1739</v>
      </c>
      <c r="F434" t="s">
        <v>1740</v>
      </c>
      <c r="H434">
        <v>60.615200600000001</v>
      </c>
      <c r="I434">
        <v>-121.9093513</v>
      </c>
      <c r="J434" s="1" t="str">
        <f t="shared" si="65"/>
        <v>Basal till</v>
      </c>
      <c r="K434" s="1" t="str">
        <f t="shared" si="68"/>
        <v>HMC separation (ODM standard)</v>
      </c>
      <c r="L434" t="s">
        <v>36</v>
      </c>
      <c r="M434" t="s">
        <v>36</v>
      </c>
      <c r="N434" t="s">
        <v>36</v>
      </c>
      <c r="O434" t="s">
        <v>36</v>
      </c>
      <c r="P434" t="s">
        <v>36</v>
      </c>
      <c r="Q434" t="s">
        <v>36</v>
      </c>
      <c r="R434" t="s">
        <v>68</v>
      </c>
      <c r="S434" t="s">
        <v>36</v>
      </c>
      <c r="T434" t="s">
        <v>36</v>
      </c>
      <c r="U434" t="s">
        <v>36</v>
      </c>
      <c r="V434" t="s">
        <v>36</v>
      </c>
      <c r="W434" t="s">
        <v>36</v>
      </c>
      <c r="X434" t="s">
        <v>36</v>
      </c>
      <c r="Y434" t="s">
        <v>36</v>
      </c>
      <c r="Z434" t="s">
        <v>36</v>
      </c>
      <c r="AA434" t="s">
        <v>36</v>
      </c>
      <c r="AB434" t="s">
        <v>36</v>
      </c>
      <c r="AC434" t="s">
        <v>36</v>
      </c>
      <c r="AD434" t="s">
        <v>36</v>
      </c>
      <c r="AE434" t="s">
        <v>36</v>
      </c>
      <c r="AF434" t="s">
        <v>36</v>
      </c>
    </row>
    <row r="435" spans="1:32" x14ac:dyDescent="0.3">
      <c r="A435" t="s">
        <v>1741</v>
      </c>
      <c r="B435" t="s">
        <v>1742</v>
      </c>
      <c r="C435" s="1" t="str">
        <f t="shared" si="66"/>
        <v>27:0005</v>
      </c>
      <c r="D435" s="1" t="str">
        <f t="shared" si="67"/>
        <v>27:0003</v>
      </c>
      <c r="E435" t="s">
        <v>1743</v>
      </c>
      <c r="F435" t="s">
        <v>1744</v>
      </c>
      <c r="H435">
        <v>60.734651300000003</v>
      </c>
      <c r="I435">
        <v>-121.8940609</v>
      </c>
      <c r="J435" s="1" t="str">
        <f t="shared" si="65"/>
        <v>Basal till</v>
      </c>
      <c r="K435" s="1" t="str">
        <f t="shared" si="68"/>
        <v>HMC separation (ODM standard)</v>
      </c>
      <c r="L435" t="s">
        <v>55</v>
      </c>
      <c r="M435" t="s">
        <v>36</v>
      </c>
      <c r="N435" t="s">
        <v>36</v>
      </c>
      <c r="O435" t="s">
        <v>36</v>
      </c>
      <c r="P435" t="s">
        <v>36</v>
      </c>
      <c r="Q435" t="s">
        <v>36</v>
      </c>
      <c r="R435" t="s">
        <v>36</v>
      </c>
      <c r="S435" t="s">
        <v>36</v>
      </c>
      <c r="T435" t="s">
        <v>36</v>
      </c>
      <c r="U435" t="s">
        <v>36</v>
      </c>
      <c r="V435" t="s">
        <v>36</v>
      </c>
      <c r="W435" t="s">
        <v>36</v>
      </c>
      <c r="X435" t="s">
        <v>36</v>
      </c>
      <c r="Y435" t="s">
        <v>36</v>
      </c>
      <c r="Z435" t="s">
        <v>36</v>
      </c>
      <c r="AA435" t="s">
        <v>36</v>
      </c>
      <c r="AB435" t="s">
        <v>36</v>
      </c>
      <c r="AC435" t="s">
        <v>36</v>
      </c>
      <c r="AD435" t="s">
        <v>36</v>
      </c>
      <c r="AE435" t="s">
        <v>36</v>
      </c>
      <c r="AF435" t="s">
        <v>36</v>
      </c>
    </row>
    <row r="436" spans="1:32" x14ac:dyDescent="0.3">
      <c r="A436" t="s">
        <v>1745</v>
      </c>
      <c r="B436" t="s">
        <v>1746</v>
      </c>
      <c r="C436" s="1" t="str">
        <f t="shared" si="66"/>
        <v>27:0005</v>
      </c>
      <c r="D436" s="1" t="str">
        <f t="shared" si="67"/>
        <v>27:0003</v>
      </c>
      <c r="E436" t="s">
        <v>1747</v>
      </c>
      <c r="F436" t="s">
        <v>1748</v>
      </c>
      <c r="H436">
        <v>60.669627400000003</v>
      </c>
      <c r="I436">
        <v>-121.794555</v>
      </c>
      <c r="J436" s="1" t="str">
        <f t="shared" si="65"/>
        <v>Basal till</v>
      </c>
      <c r="K436" s="1" t="str">
        <f t="shared" si="68"/>
        <v>HMC separation (ODM standard)</v>
      </c>
      <c r="L436" t="s">
        <v>55</v>
      </c>
      <c r="M436" t="s">
        <v>36</v>
      </c>
      <c r="N436" t="s">
        <v>36</v>
      </c>
      <c r="O436" t="s">
        <v>36</v>
      </c>
      <c r="P436" t="s">
        <v>36</v>
      </c>
      <c r="Q436" t="s">
        <v>36</v>
      </c>
      <c r="R436" t="s">
        <v>36</v>
      </c>
      <c r="S436" t="s">
        <v>55</v>
      </c>
      <c r="T436" t="s">
        <v>36</v>
      </c>
      <c r="U436" t="s">
        <v>36</v>
      </c>
      <c r="V436" t="s">
        <v>36</v>
      </c>
      <c r="W436" t="s">
        <v>36</v>
      </c>
      <c r="X436" t="s">
        <v>36</v>
      </c>
      <c r="Y436" t="s">
        <v>36</v>
      </c>
      <c r="Z436" t="s">
        <v>36</v>
      </c>
      <c r="AA436" t="s">
        <v>36</v>
      </c>
      <c r="AB436" t="s">
        <v>36</v>
      </c>
      <c r="AC436" t="s">
        <v>36</v>
      </c>
      <c r="AD436" t="s">
        <v>36</v>
      </c>
      <c r="AE436" t="s">
        <v>36</v>
      </c>
      <c r="AF436" t="s">
        <v>36</v>
      </c>
    </row>
    <row r="437" spans="1:32" x14ac:dyDescent="0.3">
      <c r="A437" t="s">
        <v>1749</v>
      </c>
      <c r="B437" t="s">
        <v>1750</v>
      </c>
      <c r="C437" s="1" t="str">
        <f t="shared" si="66"/>
        <v>27:0005</v>
      </c>
      <c r="D437" s="1" t="str">
        <f t="shared" si="67"/>
        <v>27:0003</v>
      </c>
      <c r="E437" t="s">
        <v>1751</v>
      </c>
      <c r="F437" t="s">
        <v>1752</v>
      </c>
      <c r="H437">
        <v>60.727712599999997</v>
      </c>
      <c r="I437">
        <v>-122.06548340000001</v>
      </c>
      <c r="J437" s="1" t="str">
        <f t="shared" si="65"/>
        <v>Basal till</v>
      </c>
      <c r="K437" s="1" t="str">
        <f t="shared" si="68"/>
        <v>HMC separation (ODM standard)</v>
      </c>
      <c r="L437" t="s">
        <v>36</v>
      </c>
      <c r="M437" t="s">
        <v>36</v>
      </c>
      <c r="N437" t="s">
        <v>36</v>
      </c>
      <c r="O437" t="s">
        <v>36</v>
      </c>
      <c r="P437" t="s">
        <v>36</v>
      </c>
      <c r="Q437" t="s">
        <v>36</v>
      </c>
      <c r="R437" t="s">
        <v>36</v>
      </c>
      <c r="S437" t="s">
        <v>36</v>
      </c>
      <c r="T437" t="s">
        <v>36</v>
      </c>
      <c r="U437" t="s">
        <v>36</v>
      </c>
      <c r="V437" t="s">
        <v>36</v>
      </c>
      <c r="W437" t="s">
        <v>36</v>
      </c>
      <c r="X437" t="s">
        <v>36</v>
      </c>
      <c r="Y437" t="s">
        <v>36</v>
      </c>
      <c r="Z437" t="s">
        <v>36</v>
      </c>
      <c r="AA437" t="s">
        <v>36</v>
      </c>
      <c r="AB437" t="s">
        <v>36</v>
      </c>
      <c r="AC437" t="s">
        <v>36</v>
      </c>
      <c r="AD437" t="s">
        <v>36</v>
      </c>
      <c r="AE437" t="s">
        <v>36</v>
      </c>
      <c r="AF437" t="s">
        <v>36</v>
      </c>
    </row>
    <row r="438" spans="1:32" x14ac:dyDescent="0.3">
      <c r="A438" t="s">
        <v>1753</v>
      </c>
      <c r="B438" t="s">
        <v>1754</v>
      </c>
      <c r="C438" s="1" t="str">
        <f t="shared" si="66"/>
        <v>27:0005</v>
      </c>
      <c r="D438" s="1" t="str">
        <f t="shared" si="67"/>
        <v>27:0003</v>
      </c>
      <c r="E438" t="s">
        <v>1755</v>
      </c>
      <c r="F438" t="s">
        <v>1756</v>
      </c>
      <c r="H438">
        <v>60.821500499999999</v>
      </c>
      <c r="I438">
        <v>-122.066059</v>
      </c>
      <c r="J438" s="1" t="str">
        <f t="shared" si="65"/>
        <v>Basal till</v>
      </c>
      <c r="K438" s="1" t="str">
        <f t="shared" si="68"/>
        <v>HMC separation (ODM standard)</v>
      </c>
      <c r="L438" t="s">
        <v>55</v>
      </c>
      <c r="M438" t="s">
        <v>36</v>
      </c>
      <c r="N438" t="s">
        <v>55</v>
      </c>
      <c r="O438" t="s">
        <v>36</v>
      </c>
      <c r="P438" t="s">
        <v>36</v>
      </c>
      <c r="Q438" t="s">
        <v>36</v>
      </c>
      <c r="R438" t="s">
        <v>36</v>
      </c>
      <c r="S438" t="s">
        <v>36</v>
      </c>
      <c r="T438" t="s">
        <v>36</v>
      </c>
      <c r="U438" t="s">
        <v>36</v>
      </c>
      <c r="V438" t="s">
        <v>36</v>
      </c>
      <c r="W438" t="s">
        <v>36</v>
      </c>
      <c r="X438" t="s">
        <v>36</v>
      </c>
      <c r="Y438" t="s">
        <v>36</v>
      </c>
      <c r="Z438" t="s">
        <v>36</v>
      </c>
      <c r="AA438" t="s">
        <v>36</v>
      </c>
      <c r="AB438" t="s">
        <v>36</v>
      </c>
      <c r="AC438" t="s">
        <v>36</v>
      </c>
      <c r="AD438" t="s">
        <v>36</v>
      </c>
      <c r="AE438" t="s">
        <v>36</v>
      </c>
      <c r="AF438" t="s">
        <v>36</v>
      </c>
    </row>
    <row r="439" spans="1:32" x14ac:dyDescent="0.3">
      <c r="A439" t="s">
        <v>1757</v>
      </c>
      <c r="B439" t="s">
        <v>1758</v>
      </c>
      <c r="C439" s="1" t="str">
        <f t="shared" si="66"/>
        <v>27:0005</v>
      </c>
      <c r="D439" s="1" t="str">
        <f t="shared" si="67"/>
        <v>27:0003</v>
      </c>
      <c r="E439" t="s">
        <v>1759</v>
      </c>
      <c r="F439" t="s">
        <v>1760</v>
      </c>
      <c r="H439">
        <v>60.826157899999998</v>
      </c>
      <c r="I439">
        <v>-122.2751433</v>
      </c>
      <c r="J439" s="1" t="str">
        <f t="shared" si="65"/>
        <v>Basal till</v>
      </c>
      <c r="K439" s="1" t="str">
        <f t="shared" si="68"/>
        <v>HMC separation (ODM standard)</v>
      </c>
      <c r="L439" t="s">
        <v>36</v>
      </c>
      <c r="M439" t="s">
        <v>36</v>
      </c>
      <c r="N439" t="s">
        <v>36</v>
      </c>
      <c r="O439" t="s">
        <v>36</v>
      </c>
      <c r="P439" t="s">
        <v>36</v>
      </c>
      <c r="Q439" t="s">
        <v>36</v>
      </c>
      <c r="R439" t="s">
        <v>36</v>
      </c>
      <c r="S439" t="s">
        <v>36</v>
      </c>
      <c r="T439" t="s">
        <v>36</v>
      </c>
      <c r="U439" t="s">
        <v>36</v>
      </c>
      <c r="V439" t="s">
        <v>36</v>
      </c>
      <c r="W439" t="s">
        <v>36</v>
      </c>
      <c r="X439" t="s">
        <v>36</v>
      </c>
      <c r="Y439" t="s">
        <v>36</v>
      </c>
      <c r="Z439" t="s">
        <v>36</v>
      </c>
      <c r="AA439" t="s">
        <v>36</v>
      </c>
      <c r="AB439" t="s">
        <v>36</v>
      </c>
      <c r="AC439" t="s">
        <v>36</v>
      </c>
      <c r="AD439" t="s">
        <v>36</v>
      </c>
      <c r="AE439" t="s">
        <v>36</v>
      </c>
      <c r="AF439" t="s">
        <v>36</v>
      </c>
    </row>
    <row r="440" spans="1:32" x14ac:dyDescent="0.3">
      <c r="A440" t="s">
        <v>1761</v>
      </c>
      <c r="B440" t="s">
        <v>1762</v>
      </c>
      <c r="C440" s="1" t="str">
        <f t="shared" si="66"/>
        <v>27:0005</v>
      </c>
      <c r="D440" s="1" t="str">
        <f t="shared" si="67"/>
        <v>27:0003</v>
      </c>
      <c r="E440" t="s">
        <v>1763</v>
      </c>
      <c r="F440" t="s">
        <v>1764</v>
      </c>
      <c r="H440">
        <v>60.749318299999999</v>
      </c>
      <c r="I440">
        <v>-122.2298207</v>
      </c>
      <c r="J440" s="1" t="str">
        <f t="shared" si="65"/>
        <v>Basal till</v>
      </c>
      <c r="K440" s="1" t="str">
        <f t="shared" si="68"/>
        <v>HMC separation (ODM standard)</v>
      </c>
      <c r="L440" t="s">
        <v>37</v>
      </c>
      <c r="M440" t="s">
        <v>36</v>
      </c>
      <c r="N440" t="s">
        <v>36</v>
      </c>
      <c r="O440" t="s">
        <v>36</v>
      </c>
      <c r="P440" t="s">
        <v>36</v>
      </c>
      <c r="Q440" t="s">
        <v>36</v>
      </c>
      <c r="R440" t="s">
        <v>68</v>
      </c>
      <c r="S440" t="s">
        <v>36</v>
      </c>
      <c r="T440" t="s">
        <v>36</v>
      </c>
      <c r="U440" t="s">
        <v>36</v>
      </c>
      <c r="V440" t="s">
        <v>36</v>
      </c>
      <c r="W440" t="s">
        <v>36</v>
      </c>
      <c r="X440" t="s">
        <v>36</v>
      </c>
      <c r="Y440" t="s">
        <v>36</v>
      </c>
      <c r="Z440" t="s">
        <v>36</v>
      </c>
      <c r="AA440" t="s">
        <v>36</v>
      </c>
      <c r="AB440" t="s">
        <v>36</v>
      </c>
      <c r="AC440" t="s">
        <v>36</v>
      </c>
      <c r="AD440" t="s">
        <v>36</v>
      </c>
      <c r="AE440" t="s">
        <v>36</v>
      </c>
      <c r="AF440" t="s">
        <v>36</v>
      </c>
    </row>
    <row r="441" spans="1:32" x14ac:dyDescent="0.3">
      <c r="A441" t="s">
        <v>1765</v>
      </c>
      <c r="B441" t="s">
        <v>1766</v>
      </c>
      <c r="C441" s="1" t="str">
        <f t="shared" si="66"/>
        <v>27:0005</v>
      </c>
      <c r="D441" s="1" t="str">
        <f t="shared" si="67"/>
        <v>27:0003</v>
      </c>
      <c r="E441" t="s">
        <v>1767</v>
      </c>
      <c r="F441" t="s">
        <v>1768</v>
      </c>
      <c r="H441">
        <v>60.652535499999999</v>
      </c>
      <c r="I441">
        <v>-122.22653510000001</v>
      </c>
      <c r="J441" s="1" t="str">
        <f t="shared" si="65"/>
        <v>Basal till</v>
      </c>
      <c r="K441" s="1" t="str">
        <f t="shared" si="68"/>
        <v>HMC separation (ODM standard)</v>
      </c>
      <c r="L441" t="s">
        <v>68</v>
      </c>
      <c r="M441" t="s">
        <v>55</v>
      </c>
      <c r="N441" t="s">
        <v>36</v>
      </c>
      <c r="O441" t="s">
        <v>36</v>
      </c>
      <c r="P441" t="s">
        <v>36</v>
      </c>
      <c r="Q441" t="s">
        <v>36</v>
      </c>
      <c r="R441" t="s">
        <v>36</v>
      </c>
      <c r="S441" t="s">
        <v>36</v>
      </c>
      <c r="T441" t="s">
        <v>36</v>
      </c>
      <c r="U441" t="s">
        <v>36</v>
      </c>
      <c r="V441" t="s">
        <v>36</v>
      </c>
      <c r="W441" t="s">
        <v>36</v>
      </c>
      <c r="X441" t="s">
        <v>36</v>
      </c>
      <c r="Y441" t="s">
        <v>36</v>
      </c>
      <c r="Z441" t="s">
        <v>36</v>
      </c>
      <c r="AA441" t="s">
        <v>36</v>
      </c>
      <c r="AB441" t="s">
        <v>36</v>
      </c>
      <c r="AC441" t="s">
        <v>36</v>
      </c>
      <c r="AD441" t="s">
        <v>36</v>
      </c>
      <c r="AE441" t="s">
        <v>36</v>
      </c>
      <c r="AF441" t="s">
        <v>36</v>
      </c>
    </row>
    <row r="442" spans="1:32" x14ac:dyDescent="0.3">
      <c r="A442" t="s">
        <v>1769</v>
      </c>
      <c r="B442" t="s">
        <v>1770</v>
      </c>
      <c r="C442" s="1" t="str">
        <f t="shared" si="66"/>
        <v>27:0005</v>
      </c>
      <c r="D442" s="1" t="str">
        <f t="shared" si="67"/>
        <v>27:0003</v>
      </c>
      <c r="E442" t="s">
        <v>1771</v>
      </c>
      <c r="F442" t="s">
        <v>1772</v>
      </c>
      <c r="H442">
        <v>60.718617700000003</v>
      </c>
      <c r="I442">
        <v>-121.64049249999999</v>
      </c>
      <c r="J442" s="1" t="str">
        <f t="shared" si="65"/>
        <v>Basal till</v>
      </c>
      <c r="K442" s="1" t="str">
        <f t="shared" si="68"/>
        <v>HMC separation (ODM standard)</v>
      </c>
      <c r="L442" t="s">
        <v>36</v>
      </c>
      <c r="M442" t="s">
        <v>36</v>
      </c>
      <c r="N442" t="s">
        <v>36</v>
      </c>
      <c r="O442" t="s">
        <v>36</v>
      </c>
      <c r="P442" t="s">
        <v>36</v>
      </c>
      <c r="Q442" t="s">
        <v>36</v>
      </c>
      <c r="R442" t="s">
        <v>36</v>
      </c>
      <c r="S442" t="s">
        <v>36</v>
      </c>
      <c r="T442" t="s">
        <v>36</v>
      </c>
      <c r="U442" t="s">
        <v>36</v>
      </c>
      <c r="V442" t="s">
        <v>36</v>
      </c>
      <c r="W442" t="s">
        <v>36</v>
      </c>
      <c r="X442" t="s">
        <v>36</v>
      </c>
      <c r="Y442" t="s">
        <v>36</v>
      </c>
      <c r="Z442" t="s">
        <v>36</v>
      </c>
      <c r="AA442" t="s">
        <v>36</v>
      </c>
      <c r="AB442" t="s">
        <v>36</v>
      </c>
      <c r="AC442" t="s">
        <v>36</v>
      </c>
      <c r="AD442" t="s">
        <v>36</v>
      </c>
      <c r="AE442" t="s">
        <v>36</v>
      </c>
      <c r="AF442" t="s">
        <v>36</v>
      </c>
    </row>
    <row r="443" spans="1:32" x14ac:dyDescent="0.3">
      <c r="A443" t="s">
        <v>1773</v>
      </c>
      <c r="B443" t="s">
        <v>1774</v>
      </c>
      <c r="C443" s="1" t="str">
        <f t="shared" si="66"/>
        <v>27:0005</v>
      </c>
      <c r="D443" s="1" t="str">
        <f t="shared" si="67"/>
        <v>27:0003</v>
      </c>
      <c r="E443" t="s">
        <v>1775</v>
      </c>
      <c r="F443" t="s">
        <v>1776</v>
      </c>
      <c r="H443">
        <v>60.692834499999996</v>
      </c>
      <c r="I443">
        <v>-121.40186439999999</v>
      </c>
      <c r="J443" s="1" t="str">
        <f t="shared" si="65"/>
        <v>Basal till</v>
      </c>
      <c r="K443" s="1" t="str">
        <f t="shared" si="68"/>
        <v>HMC separation (ODM standard)</v>
      </c>
      <c r="L443" t="s">
        <v>55</v>
      </c>
      <c r="M443" t="s">
        <v>36</v>
      </c>
      <c r="N443" t="s">
        <v>36</v>
      </c>
      <c r="O443" t="s">
        <v>36</v>
      </c>
      <c r="P443" t="s">
        <v>36</v>
      </c>
      <c r="Q443" t="s">
        <v>36</v>
      </c>
      <c r="R443" t="s">
        <v>36</v>
      </c>
      <c r="S443" t="s">
        <v>36</v>
      </c>
      <c r="T443" t="s">
        <v>36</v>
      </c>
      <c r="U443" t="s">
        <v>36</v>
      </c>
      <c r="V443" t="s">
        <v>36</v>
      </c>
      <c r="W443" t="s">
        <v>36</v>
      </c>
      <c r="X443" t="s">
        <v>36</v>
      </c>
      <c r="Y443" t="s">
        <v>36</v>
      </c>
      <c r="Z443" t="s">
        <v>36</v>
      </c>
      <c r="AA443" t="s">
        <v>36</v>
      </c>
      <c r="AB443" t="s">
        <v>36</v>
      </c>
      <c r="AC443" t="s">
        <v>36</v>
      </c>
      <c r="AD443" t="s">
        <v>36</v>
      </c>
      <c r="AE443" t="s">
        <v>36</v>
      </c>
      <c r="AF443" t="s">
        <v>36</v>
      </c>
    </row>
    <row r="444" spans="1:32" x14ac:dyDescent="0.3">
      <c r="A444" t="s">
        <v>1777</v>
      </c>
      <c r="B444" t="s">
        <v>1778</v>
      </c>
      <c r="C444" s="1" t="str">
        <f t="shared" si="66"/>
        <v>27:0005</v>
      </c>
      <c r="D444" s="1" t="str">
        <f t="shared" si="67"/>
        <v>27:0003</v>
      </c>
      <c r="E444" t="s">
        <v>1779</v>
      </c>
      <c r="F444" t="s">
        <v>1780</v>
      </c>
      <c r="H444">
        <v>60.760807</v>
      </c>
      <c r="I444">
        <v>-121.50892399999999</v>
      </c>
      <c r="J444" s="1" t="str">
        <f t="shared" si="65"/>
        <v>Basal till</v>
      </c>
      <c r="K444" s="1" t="str">
        <f t="shared" si="68"/>
        <v>HMC separation (ODM standard)</v>
      </c>
      <c r="L444" t="s">
        <v>36</v>
      </c>
      <c r="M444" t="s">
        <v>36</v>
      </c>
      <c r="N444" t="s">
        <v>36</v>
      </c>
      <c r="O444" t="s">
        <v>36</v>
      </c>
      <c r="P444" t="s">
        <v>36</v>
      </c>
      <c r="Q444" t="s">
        <v>36</v>
      </c>
      <c r="R444" t="s">
        <v>36</v>
      </c>
      <c r="S444" t="s">
        <v>36</v>
      </c>
      <c r="T444" t="s">
        <v>36</v>
      </c>
      <c r="U444" t="s">
        <v>36</v>
      </c>
      <c r="V444" t="s">
        <v>36</v>
      </c>
      <c r="W444" t="s">
        <v>36</v>
      </c>
      <c r="X444" t="s">
        <v>36</v>
      </c>
      <c r="Y444" t="s">
        <v>36</v>
      </c>
      <c r="Z444" t="s">
        <v>36</v>
      </c>
      <c r="AA444" t="s">
        <v>36</v>
      </c>
      <c r="AB444" t="s">
        <v>36</v>
      </c>
      <c r="AC444" t="s">
        <v>36</v>
      </c>
      <c r="AD444" t="s">
        <v>36</v>
      </c>
      <c r="AE444" t="s">
        <v>36</v>
      </c>
      <c r="AF444" t="s">
        <v>36</v>
      </c>
    </row>
    <row r="445" spans="1:32" x14ac:dyDescent="0.3">
      <c r="A445" t="s">
        <v>1781</v>
      </c>
      <c r="B445" t="s">
        <v>1782</v>
      </c>
      <c r="C445" s="1" t="str">
        <f t="shared" si="66"/>
        <v>27:0005</v>
      </c>
      <c r="D445" s="1" t="str">
        <f t="shared" si="67"/>
        <v>27:0003</v>
      </c>
      <c r="E445" t="s">
        <v>1783</v>
      </c>
      <c r="F445" t="s">
        <v>1784</v>
      </c>
      <c r="H445">
        <v>60.830632999999999</v>
      </c>
      <c r="I445">
        <v>-121.22034549999999</v>
      </c>
      <c r="J445" s="1" t="str">
        <f t="shared" si="65"/>
        <v>Basal till</v>
      </c>
      <c r="K445" s="1" t="str">
        <f t="shared" si="68"/>
        <v>HMC separation (ODM standard)</v>
      </c>
      <c r="L445" t="s">
        <v>36</v>
      </c>
      <c r="M445" t="s">
        <v>36</v>
      </c>
      <c r="N445" t="s">
        <v>36</v>
      </c>
      <c r="O445" t="s">
        <v>36</v>
      </c>
      <c r="P445" t="s">
        <v>36</v>
      </c>
      <c r="Q445" t="s">
        <v>36</v>
      </c>
      <c r="R445" t="s">
        <v>36</v>
      </c>
      <c r="S445" t="s">
        <v>36</v>
      </c>
      <c r="T445" t="s">
        <v>36</v>
      </c>
      <c r="U445" t="s">
        <v>36</v>
      </c>
      <c r="V445" t="s">
        <v>36</v>
      </c>
      <c r="W445" t="s">
        <v>36</v>
      </c>
      <c r="X445" t="s">
        <v>36</v>
      </c>
      <c r="Y445" t="s">
        <v>36</v>
      </c>
      <c r="Z445" t="s">
        <v>36</v>
      </c>
      <c r="AA445" t="s">
        <v>36</v>
      </c>
      <c r="AB445" t="s">
        <v>36</v>
      </c>
      <c r="AC445" t="s">
        <v>36</v>
      </c>
      <c r="AD445" t="s">
        <v>36</v>
      </c>
      <c r="AE445" t="s">
        <v>36</v>
      </c>
      <c r="AF445" t="s">
        <v>36</v>
      </c>
    </row>
    <row r="446" spans="1:32" x14ac:dyDescent="0.3">
      <c r="A446" t="s">
        <v>1785</v>
      </c>
      <c r="B446" t="s">
        <v>1786</v>
      </c>
      <c r="C446" s="1" t="str">
        <f t="shared" si="66"/>
        <v>27:0005</v>
      </c>
      <c r="D446" s="1" t="str">
        <f t="shared" si="67"/>
        <v>27:0003</v>
      </c>
      <c r="E446" t="s">
        <v>1787</v>
      </c>
      <c r="F446" t="s">
        <v>1788</v>
      </c>
      <c r="H446">
        <v>60.9164277</v>
      </c>
      <c r="I446">
        <v>-122.1310751</v>
      </c>
      <c r="J446" s="1" t="str">
        <f t="shared" si="65"/>
        <v>Basal till</v>
      </c>
      <c r="K446" s="1" t="str">
        <f t="shared" si="68"/>
        <v>HMC separation (ODM standard)</v>
      </c>
      <c r="L446" t="s">
        <v>36</v>
      </c>
      <c r="M446" t="s">
        <v>36</v>
      </c>
      <c r="N446" t="s">
        <v>36</v>
      </c>
      <c r="O446" t="s">
        <v>36</v>
      </c>
      <c r="P446" t="s">
        <v>36</v>
      </c>
      <c r="Q446" t="s">
        <v>36</v>
      </c>
      <c r="R446" t="s">
        <v>36</v>
      </c>
      <c r="S446" t="s">
        <v>36</v>
      </c>
      <c r="T446" t="s">
        <v>36</v>
      </c>
      <c r="U446" t="s">
        <v>36</v>
      </c>
      <c r="V446" t="s">
        <v>36</v>
      </c>
      <c r="W446" t="s">
        <v>36</v>
      </c>
      <c r="X446" t="s">
        <v>36</v>
      </c>
      <c r="Y446" t="s">
        <v>36</v>
      </c>
      <c r="Z446" t="s">
        <v>36</v>
      </c>
      <c r="AA446" t="s">
        <v>36</v>
      </c>
      <c r="AB446" t="s">
        <v>36</v>
      </c>
      <c r="AC446" t="s">
        <v>36</v>
      </c>
      <c r="AD446" t="s">
        <v>36</v>
      </c>
      <c r="AE446" t="s">
        <v>36</v>
      </c>
      <c r="AF446" t="s">
        <v>36</v>
      </c>
    </row>
    <row r="447" spans="1:32" x14ac:dyDescent="0.3">
      <c r="A447" t="s">
        <v>1789</v>
      </c>
      <c r="B447" t="s">
        <v>1790</v>
      </c>
      <c r="C447" s="1" t="str">
        <f t="shared" si="66"/>
        <v>27:0005</v>
      </c>
      <c r="D447" s="1" t="str">
        <f t="shared" si="67"/>
        <v>27:0003</v>
      </c>
      <c r="E447" t="s">
        <v>1791</v>
      </c>
      <c r="F447" t="s">
        <v>1792</v>
      </c>
      <c r="H447">
        <v>60.9319883</v>
      </c>
      <c r="I447">
        <v>-121.953152</v>
      </c>
      <c r="J447" s="1" t="str">
        <f t="shared" si="65"/>
        <v>Basal till</v>
      </c>
      <c r="K447" s="1" t="str">
        <f t="shared" si="68"/>
        <v>HMC separation (ODM standard)</v>
      </c>
      <c r="L447" t="s">
        <v>36</v>
      </c>
      <c r="M447" t="s">
        <v>36</v>
      </c>
      <c r="N447" t="s">
        <v>36</v>
      </c>
      <c r="O447" t="s">
        <v>36</v>
      </c>
      <c r="P447" t="s">
        <v>36</v>
      </c>
      <c r="Q447" t="s">
        <v>36</v>
      </c>
      <c r="R447" t="s">
        <v>55</v>
      </c>
      <c r="S447" t="s">
        <v>36</v>
      </c>
      <c r="T447" t="s">
        <v>36</v>
      </c>
      <c r="U447" t="s">
        <v>36</v>
      </c>
      <c r="V447" t="s">
        <v>36</v>
      </c>
      <c r="W447" t="s">
        <v>36</v>
      </c>
      <c r="X447" t="s">
        <v>36</v>
      </c>
      <c r="Y447" t="s">
        <v>36</v>
      </c>
      <c r="Z447" t="s">
        <v>36</v>
      </c>
      <c r="AA447" t="s">
        <v>36</v>
      </c>
      <c r="AB447" t="s">
        <v>36</v>
      </c>
      <c r="AC447" t="s">
        <v>36</v>
      </c>
      <c r="AD447" t="s">
        <v>36</v>
      </c>
      <c r="AE447" t="s">
        <v>36</v>
      </c>
      <c r="AF447" t="s">
        <v>36</v>
      </c>
    </row>
    <row r="448" spans="1:32" x14ac:dyDescent="0.3">
      <c r="A448" t="s">
        <v>1793</v>
      </c>
      <c r="B448" t="s">
        <v>1794</v>
      </c>
      <c r="C448" s="1" t="str">
        <f t="shared" si="66"/>
        <v>27:0005</v>
      </c>
      <c r="D448" s="1" t="str">
        <f t="shared" si="67"/>
        <v>27:0003</v>
      </c>
      <c r="E448" t="s">
        <v>1795</v>
      </c>
      <c r="F448" t="s">
        <v>1796</v>
      </c>
      <c r="H448">
        <v>60.809024299999997</v>
      </c>
      <c r="I448">
        <v>-121.8961463</v>
      </c>
      <c r="J448" s="1" t="str">
        <f t="shared" si="65"/>
        <v>Basal till</v>
      </c>
      <c r="K448" s="1" t="str">
        <f t="shared" si="68"/>
        <v>HMC separation (ODM standard)</v>
      </c>
      <c r="L448" t="s">
        <v>36</v>
      </c>
      <c r="M448" t="s">
        <v>68</v>
      </c>
      <c r="N448" t="s">
        <v>36</v>
      </c>
      <c r="O448" t="s">
        <v>36</v>
      </c>
      <c r="P448" t="s">
        <v>36</v>
      </c>
      <c r="Q448" t="s">
        <v>36</v>
      </c>
      <c r="R448" t="s">
        <v>68</v>
      </c>
      <c r="S448" t="s">
        <v>36</v>
      </c>
      <c r="T448" t="s">
        <v>36</v>
      </c>
      <c r="U448" t="s">
        <v>36</v>
      </c>
      <c r="V448" t="s">
        <v>36</v>
      </c>
      <c r="W448" t="s">
        <v>36</v>
      </c>
      <c r="X448" t="s">
        <v>36</v>
      </c>
      <c r="Y448" t="s">
        <v>55</v>
      </c>
      <c r="Z448" t="s">
        <v>36</v>
      </c>
      <c r="AA448" t="s">
        <v>36</v>
      </c>
      <c r="AB448" t="s">
        <v>36</v>
      </c>
      <c r="AC448" t="s">
        <v>36</v>
      </c>
      <c r="AD448" t="s">
        <v>36</v>
      </c>
      <c r="AE448" t="s">
        <v>36</v>
      </c>
      <c r="AF448" t="s">
        <v>36</v>
      </c>
    </row>
    <row r="449" spans="1:32" x14ac:dyDescent="0.3">
      <c r="A449" t="s">
        <v>1797</v>
      </c>
      <c r="B449" t="s">
        <v>1798</v>
      </c>
      <c r="C449" s="1" t="str">
        <f t="shared" si="66"/>
        <v>27:0005</v>
      </c>
      <c r="D449" s="1" t="str">
        <f t="shared" si="67"/>
        <v>27:0003</v>
      </c>
      <c r="E449" t="s">
        <v>1799</v>
      </c>
      <c r="F449" t="s">
        <v>1800</v>
      </c>
      <c r="H449">
        <v>60.981768799999998</v>
      </c>
      <c r="I449">
        <v>-122.0504942</v>
      </c>
      <c r="J449" s="1" t="str">
        <f t="shared" si="65"/>
        <v>Basal till</v>
      </c>
      <c r="K449" s="1" t="str">
        <f t="shared" si="68"/>
        <v>HMC separation (ODM standard)</v>
      </c>
      <c r="L449" t="s">
        <v>55</v>
      </c>
      <c r="M449" t="s">
        <v>36</v>
      </c>
      <c r="N449" t="s">
        <v>36</v>
      </c>
      <c r="O449" t="s">
        <v>36</v>
      </c>
      <c r="P449" t="s">
        <v>36</v>
      </c>
      <c r="Q449" t="s">
        <v>36</v>
      </c>
      <c r="R449" t="s">
        <v>37</v>
      </c>
      <c r="S449" t="s">
        <v>36</v>
      </c>
      <c r="T449" t="s">
        <v>36</v>
      </c>
      <c r="U449" t="s">
        <v>36</v>
      </c>
      <c r="V449" t="s">
        <v>36</v>
      </c>
      <c r="W449" t="s">
        <v>36</v>
      </c>
      <c r="X449" t="s">
        <v>36</v>
      </c>
      <c r="Y449" t="s">
        <v>36</v>
      </c>
      <c r="Z449" t="s">
        <v>36</v>
      </c>
      <c r="AA449" t="s">
        <v>36</v>
      </c>
      <c r="AB449" t="s">
        <v>36</v>
      </c>
      <c r="AC449" t="s">
        <v>36</v>
      </c>
      <c r="AD449" t="s">
        <v>36</v>
      </c>
      <c r="AE449" t="s">
        <v>36</v>
      </c>
      <c r="AF449" t="s">
        <v>36</v>
      </c>
    </row>
    <row r="450" spans="1:32" x14ac:dyDescent="0.3">
      <c r="A450" t="s">
        <v>1801</v>
      </c>
      <c r="B450" t="s">
        <v>1802</v>
      </c>
      <c r="C450" s="1" t="str">
        <f t="shared" si="66"/>
        <v>27:0005</v>
      </c>
      <c r="D450" s="1" t="str">
        <f t="shared" si="67"/>
        <v>27:0003</v>
      </c>
      <c r="E450" t="s">
        <v>1803</v>
      </c>
      <c r="F450" t="s">
        <v>1804</v>
      </c>
      <c r="H450">
        <v>60.4295811</v>
      </c>
      <c r="I450">
        <v>-121.2288885</v>
      </c>
      <c r="J450" s="1" t="str">
        <f t="shared" si="65"/>
        <v>Basal till</v>
      </c>
      <c r="K450" s="1" t="str">
        <f t="shared" si="68"/>
        <v>HMC separation (ODM standard)</v>
      </c>
      <c r="L450" t="s">
        <v>55</v>
      </c>
      <c r="M450" t="s">
        <v>36</v>
      </c>
      <c r="N450" t="s">
        <v>36</v>
      </c>
      <c r="O450" t="s">
        <v>36</v>
      </c>
      <c r="P450" t="s">
        <v>36</v>
      </c>
      <c r="Q450" t="s">
        <v>36</v>
      </c>
      <c r="R450" t="s">
        <v>36</v>
      </c>
      <c r="S450" t="s">
        <v>36</v>
      </c>
      <c r="T450" t="s">
        <v>36</v>
      </c>
      <c r="U450" t="s">
        <v>36</v>
      </c>
      <c r="V450" t="s">
        <v>36</v>
      </c>
      <c r="W450" t="s">
        <v>36</v>
      </c>
      <c r="X450" t="s">
        <v>36</v>
      </c>
      <c r="Y450" t="s">
        <v>36</v>
      </c>
      <c r="Z450" t="s">
        <v>36</v>
      </c>
      <c r="AA450" t="s">
        <v>36</v>
      </c>
      <c r="AB450" t="s">
        <v>36</v>
      </c>
      <c r="AC450" t="s">
        <v>36</v>
      </c>
      <c r="AD450" t="s">
        <v>36</v>
      </c>
      <c r="AE450" t="s">
        <v>36</v>
      </c>
      <c r="AF450" t="s">
        <v>36</v>
      </c>
    </row>
    <row r="451" spans="1:32" x14ac:dyDescent="0.3">
      <c r="A451" t="s">
        <v>1805</v>
      </c>
      <c r="B451" t="s">
        <v>1806</v>
      </c>
      <c r="C451" s="1" t="str">
        <f t="shared" si="66"/>
        <v>27:0005</v>
      </c>
      <c r="D451" s="1" t="str">
        <f t="shared" si="67"/>
        <v>27:0003</v>
      </c>
      <c r="E451" t="s">
        <v>1807</v>
      </c>
      <c r="F451" t="s">
        <v>1808</v>
      </c>
      <c r="H451">
        <v>60.2991119</v>
      </c>
      <c r="I451">
        <v>-121.31074510000001</v>
      </c>
      <c r="J451" s="1" t="str">
        <f t="shared" si="65"/>
        <v>Basal till</v>
      </c>
      <c r="K451" s="1" t="str">
        <f t="shared" si="68"/>
        <v>HMC separation (ODM standard)</v>
      </c>
      <c r="L451" t="s">
        <v>36</v>
      </c>
      <c r="M451" t="s">
        <v>36</v>
      </c>
      <c r="N451" t="s">
        <v>36</v>
      </c>
      <c r="O451" t="s">
        <v>36</v>
      </c>
      <c r="P451" t="s">
        <v>36</v>
      </c>
      <c r="Q451" t="s">
        <v>36</v>
      </c>
      <c r="R451" t="s">
        <v>36</v>
      </c>
      <c r="S451" t="s">
        <v>36</v>
      </c>
      <c r="T451" t="s">
        <v>36</v>
      </c>
      <c r="U451" t="s">
        <v>36</v>
      </c>
      <c r="V451" t="s">
        <v>36</v>
      </c>
      <c r="W451" t="s">
        <v>36</v>
      </c>
      <c r="X451" t="s">
        <v>36</v>
      </c>
      <c r="Y451" t="s">
        <v>36</v>
      </c>
      <c r="Z451" t="s">
        <v>36</v>
      </c>
      <c r="AA451" t="s">
        <v>36</v>
      </c>
      <c r="AB451" t="s">
        <v>36</v>
      </c>
      <c r="AC451" t="s">
        <v>36</v>
      </c>
      <c r="AD451" t="s">
        <v>36</v>
      </c>
      <c r="AE451" t="s">
        <v>36</v>
      </c>
      <c r="AF451" t="s">
        <v>36</v>
      </c>
    </row>
    <row r="452" spans="1:32" x14ac:dyDescent="0.3">
      <c r="A452" t="s">
        <v>1809</v>
      </c>
      <c r="B452" t="s">
        <v>1810</v>
      </c>
      <c r="C452" s="1" t="str">
        <f t="shared" si="66"/>
        <v>27:0005</v>
      </c>
      <c r="D452" s="1" t="str">
        <f t="shared" si="67"/>
        <v>27:0003</v>
      </c>
      <c r="E452" t="s">
        <v>1811</v>
      </c>
      <c r="F452" t="s">
        <v>1812</v>
      </c>
      <c r="H452">
        <v>60.297940799999999</v>
      </c>
      <c r="I452">
        <v>-121.46748909999999</v>
      </c>
      <c r="J452" s="1" t="str">
        <f t="shared" si="65"/>
        <v>Basal till</v>
      </c>
      <c r="K452" s="1" t="str">
        <f t="shared" si="68"/>
        <v>HMC separation (ODM standard)</v>
      </c>
      <c r="L452" t="s">
        <v>55</v>
      </c>
      <c r="M452" t="s">
        <v>36</v>
      </c>
      <c r="N452" t="s">
        <v>36</v>
      </c>
      <c r="O452" t="s">
        <v>36</v>
      </c>
      <c r="P452" t="s">
        <v>36</v>
      </c>
      <c r="Q452" t="s">
        <v>36</v>
      </c>
      <c r="R452" t="s">
        <v>36</v>
      </c>
      <c r="S452" t="s">
        <v>36</v>
      </c>
      <c r="T452" t="s">
        <v>36</v>
      </c>
      <c r="U452" t="s">
        <v>36</v>
      </c>
      <c r="V452" t="s">
        <v>36</v>
      </c>
      <c r="W452" t="s">
        <v>36</v>
      </c>
      <c r="X452" t="s">
        <v>36</v>
      </c>
      <c r="Y452" t="s">
        <v>36</v>
      </c>
      <c r="Z452" t="s">
        <v>36</v>
      </c>
      <c r="AA452" t="s">
        <v>36</v>
      </c>
      <c r="AB452" t="s">
        <v>36</v>
      </c>
      <c r="AC452" t="s">
        <v>36</v>
      </c>
      <c r="AD452" t="s">
        <v>36</v>
      </c>
      <c r="AE452" t="s">
        <v>36</v>
      </c>
      <c r="AF452" t="s">
        <v>36</v>
      </c>
    </row>
    <row r="453" spans="1:32" x14ac:dyDescent="0.3">
      <c r="A453" t="s">
        <v>1813</v>
      </c>
      <c r="B453" t="s">
        <v>1814</v>
      </c>
      <c r="C453" s="1" t="str">
        <f t="shared" si="66"/>
        <v>27:0005</v>
      </c>
      <c r="D453" s="1" t="str">
        <f t="shared" si="67"/>
        <v>27:0003</v>
      </c>
      <c r="E453" t="s">
        <v>1815</v>
      </c>
      <c r="F453" t="s">
        <v>1816</v>
      </c>
      <c r="H453">
        <v>60.461120200000003</v>
      </c>
      <c r="I453">
        <v>-121.7609424</v>
      </c>
      <c r="J453" s="1" t="str">
        <f t="shared" si="65"/>
        <v>Basal till</v>
      </c>
      <c r="K453" s="1" t="str">
        <f t="shared" si="68"/>
        <v>HMC separation (ODM standard)</v>
      </c>
      <c r="L453" t="s">
        <v>36</v>
      </c>
      <c r="M453" t="s">
        <v>55</v>
      </c>
      <c r="N453" t="s">
        <v>36</v>
      </c>
      <c r="O453" t="s">
        <v>36</v>
      </c>
      <c r="P453" t="s">
        <v>36</v>
      </c>
      <c r="Q453" t="s">
        <v>36</v>
      </c>
      <c r="R453" t="s">
        <v>55</v>
      </c>
      <c r="S453" t="s">
        <v>36</v>
      </c>
      <c r="T453" t="s">
        <v>36</v>
      </c>
      <c r="U453" t="s">
        <v>36</v>
      </c>
      <c r="V453" t="s">
        <v>36</v>
      </c>
      <c r="W453" t="s">
        <v>36</v>
      </c>
      <c r="X453" t="s">
        <v>36</v>
      </c>
      <c r="Y453" t="s">
        <v>36</v>
      </c>
      <c r="Z453" t="s">
        <v>36</v>
      </c>
      <c r="AA453" t="s">
        <v>36</v>
      </c>
      <c r="AB453" t="s">
        <v>36</v>
      </c>
      <c r="AC453" t="s">
        <v>36</v>
      </c>
      <c r="AD453" t="s">
        <v>36</v>
      </c>
      <c r="AE453" t="s">
        <v>36</v>
      </c>
      <c r="AF453" t="s">
        <v>36</v>
      </c>
    </row>
    <row r="454" spans="1:32" x14ac:dyDescent="0.3">
      <c r="A454" t="s">
        <v>1817</v>
      </c>
      <c r="B454" t="s">
        <v>1818</v>
      </c>
      <c r="C454" s="1" t="str">
        <f t="shared" si="66"/>
        <v>27:0005</v>
      </c>
      <c r="D454" s="1" t="str">
        <f t="shared" si="67"/>
        <v>27:0003</v>
      </c>
      <c r="E454" t="s">
        <v>1819</v>
      </c>
      <c r="F454" t="s">
        <v>1820</v>
      </c>
      <c r="H454">
        <v>60.490411999999999</v>
      </c>
      <c r="I454">
        <v>-120.9027292</v>
      </c>
      <c r="J454" s="1" t="str">
        <f t="shared" si="65"/>
        <v>Basal till</v>
      </c>
      <c r="K454" s="1" t="str">
        <f t="shared" si="68"/>
        <v>HMC separation (ODM standard)</v>
      </c>
      <c r="L454" t="s">
        <v>36</v>
      </c>
      <c r="M454" t="s">
        <v>36</v>
      </c>
      <c r="N454" t="s">
        <v>36</v>
      </c>
      <c r="O454" t="s">
        <v>36</v>
      </c>
      <c r="P454" t="s">
        <v>36</v>
      </c>
      <c r="Q454" t="s">
        <v>36</v>
      </c>
      <c r="R454" t="s">
        <v>55</v>
      </c>
      <c r="S454" t="s">
        <v>36</v>
      </c>
      <c r="T454" t="s">
        <v>36</v>
      </c>
      <c r="U454" t="s">
        <v>36</v>
      </c>
      <c r="V454" t="s">
        <v>36</v>
      </c>
      <c r="W454" t="s">
        <v>36</v>
      </c>
      <c r="X454" t="s">
        <v>36</v>
      </c>
      <c r="Y454" t="s">
        <v>36</v>
      </c>
      <c r="Z454" t="s">
        <v>36</v>
      </c>
      <c r="AA454" t="s">
        <v>36</v>
      </c>
      <c r="AB454" t="s">
        <v>36</v>
      </c>
      <c r="AC454" t="s">
        <v>36</v>
      </c>
      <c r="AD454" t="s">
        <v>36</v>
      </c>
      <c r="AE454" t="s">
        <v>36</v>
      </c>
      <c r="AF454" t="s">
        <v>36</v>
      </c>
    </row>
    <row r="455" spans="1:32" x14ac:dyDescent="0.3">
      <c r="A455" t="s">
        <v>1821</v>
      </c>
      <c r="B455" t="s">
        <v>1822</v>
      </c>
      <c r="C455" s="1" t="str">
        <f t="shared" si="66"/>
        <v>27:0005</v>
      </c>
      <c r="D455" s="1" t="str">
        <f t="shared" si="67"/>
        <v>27:0003</v>
      </c>
      <c r="E455" t="s">
        <v>1823</v>
      </c>
      <c r="F455" t="s">
        <v>1824</v>
      </c>
      <c r="H455">
        <v>60.546123799999997</v>
      </c>
      <c r="I455">
        <v>-120.8048419</v>
      </c>
      <c r="J455" s="1" t="str">
        <f t="shared" si="65"/>
        <v>Basal till</v>
      </c>
      <c r="K455" s="1" t="str">
        <f t="shared" si="68"/>
        <v>HMC separation (ODM standard)</v>
      </c>
      <c r="L455" t="s">
        <v>36</v>
      </c>
      <c r="M455" t="s">
        <v>36</v>
      </c>
      <c r="N455" t="s">
        <v>36</v>
      </c>
      <c r="O455" t="s">
        <v>36</v>
      </c>
      <c r="P455" t="s">
        <v>36</v>
      </c>
      <c r="Q455" t="s">
        <v>36</v>
      </c>
      <c r="R455" t="s">
        <v>36</v>
      </c>
      <c r="S455" t="s">
        <v>36</v>
      </c>
      <c r="T455" t="s">
        <v>36</v>
      </c>
      <c r="U455" t="s">
        <v>36</v>
      </c>
      <c r="V455" t="s">
        <v>36</v>
      </c>
      <c r="W455" t="s">
        <v>36</v>
      </c>
      <c r="X455" t="s">
        <v>36</v>
      </c>
      <c r="Y455" t="s">
        <v>36</v>
      </c>
      <c r="Z455" t="s">
        <v>36</v>
      </c>
      <c r="AA455" t="s">
        <v>36</v>
      </c>
      <c r="AB455" t="s">
        <v>36</v>
      </c>
      <c r="AC455" t="s">
        <v>36</v>
      </c>
      <c r="AD455" t="s">
        <v>36</v>
      </c>
      <c r="AE455" t="s">
        <v>36</v>
      </c>
      <c r="AF455" t="s">
        <v>36</v>
      </c>
    </row>
    <row r="456" spans="1:32" x14ac:dyDescent="0.3">
      <c r="A456" t="s">
        <v>1825</v>
      </c>
      <c r="B456" t="s">
        <v>1826</v>
      </c>
      <c r="C456" s="1" t="str">
        <f t="shared" si="66"/>
        <v>27:0005</v>
      </c>
      <c r="D456" s="1" t="str">
        <f t="shared" si="67"/>
        <v>27:0003</v>
      </c>
      <c r="E456" t="s">
        <v>1827</v>
      </c>
      <c r="F456" t="s">
        <v>1828</v>
      </c>
      <c r="H456">
        <v>60.9188069</v>
      </c>
      <c r="I456">
        <v>-121.4525738</v>
      </c>
      <c r="J456" s="1" t="str">
        <f t="shared" si="65"/>
        <v>Basal till</v>
      </c>
      <c r="K456" s="1" t="str">
        <f t="shared" si="68"/>
        <v>HMC separation (ODM standard)</v>
      </c>
      <c r="L456" t="s">
        <v>36</v>
      </c>
      <c r="M456" t="s">
        <v>36</v>
      </c>
      <c r="N456" t="s">
        <v>36</v>
      </c>
      <c r="O456" t="s">
        <v>36</v>
      </c>
      <c r="P456" t="s">
        <v>36</v>
      </c>
      <c r="Q456" t="s">
        <v>36</v>
      </c>
      <c r="R456" t="s">
        <v>68</v>
      </c>
      <c r="S456" t="s">
        <v>36</v>
      </c>
      <c r="T456" t="s">
        <v>36</v>
      </c>
      <c r="U456" t="s">
        <v>36</v>
      </c>
      <c r="V456" t="s">
        <v>36</v>
      </c>
      <c r="W456" t="s">
        <v>36</v>
      </c>
      <c r="X456" t="s">
        <v>36</v>
      </c>
      <c r="Y456" t="s">
        <v>36</v>
      </c>
      <c r="Z456" t="s">
        <v>36</v>
      </c>
      <c r="AA456" t="s">
        <v>36</v>
      </c>
      <c r="AB456" t="s">
        <v>36</v>
      </c>
      <c r="AC456" t="s">
        <v>36</v>
      </c>
      <c r="AD456" t="s">
        <v>36</v>
      </c>
      <c r="AE456" t="s">
        <v>36</v>
      </c>
      <c r="AF456" t="s">
        <v>36</v>
      </c>
    </row>
    <row r="457" spans="1:32" x14ac:dyDescent="0.3">
      <c r="A457" t="s">
        <v>1829</v>
      </c>
      <c r="B457" t="s">
        <v>1830</v>
      </c>
      <c r="C457" s="1" t="str">
        <f t="shared" si="66"/>
        <v>27:0005</v>
      </c>
      <c r="D457" s="1" t="str">
        <f t="shared" si="67"/>
        <v>27:0003</v>
      </c>
      <c r="E457" t="s">
        <v>1831</v>
      </c>
      <c r="F457" t="s">
        <v>1832</v>
      </c>
      <c r="H457">
        <v>60.960281700000003</v>
      </c>
      <c r="I457">
        <v>-121.2148979</v>
      </c>
      <c r="J457" s="1" t="str">
        <f>HYPERLINK("http://geochem.nrcan.gc.ca/cdogs/content/kwd/kwd020044_e.htm", "Till")</f>
        <v>Till</v>
      </c>
      <c r="K457" s="1" t="str">
        <f t="shared" si="68"/>
        <v>HMC separation (ODM standard)</v>
      </c>
      <c r="L457" t="s">
        <v>36</v>
      </c>
      <c r="M457" t="s">
        <v>36</v>
      </c>
      <c r="N457" t="s">
        <v>36</v>
      </c>
      <c r="O457" t="s">
        <v>36</v>
      </c>
      <c r="P457" t="s">
        <v>36</v>
      </c>
      <c r="Q457" t="s">
        <v>36</v>
      </c>
      <c r="R457" t="s">
        <v>36</v>
      </c>
      <c r="S457" t="s">
        <v>36</v>
      </c>
      <c r="T457" t="s">
        <v>36</v>
      </c>
      <c r="U457" t="s">
        <v>36</v>
      </c>
      <c r="V457" t="s">
        <v>36</v>
      </c>
      <c r="W457" t="s">
        <v>36</v>
      </c>
      <c r="X457" t="s">
        <v>36</v>
      </c>
      <c r="Y457" t="s">
        <v>36</v>
      </c>
      <c r="Z457" t="s">
        <v>36</v>
      </c>
      <c r="AA457" t="s">
        <v>36</v>
      </c>
      <c r="AB457" t="s">
        <v>36</v>
      </c>
      <c r="AC457" t="s">
        <v>36</v>
      </c>
      <c r="AD457" t="s">
        <v>36</v>
      </c>
      <c r="AE457" t="s">
        <v>36</v>
      </c>
      <c r="AF457" t="s">
        <v>36</v>
      </c>
    </row>
    <row r="458" spans="1:32" x14ac:dyDescent="0.3">
      <c r="A458" t="s">
        <v>1833</v>
      </c>
      <c r="B458" t="s">
        <v>1834</v>
      </c>
      <c r="C458" s="1" t="str">
        <f t="shared" si="66"/>
        <v>27:0005</v>
      </c>
      <c r="D458" s="1" t="str">
        <f t="shared" si="67"/>
        <v>27:0003</v>
      </c>
      <c r="E458" t="s">
        <v>1835</v>
      </c>
      <c r="F458" t="s">
        <v>1836</v>
      </c>
      <c r="H458">
        <v>60.899843599999997</v>
      </c>
      <c r="I458">
        <v>-121.252476</v>
      </c>
      <c r="J458" s="1" t="str">
        <f t="shared" ref="J458:J466" si="69">HYPERLINK("http://geochem.nrcan.gc.ca/cdogs/content/kwd/kwd020045_e.htm", "Basal till")</f>
        <v>Basal till</v>
      </c>
      <c r="K458" s="1" t="str">
        <f t="shared" si="68"/>
        <v>HMC separation (ODM standard)</v>
      </c>
      <c r="L458" t="s">
        <v>36</v>
      </c>
      <c r="M458" t="s">
        <v>36</v>
      </c>
      <c r="N458" t="s">
        <v>36</v>
      </c>
      <c r="O458" t="s">
        <v>36</v>
      </c>
      <c r="P458" t="s">
        <v>68</v>
      </c>
      <c r="Q458" t="s">
        <v>36</v>
      </c>
      <c r="R458" t="s">
        <v>55</v>
      </c>
      <c r="S458" t="s">
        <v>36</v>
      </c>
      <c r="T458" t="s">
        <v>36</v>
      </c>
      <c r="U458" t="s">
        <v>36</v>
      </c>
      <c r="V458" t="s">
        <v>36</v>
      </c>
      <c r="W458" t="s">
        <v>36</v>
      </c>
      <c r="X458" t="s">
        <v>36</v>
      </c>
      <c r="Y458" t="s">
        <v>36</v>
      </c>
      <c r="Z458" t="s">
        <v>36</v>
      </c>
      <c r="AA458" t="s">
        <v>36</v>
      </c>
      <c r="AB458" t="s">
        <v>36</v>
      </c>
      <c r="AC458" t="s">
        <v>36</v>
      </c>
      <c r="AD458" t="s">
        <v>36</v>
      </c>
      <c r="AE458" t="s">
        <v>36</v>
      </c>
      <c r="AF458" t="s">
        <v>36</v>
      </c>
    </row>
    <row r="459" spans="1:32" x14ac:dyDescent="0.3">
      <c r="A459" t="s">
        <v>1837</v>
      </c>
      <c r="B459" t="s">
        <v>1838</v>
      </c>
      <c r="C459" s="1" t="str">
        <f t="shared" si="66"/>
        <v>27:0005</v>
      </c>
      <c r="D459" s="1" t="str">
        <f t="shared" si="67"/>
        <v>27:0003</v>
      </c>
      <c r="E459" t="s">
        <v>1839</v>
      </c>
      <c r="F459" t="s">
        <v>1840</v>
      </c>
      <c r="H459">
        <v>60.964923900000002</v>
      </c>
      <c r="I459">
        <v>-121.7616182</v>
      </c>
      <c r="J459" s="1" t="str">
        <f t="shared" si="69"/>
        <v>Basal till</v>
      </c>
      <c r="K459" s="1" t="str">
        <f t="shared" si="68"/>
        <v>HMC separation (ODM standard)</v>
      </c>
      <c r="L459" t="s">
        <v>36</v>
      </c>
      <c r="M459" t="s">
        <v>36</v>
      </c>
      <c r="N459" t="s">
        <v>36</v>
      </c>
      <c r="O459" t="s">
        <v>36</v>
      </c>
      <c r="P459" t="s">
        <v>36</v>
      </c>
      <c r="Q459" t="s">
        <v>36</v>
      </c>
      <c r="R459" t="s">
        <v>68</v>
      </c>
      <c r="S459" t="s">
        <v>36</v>
      </c>
      <c r="T459" t="s">
        <v>36</v>
      </c>
      <c r="U459" t="s">
        <v>36</v>
      </c>
      <c r="V459" t="s">
        <v>36</v>
      </c>
      <c r="W459" t="s">
        <v>36</v>
      </c>
      <c r="X459" t="s">
        <v>36</v>
      </c>
      <c r="Y459" t="s">
        <v>36</v>
      </c>
      <c r="Z459" t="s">
        <v>36</v>
      </c>
      <c r="AA459" t="s">
        <v>36</v>
      </c>
      <c r="AB459" t="s">
        <v>36</v>
      </c>
      <c r="AC459" t="s">
        <v>36</v>
      </c>
      <c r="AD459" t="s">
        <v>36</v>
      </c>
      <c r="AE459" t="s">
        <v>36</v>
      </c>
      <c r="AF459" t="s">
        <v>36</v>
      </c>
    </row>
    <row r="460" spans="1:32" x14ac:dyDescent="0.3">
      <c r="A460" t="s">
        <v>1841</v>
      </c>
      <c r="B460" t="s">
        <v>1842</v>
      </c>
      <c r="C460" s="1" t="str">
        <f t="shared" si="66"/>
        <v>27:0005</v>
      </c>
      <c r="D460" s="1" t="str">
        <f t="shared" si="67"/>
        <v>27:0003</v>
      </c>
      <c r="E460" t="s">
        <v>1843</v>
      </c>
      <c r="F460" t="s">
        <v>1844</v>
      </c>
      <c r="H460">
        <v>60.890574100000002</v>
      </c>
      <c r="I460">
        <v>-121.8472055</v>
      </c>
      <c r="J460" s="1" t="str">
        <f t="shared" si="69"/>
        <v>Basal till</v>
      </c>
      <c r="K460" s="1" t="str">
        <f t="shared" si="68"/>
        <v>HMC separation (ODM standard)</v>
      </c>
      <c r="L460" t="s">
        <v>68</v>
      </c>
      <c r="M460" t="s">
        <v>36</v>
      </c>
      <c r="N460" t="s">
        <v>36</v>
      </c>
      <c r="O460" t="s">
        <v>36</v>
      </c>
      <c r="P460" t="s">
        <v>36</v>
      </c>
      <c r="Q460" t="s">
        <v>36</v>
      </c>
      <c r="R460" t="s">
        <v>36</v>
      </c>
      <c r="S460" t="s">
        <v>36</v>
      </c>
      <c r="T460" t="s">
        <v>36</v>
      </c>
      <c r="U460" t="s">
        <v>36</v>
      </c>
      <c r="V460" t="s">
        <v>36</v>
      </c>
      <c r="W460" t="s">
        <v>36</v>
      </c>
      <c r="X460" t="s">
        <v>36</v>
      </c>
      <c r="Y460" t="s">
        <v>36</v>
      </c>
      <c r="Z460" t="s">
        <v>36</v>
      </c>
      <c r="AA460" t="s">
        <v>36</v>
      </c>
      <c r="AB460" t="s">
        <v>36</v>
      </c>
      <c r="AC460" t="s">
        <v>36</v>
      </c>
      <c r="AD460" t="s">
        <v>36</v>
      </c>
      <c r="AE460" t="s">
        <v>36</v>
      </c>
      <c r="AF460" t="s">
        <v>36</v>
      </c>
    </row>
    <row r="461" spans="1:32" x14ac:dyDescent="0.3">
      <c r="A461" t="s">
        <v>1845</v>
      </c>
      <c r="B461" t="s">
        <v>1846</v>
      </c>
      <c r="C461" s="1" t="str">
        <f t="shared" si="66"/>
        <v>27:0005</v>
      </c>
      <c r="D461" s="1" t="str">
        <f t="shared" si="67"/>
        <v>27:0003</v>
      </c>
      <c r="E461" t="s">
        <v>1847</v>
      </c>
      <c r="F461" t="s">
        <v>1848</v>
      </c>
      <c r="H461">
        <v>60.793560599999999</v>
      </c>
      <c r="I461">
        <v>-121.6591991</v>
      </c>
      <c r="J461" s="1" t="str">
        <f t="shared" si="69"/>
        <v>Basal till</v>
      </c>
      <c r="K461" s="1" t="str">
        <f t="shared" si="68"/>
        <v>HMC separation (ODM standard)</v>
      </c>
      <c r="L461" t="s">
        <v>36</v>
      </c>
      <c r="M461" t="s">
        <v>36</v>
      </c>
      <c r="N461" t="s">
        <v>36</v>
      </c>
      <c r="O461" t="s">
        <v>36</v>
      </c>
      <c r="P461" t="s">
        <v>36</v>
      </c>
      <c r="Q461" t="s">
        <v>36</v>
      </c>
      <c r="R461" t="s">
        <v>36</v>
      </c>
      <c r="S461" t="s">
        <v>36</v>
      </c>
      <c r="T461" t="s">
        <v>36</v>
      </c>
      <c r="U461" t="s">
        <v>36</v>
      </c>
      <c r="V461" t="s">
        <v>36</v>
      </c>
      <c r="W461" t="s">
        <v>36</v>
      </c>
      <c r="X461" t="s">
        <v>36</v>
      </c>
      <c r="Y461" t="s">
        <v>36</v>
      </c>
      <c r="Z461" t="s">
        <v>36</v>
      </c>
      <c r="AA461" t="s">
        <v>36</v>
      </c>
      <c r="AB461" t="s">
        <v>36</v>
      </c>
      <c r="AC461" t="s">
        <v>36</v>
      </c>
      <c r="AD461" t="s">
        <v>36</v>
      </c>
      <c r="AE461" t="s">
        <v>36</v>
      </c>
      <c r="AF461" t="s">
        <v>36</v>
      </c>
    </row>
    <row r="462" spans="1:32" x14ac:dyDescent="0.3">
      <c r="A462" t="s">
        <v>1849</v>
      </c>
      <c r="B462" t="s">
        <v>1850</v>
      </c>
      <c r="C462" s="1" t="str">
        <f t="shared" si="66"/>
        <v>27:0005</v>
      </c>
      <c r="D462" s="1" t="str">
        <f t="shared" si="67"/>
        <v>27:0003</v>
      </c>
      <c r="E462" t="s">
        <v>1851</v>
      </c>
      <c r="F462" t="s">
        <v>1852</v>
      </c>
      <c r="H462">
        <v>60.485156000000003</v>
      </c>
      <c r="I462">
        <v>-120.6317057</v>
      </c>
      <c r="J462" s="1" t="str">
        <f t="shared" si="69"/>
        <v>Basal till</v>
      </c>
      <c r="K462" s="1" t="str">
        <f t="shared" si="68"/>
        <v>HMC separation (ODM standard)</v>
      </c>
      <c r="L462" t="s">
        <v>36</v>
      </c>
      <c r="M462" t="s">
        <v>36</v>
      </c>
      <c r="N462" t="s">
        <v>36</v>
      </c>
      <c r="O462" t="s">
        <v>36</v>
      </c>
      <c r="P462" t="s">
        <v>36</v>
      </c>
      <c r="Q462" t="s">
        <v>36</v>
      </c>
      <c r="R462" t="s">
        <v>36</v>
      </c>
      <c r="S462" t="s">
        <v>36</v>
      </c>
      <c r="T462" t="s">
        <v>36</v>
      </c>
      <c r="U462" t="s">
        <v>36</v>
      </c>
      <c r="V462" t="s">
        <v>36</v>
      </c>
      <c r="W462" t="s">
        <v>36</v>
      </c>
      <c r="X462" t="s">
        <v>36</v>
      </c>
      <c r="Y462" t="s">
        <v>36</v>
      </c>
      <c r="Z462" t="s">
        <v>36</v>
      </c>
      <c r="AA462" t="s">
        <v>36</v>
      </c>
      <c r="AB462" t="s">
        <v>36</v>
      </c>
      <c r="AC462" t="s">
        <v>36</v>
      </c>
      <c r="AD462" t="s">
        <v>36</v>
      </c>
      <c r="AE462" t="s">
        <v>36</v>
      </c>
      <c r="AF462" t="s">
        <v>36</v>
      </c>
    </row>
    <row r="463" spans="1:32" x14ac:dyDescent="0.3">
      <c r="A463" t="s">
        <v>1853</v>
      </c>
      <c r="B463" t="s">
        <v>1854</v>
      </c>
      <c r="C463" s="1" t="str">
        <f t="shared" si="66"/>
        <v>27:0005</v>
      </c>
      <c r="D463" s="1" t="str">
        <f t="shared" si="67"/>
        <v>27:0003</v>
      </c>
      <c r="E463" t="s">
        <v>1855</v>
      </c>
      <c r="F463" t="s">
        <v>1856</v>
      </c>
      <c r="H463">
        <v>60.613688600000003</v>
      </c>
      <c r="I463">
        <v>-120.5707491</v>
      </c>
      <c r="J463" s="1" t="str">
        <f t="shared" si="69"/>
        <v>Basal till</v>
      </c>
      <c r="K463" s="1" t="str">
        <f t="shared" si="68"/>
        <v>HMC separation (ODM standard)</v>
      </c>
      <c r="L463" t="s">
        <v>36</v>
      </c>
      <c r="M463" t="s">
        <v>36</v>
      </c>
      <c r="N463" t="s">
        <v>36</v>
      </c>
      <c r="O463" t="s">
        <v>36</v>
      </c>
      <c r="P463" t="s">
        <v>36</v>
      </c>
      <c r="Q463" t="s">
        <v>36</v>
      </c>
      <c r="R463" t="s">
        <v>36</v>
      </c>
      <c r="S463" t="s">
        <v>36</v>
      </c>
      <c r="T463" t="s">
        <v>36</v>
      </c>
      <c r="U463" t="s">
        <v>36</v>
      </c>
      <c r="V463" t="s">
        <v>36</v>
      </c>
      <c r="W463" t="s">
        <v>36</v>
      </c>
      <c r="X463" t="s">
        <v>36</v>
      </c>
      <c r="Y463" t="s">
        <v>36</v>
      </c>
      <c r="Z463" t="s">
        <v>36</v>
      </c>
      <c r="AA463" t="s">
        <v>36</v>
      </c>
      <c r="AB463" t="s">
        <v>36</v>
      </c>
      <c r="AC463" t="s">
        <v>36</v>
      </c>
      <c r="AD463" t="s">
        <v>36</v>
      </c>
      <c r="AE463" t="s">
        <v>36</v>
      </c>
      <c r="AF463" t="s">
        <v>36</v>
      </c>
    </row>
    <row r="464" spans="1:32" x14ac:dyDescent="0.3">
      <c r="A464" t="s">
        <v>1857</v>
      </c>
      <c r="B464" t="s">
        <v>1858</v>
      </c>
      <c r="C464" s="1" t="str">
        <f t="shared" si="66"/>
        <v>27:0005</v>
      </c>
      <c r="D464" s="1" t="str">
        <f t="shared" si="67"/>
        <v>27:0003</v>
      </c>
      <c r="E464" t="s">
        <v>1859</v>
      </c>
      <c r="F464" t="s">
        <v>1860</v>
      </c>
      <c r="H464">
        <v>60.484177199999998</v>
      </c>
      <c r="I464">
        <v>-120.0558819</v>
      </c>
      <c r="J464" s="1" t="str">
        <f t="shared" si="69"/>
        <v>Basal till</v>
      </c>
      <c r="K464" s="1" t="str">
        <f t="shared" si="68"/>
        <v>HMC separation (ODM standard)</v>
      </c>
      <c r="L464" t="s">
        <v>36</v>
      </c>
      <c r="M464" t="s">
        <v>36</v>
      </c>
      <c r="N464" t="s">
        <v>36</v>
      </c>
      <c r="O464" t="s">
        <v>36</v>
      </c>
      <c r="P464" t="s">
        <v>36</v>
      </c>
      <c r="Q464" t="s">
        <v>36</v>
      </c>
      <c r="R464" t="s">
        <v>68</v>
      </c>
      <c r="S464" t="s">
        <v>36</v>
      </c>
      <c r="T464" t="s">
        <v>36</v>
      </c>
      <c r="U464" t="s">
        <v>36</v>
      </c>
      <c r="V464" t="s">
        <v>36</v>
      </c>
      <c r="W464" t="s">
        <v>36</v>
      </c>
      <c r="X464" t="s">
        <v>36</v>
      </c>
      <c r="Y464" t="s">
        <v>36</v>
      </c>
      <c r="Z464" t="s">
        <v>36</v>
      </c>
      <c r="AA464" t="s">
        <v>36</v>
      </c>
      <c r="AB464" t="s">
        <v>36</v>
      </c>
      <c r="AC464" t="s">
        <v>36</v>
      </c>
      <c r="AD464" t="s">
        <v>36</v>
      </c>
      <c r="AE464" t="s">
        <v>36</v>
      </c>
      <c r="AF464" t="s">
        <v>36</v>
      </c>
    </row>
    <row r="465" spans="1:32" x14ac:dyDescent="0.3">
      <c r="A465" t="s">
        <v>1861</v>
      </c>
      <c r="B465" t="s">
        <v>1862</v>
      </c>
      <c r="C465" s="1" t="str">
        <f t="shared" si="66"/>
        <v>27:0005</v>
      </c>
      <c r="D465" s="1" t="str">
        <f t="shared" si="67"/>
        <v>27:0003</v>
      </c>
      <c r="E465" t="s">
        <v>1863</v>
      </c>
      <c r="F465" t="s">
        <v>1864</v>
      </c>
      <c r="H465">
        <v>60.559147299999999</v>
      </c>
      <c r="I465">
        <v>-120.1164948</v>
      </c>
      <c r="J465" s="1" t="str">
        <f t="shared" si="69"/>
        <v>Basal till</v>
      </c>
      <c r="K465" s="1" t="str">
        <f t="shared" si="68"/>
        <v>HMC separation (ODM standard)</v>
      </c>
      <c r="L465" t="s">
        <v>55</v>
      </c>
      <c r="M465" t="s">
        <v>36</v>
      </c>
      <c r="N465" t="s">
        <v>36</v>
      </c>
      <c r="O465" t="s">
        <v>36</v>
      </c>
      <c r="P465" t="s">
        <v>36</v>
      </c>
      <c r="Q465" t="s">
        <v>36</v>
      </c>
      <c r="R465" t="s">
        <v>36</v>
      </c>
      <c r="S465" t="s">
        <v>36</v>
      </c>
      <c r="T465" t="s">
        <v>36</v>
      </c>
      <c r="U465" t="s">
        <v>36</v>
      </c>
      <c r="V465" t="s">
        <v>55</v>
      </c>
      <c r="W465" t="s">
        <v>36</v>
      </c>
      <c r="X465" t="s">
        <v>36</v>
      </c>
      <c r="Y465" t="s">
        <v>36</v>
      </c>
      <c r="Z465" t="s">
        <v>36</v>
      </c>
      <c r="AA465" t="s">
        <v>36</v>
      </c>
      <c r="AB465" t="s">
        <v>36</v>
      </c>
      <c r="AC465" t="s">
        <v>36</v>
      </c>
      <c r="AD465" t="s">
        <v>36</v>
      </c>
      <c r="AE465" t="s">
        <v>36</v>
      </c>
      <c r="AF465" t="s">
        <v>36</v>
      </c>
    </row>
    <row r="466" spans="1:32" x14ac:dyDescent="0.3">
      <c r="A466" t="s">
        <v>1865</v>
      </c>
      <c r="B466" t="s">
        <v>1866</v>
      </c>
      <c r="C466" s="1" t="str">
        <f t="shared" si="66"/>
        <v>27:0005</v>
      </c>
      <c r="D466" s="1" t="str">
        <f t="shared" si="67"/>
        <v>27:0003</v>
      </c>
      <c r="E466" t="s">
        <v>1867</v>
      </c>
      <c r="F466" t="s">
        <v>1868</v>
      </c>
      <c r="H466">
        <v>60.559831500000001</v>
      </c>
      <c r="I466">
        <v>-120.4735807</v>
      </c>
      <c r="J466" s="1" t="str">
        <f t="shared" si="69"/>
        <v>Basal till</v>
      </c>
      <c r="K466" s="1" t="str">
        <f t="shared" si="68"/>
        <v>HMC separation (ODM standard)</v>
      </c>
      <c r="L466" t="s">
        <v>36</v>
      </c>
      <c r="M466" t="s">
        <v>36</v>
      </c>
      <c r="N466" t="s">
        <v>36</v>
      </c>
      <c r="O466" t="s">
        <v>36</v>
      </c>
      <c r="P466" t="s">
        <v>36</v>
      </c>
      <c r="Q466" t="s">
        <v>36</v>
      </c>
      <c r="R466" t="s">
        <v>36</v>
      </c>
      <c r="S466" t="s">
        <v>36</v>
      </c>
      <c r="T466" t="s">
        <v>36</v>
      </c>
      <c r="U466" t="s">
        <v>36</v>
      </c>
      <c r="V466" t="s">
        <v>36</v>
      </c>
      <c r="W466" t="s">
        <v>36</v>
      </c>
      <c r="X466" t="s">
        <v>36</v>
      </c>
      <c r="Y466" t="s">
        <v>36</v>
      </c>
      <c r="Z466" t="s">
        <v>36</v>
      </c>
      <c r="AA466" t="s">
        <v>36</v>
      </c>
      <c r="AB466" t="s">
        <v>36</v>
      </c>
      <c r="AC466" t="s">
        <v>36</v>
      </c>
      <c r="AD466" t="s">
        <v>36</v>
      </c>
      <c r="AE466" t="s">
        <v>36</v>
      </c>
      <c r="AF466" t="s">
        <v>36</v>
      </c>
    </row>
    <row r="467" spans="1:32" hidden="1" x14ac:dyDescent="0.3">
      <c r="A467" t="s">
        <v>1869</v>
      </c>
      <c r="B467" t="s">
        <v>1870</v>
      </c>
      <c r="C467" s="1" t="str">
        <f t="shared" ref="C467:C498" si="70">HYPERLINK("http://geochem.nrcan.gc.ca/cdogs/content/bdl/bdl270011_e.htm", "27:0011")</f>
        <v>27:0011</v>
      </c>
      <c r="D467" s="1" t="str">
        <f t="shared" ref="D467:D498" si="71">HYPERLINK("http://geochem.nrcan.gc.ca/cdogs/content/svy/svy270004_e.htm", "27:0004")</f>
        <v>27:0004</v>
      </c>
      <c r="E467" t="s">
        <v>1871</v>
      </c>
      <c r="F467" t="s">
        <v>1872</v>
      </c>
      <c r="H467">
        <v>61.073779999999999</v>
      </c>
      <c r="I467">
        <v>-117.55416</v>
      </c>
      <c r="J467" s="1" t="str">
        <f>HYPERLINK("http://geochem.nrcan.gc.ca/cdogs/content/kwd/kwd020044_e.htm", "Till")</f>
        <v>Till</v>
      </c>
      <c r="K467" s="1" t="str">
        <f t="shared" si="68"/>
        <v>HMC separation (ODM standard)</v>
      </c>
      <c r="L467" t="s">
        <v>36</v>
      </c>
      <c r="M467" t="s">
        <v>36</v>
      </c>
      <c r="N467" t="s">
        <v>36</v>
      </c>
      <c r="O467" t="s">
        <v>36</v>
      </c>
      <c r="P467" t="s">
        <v>36</v>
      </c>
      <c r="Q467" t="s">
        <v>36</v>
      </c>
      <c r="R467" t="s">
        <v>55</v>
      </c>
      <c r="S467" t="s">
        <v>36</v>
      </c>
      <c r="T467" t="s">
        <v>36</v>
      </c>
      <c r="U467" t="s">
        <v>36</v>
      </c>
      <c r="V467" t="s">
        <v>36</v>
      </c>
      <c r="W467" t="s">
        <v>36</v>
      </c>
      <c r="X467" t="s">
        <v>36</v>
      </c>
      <c r="Y467" t="s">
        <v>36</v>
      </c>
      <c r="Z467" t="s">
        <v>36</v>
      </c>
      <c r="AA467" t="s">
        <v>36</v>
      </c>
      <c r="AB467" t="s">
        <v>36</v>
      </c>
      <c r="AC467" t="s">
        <v>36</v>
      </c>
      <c r="AD467" t="s">
        <v>36</v>
      </c>
      <c r="AE467" t="s">
        <v>36</v>
      </c>
      <c r="AF467" t="s">
        <v>36</v>
      </c>
    </row>
    <row r="468" spans="1:32" hidden="1" x14ac:dyDescent="0.3">
      <c r="A468" t="s">
        <v>1873</v>
      </c>
      <c r="B468" t="s">
        <v>1874</v>
      </c>
      <c r="C468" s="1" t="str">
        <f t="shared" si="70"/>
        <v>27:0011</v>
      </c>
      <c r="D468" s="1" t="str">
        <f t="shared" si="71"/>
        <v>27:0004</v>
      </c>
      <c r="E468" t="s">
        <v>1875</v>
      </c>
      <c r="F468" t="s">
        <v>1876</v>
      </c>
      <c r="H468">
        <v>61.107219999999998</v>
      </c>
      <c r="I468">
        <v>-117.64882</v>
      </c>
      <c r="J468" s="1" t="str">
        <f>HYPERLINK("http://geochem.nrcan.gc.ca/cdogs/content/kwd/kwd020050_e.htm", "Glaciofluvial")</f>
        <v>Glaciofluvial</v>
      </c>
      <c r="K468" s="1" t="str">
        <f t="shared" si="68"/>
        <v>HMC separation (ODM standard)</v>
      </c>
      <c r="L468" t="s">
        <v>36</v>
      </c>
      <c r="M468" t="s">
        <v>36</v>
      </c>
      <c r="N468" t="s">
        <v>36</v>
      </c>
      <c r="O468" t="s">
        <v>36</v>
      </c>
      <c r="P468" t="s">
        <v>36</v>
      </c>
      <c r="Q468" t="s">
        <v>36</v>
      </c>
      <c r="R468" t="s">
        <v>36</v>
      </c>
      <c r="S468" t="s">
        <v>36</v>
      </c>
      <c r="T468" t="s">
        <v>36</v>
      </c>
      <c r="U468" t="s">
        <v>36</v>
      </c>
      <c r="V468" t="s">
        <v>36</v>
      </c>
      <c r="W468" t="s">
        <v>36</v>
      </c>
      <c r="X468" t="s">
        <v>55</v>
      </c>
      <c r="Y468" t="s">
        <v>36</v>
      </c>
      <c r="Z468" t="s">
        <v>36</v>
      </c>
      <c r="AA468" t="s">
        <v>36</v>
      </c>
      <c r="AB468" t="s">
        <v>36</v>
      </c>
      <c r="AC468" t="s">
        <v>36</v>
      </c>
      <c r="AD468" t="s">
        <v>36</v>
      </c>
      <c r="AE468" t="s">
        <v>36</v>
      </c>
      <c r="AF468" t="s">
        <v>36</v>
      </c>
    </row>
    <row r="469" spans="1:32" hidden="1" x14ac:dyDescent="0.3">
      <c r="A469" t="s">
        <v>1877</v>
      </c>
      <c r="B469" t="s">
        <v>1878</v>
      </c>
      <c r="C469" s="1" t="str">
        <f t="shared" si="70"/>
        <v>27:0011</v>
      </c>
      <c r="D469" s="1" t="str">
        <f t="shared" si="71"/>
        <v>27:0004</v>
      </c>
      <c r="E469" t="s">
        <v>1879</v>
      </c>
      <c r="F469" t="s">
        <v>1880</v>
      </c>
      <c r="H469">
        <v>61.133090000000003</v>
      </c>
      <c r="I469">
        <v>-117.825</v>
      </c>
      <c r="J469" s="1" t="str">
        <f t="shared" ref="J469:J476" si="72">HYPERLINK("http://geochem.nrcan.gc.ca/cdogs/content/kwd/kwd020044_e.htm", "Till")</f>
        <v>Till</v>
      </c>
      <c r="K469" s="1" t="str">
        <f t="shared" si="68"/>
        <v>HMC separation (ODM standard)</v>
      </c>
      <c r="L469" t="s">
        <v>36</v>
      </c>
      <c r="M469" t="s">
        <v>36</v>
      </c>
      <c r="N469" t="s">
        <v>36</v>
      </c>
      <c r="O469" t="s">
        <v>36</v>
      </c>
      <c r="P469" t="s">
        <v>36</v>
      </c>
      <c r="Q469" t="s">
        <v>36</v>
      </c>
      <c r="R469" t="s">
        <v>36</v>
      </c>
      <c r="S469" t="s">
        <v>36</v>
      </c>
      <c r="T469" t="s">
        <v>36</v>
      </c>
      <c r="U469" t="s">
        <v>36</v>
      </c>
      <c r="V469" t="s">
        <v>36</v>
      </c>
      <c r="W469" t="s">
        <v>36</v>
      </c>
      <c r="X469" t="s">
        <v>36</v>
      </c>
      <c r="Y469" t="s">
        <v>36</v>
      </c>
      <c r="Z469" t="s">
        <v>36</v>
      </c>
      <c r="AA469" t="s">
        <v>36</v>
      </c>
      <c r="AB469" t="s">
        <v>36</v>
      </c>
      <c r="AC469" t="s">
        <v>36</v>
      </c>
      <c r="AD469" t="s">
        <v>36</v>
      </c>
      <c r="AE469" t="s">
        <v>36</v>
      </c>
      <c r="AF469" t="s">
        <v>36</v>
      </c>
    </row>
    <row r="470" spans="1:32" hidden="1" x14ac:dyDescent="0.3">
      <c r="A470" t="s">
        <v>1881</v>
      </c>
      <c r="B470" t="s">
        <v>1882</v>
      </c>
      <c r="C470" s="1" t="str">
        <f t="shared" si="70"/>
        <v>27:0011</v>
      </c>
      <c r="D470" s="1" t="str">
        <f t="shared" si="71"/>
        <v>27:0004</v>
      </c>
      <c r="E470" t="s">
        <v>1883</v>
      </c>
      <c r="F470" t="s">
        <v>1884</v>
      </c>
      <c r="H470">
        <v>61.113370000000003</v>
      </c>
      <c r="I470">
        <v>-118.02284</v>
      </c>
      <c r="J470" s="1" t="str">
        <f t="shared" si="72"/>
        <v>Till</v>
      </c>
      <c r="K470" s="1" t="str">
        <f t="shared" si="68"/>
        <v>HMC separation (ODM standard)</v>
      </c>
      <c r="L470" t="s">
        <v>36</v>
      </c>
      <c r="M470" t="s">
        <v>36</v>
      </c>
      <c r="N470" t="s">
        <v>36</v>
      </c>
      <c r="O470" t="s">
        <v>36</v>
      </c>
      <c r="P470" t="s">
        <v>36</v>
      </c>
      <c r="Q470" t="s">
        <v>36</v>
      </c>
      <c r="R470" t="s">
        <v>55</v>
      </c>
      <c r="S470" t="s">
        <v>36</v>
      </c>
      <c r="T470" t="s">
        <v>36</v>
      </c>
      <c r="U470" t="s">
        <v>36</v>
      </c>
      <c r="V470" t="s">
        <v>36</v>
      </c>
      <c r="W470" t="s">
        <v>36</v>
      </c>
      <c r="X470" t="s">
        <v>36</v>
      </c>
      <c r="Y470" t="s">
        <v>36</v>
      </c>
      <c r="Z470" t="s">
        <v>36</v>
      </c>
      <c r="AA470" t="s">
        <v>36</v>
      </c>
      <c r="AB470" t="s">
        <v>36</v>
      </c>
      <c r="AC470" t="s">
        <v>36</v>
      </c>
      <c r="AD470" t="s">
        <v>36</v>
      </c>
      <c r="AE470" t="s">
        <v>36</v>
      </c>
      <c r="AF470" t="s">
        <v>36</v>
      </c>
    </row>
    <row r="471" spans="1:32" hidden="1" x14ac:dyDescent="0.3">
      <c r="A471" t="s">
        <v>1885</v>
      </c>
      <c r="B471" t="s">
        <v>1886</v>
      </c>
      <c r="C471" s="1" t="str">
        <f t="shared" si="70"/>
        <v>27:0011</v>
      </c>
      <c r="D471" s="1" t="str">
        <f t="shared" si="71"/>
        <v>27:0004</v>
      </c>
      <c r="E471" t="s">
        <v>1887</v>
      </c>
      <c r="F471" t="s">
        <v>1888</v>
      </c>
      <c r="H471">
        <v>61.052430000000001</v>
      </c>
      <c r="I471">
        <v>-118.34211999999999</v>
      </c>
      <c r="J471" s="1" t="str">
        <f t="shared" si="72"/>
        <v>Till</v>
      </c>
      <c r="K471" s="1" t="str">
        <f t="shared" si="68"/>
        <v>HMC separation (ODM standard)</v>
      </c>
      <c r="L471" t="s">
        <v>36</v>
      </c>
      <c r="M471" t="s">
        <v>36</v>
      </c>
      <c r="N471" t="s">
        <v>36</v>
      </c>
      <c r="O471" t="s">
        <v>36</v>
      </c>
      <c r="P471" t="s">
        <v>36</v>
      </c>
      <c r="Q471" t="s">
        <v>36</v>
      </c>
      <c r="R471" t="s">
        <v>36</v>
      </c>
      <c r="S471" t="s">
        <v>36</v>
      </c>
      <c r="T471" t="s">
        <v>36</v>
      </c>
      <c r="U471" t="s">
        <v>36</v>
      </c>
      <c r="V471" t="s">
        <v>36</v>
      </c>
      <c r="W471" t="s">
        <v>36</v>
      </c>
      <c r="X471" t="s">
        <v>36</v>
      </c>
      <c r="Y471" t="s">
        <v>36</v>
      </c>
      <c r="Z471" t="s">
        <v>36</v>
      </c>
      <c r="AA471" t="s">
        <v>36</v>
      </c>
      <c r="AB471" t="s">
        <v>36</v>
      </c>
      <c r="AC471" t="s">
        <v>36</v>
      </c>
      <c r="AD471" t="s">
        <v>36</v>
      </c>
      <c r="AE471" t="s">
        <v>36</v>
      </c>
      <c r="AF471" t="s">
        <v>36</v>
      </c>
    </row>
    <row r="472" spans="1:32" hidden="1" x14ac:dyDescent="0.3">
      <c r="A472" t="s">
        <v>1889</v>
      </c>
      <c r="B472" t="s">
        <v>1890</v>
      </c>
      <c r="C472" s="1" t="str">
        <f t="shared" si="70"/>
        <v>27:0011</v>
      </c>
      <c r="D472" s="1" t="str">
        <f t="shared" si="71"/>
        <v>27:0004</v>
      </c>
      <c r="E472" t="s">
        <v>1891</v>
      </c>
      <c r="F472" t="s">
        <v>1892</v>
      </c>
      <c r="H472">
        <v>61.109229999999997</v>
      </c>
      <c r="I472">
        <v>-117.49968</v>
      </c>
      <c r="J472" s="1" t="str">
        <f t="shared" si="72"/>
        <v>Till</v>
      </c>
      <c r="K472" s="1" t="str">
        <f t="shared" si="68"/>
        <v>HMC separation (ODM standard)</v>
      </c>
      <c r="L472" t="s">
        <v>36</v>
      </c>
      <c r="M472" t="s">
        <v>36</v>
      </c>
      <c r="N472" t="s">
        <v>36</v>
      </c>
      <c r="O472" t="s">
        <v>36</v>
      </c>
      <c r="P472" t="s">
        <v>36</v>
      </c>
      <c r="Q472" t="s">
        <v>36</v>
      </c>
      <c r="R472" t="s">
        <v>36</v>
      </c>
      <c r="S472" t="s">
        <v>36</v>
      </c>
      <c r="T472" t="s">
        <v>36</v>
      </c>
      <c r="U472" t="s">
        <v>36</v>
      </c>
      <c r="V472" t="s">
        <v>36</v>
      </c>
      <c r="W472" t="s">
        <v>36</v>
      </c>
      <c r="X472" t="s">
        <v>36</v>
      </c>
      <c r="Y472" t="s">
        <v>36</v>
      </c>
      <c r="Z472" t="s">
        <v>36</v>
      </c>
      <c r="AA472" t="s">
        <v>36</v>
      </c>
      <c r="AB472" t="s">
        <v>36</v>
      </c>
      <c r="AC472" t="s">
        <v>36</v>
      </c>
      <c r="AD472" t="s">
        <v>36</v>
      </c>
      <c r="AE472" t="s">
        <v>36</v>
      </c>
      <c r="AF472" t="s">
        <v>36</v>
      </c>
    </row>
    <row r="473" spans="1:32" hidden="1" x14ac:dyDescent="0.3">
      <c r="A473" t="s">
        <v>1893</v>
      </c>
      <c r="B473" t="s">
        <v>1894</v>
      </c>
      <c r="C473" s="1" t="str">
        <f t="shared" si="70"/>
        <v>27:0011</v>
      </c>
      <c r="D473" s="1" t="str">
        <f t="shared" si="71"/>
        <v>27:0004</v>
      </c>
      <c r="E473" t="s">
        <v>1895</v>
      </c>
      <c r="F473" t="s">
        <v>1896</v>
      </c>
      <c r="H473">
        <v>60.705100000000002</v>
      </c>
      <c r="I473">
        <v>-117.83971</v>
      </c>
      <c r="J473" s="1" t="str">
        <f t="shared" si="72"/>
        <v>Till</v>
      </c>
      <c r="K473" s="1" t="str">
        <f t="shared" si="68"/>
        <v>HMC separation (ODM standard)</v>
      </c>
      <c r="L473" t="s">
        <v>36</v>
      </c>
      <c r="M473" t="s">
        <v>36</v>
      </c>
      <c r="N473" t="s">
        <v>36</v>
      </c>
      <c r="O473" t="s">
        <v>36</v>
      </c>
      <c r="P473" t="s">
        <v>36</v>
      </c>
      <c r="Q473" t="s">
        <v>36</v>
      </c>
      <c r="R473" t="s">
        <v>36</v>
      </c>
      <c r="S473" t="s">
        <v>36</v>
      </c>
      <c r="T473" t="s">
        <v>36</v>
      </c>
      <c r="U473" t="s">
        <v>36</v>
      </c>
      <c r="V473" t="s">
        <v>36</v>
      </c>
      <c r="W473" t="s">
        <v>36</v>
      </c>
      <c r="X473" t="s">
        <v>36</v>
      </c>
      <c r="Y473" t="s">
        <v>36</v>
      </c>
      <c r="Z473" t="s">
        <v>36</v>
      </c>
      <c r="AA473" t="s">
        <v>36</v>
      </c>
      <c r="AB473" t="s">
        <v>36</v>
      </c>
      <c r="AC473" t="s">
        <v>36</v>
      </c>
      <c r="AD473" t="s">
        <v>36</v>
      </c>
      <c r="AE473" t="s">
        <v>36</v>
      </c>
      <c r="AF473" t="s">
        <v>36</v>
      </c>
    </row>
    <row r="474" spans="1:32" hidden="1" x14ac:dyDescent="0.3">
      <c r="A474" t="s">
        <v>1897</v>
      </c>
      <c r="B474" t="s">
        <v>1898</v>
      </c>
      <c r="C474" s="1" t="str">
        <f t="shared" si="70"/>
        <v>27:0011</v>
      </c>
      <c r="D474" s="1" t="str">
        <f t="shared" si="71"/>
        <v>27:0004</v>
      </c>
      <c r="E474" t="s">
        <v>1899</v>
      </c>
      <c r="F474" t="s">
        <v>1900</v>
      </c>
      <c r="H474">
        <v>61.018039999999999</v>
      </c>
      <c r="I474">
        <v>-118.03522</v>
      </c>
      <c r="J474" s="1" t="str">
        <f t="shared" si="72"/>
        <v>Till</v>
      </c>
      <c r="K474" s="1" t="str">
        <f t="shared" si="68"/>
        <v>HMC separation (ODM standard)</v>
      </c>
      <c r="L474" t="s">
        <v>36</v>
      </c>
      <c r="M474" t="s">
        <v>36</v>
      </c>
      <c r="N474" t="s">
        <v>36</v>
      </c>
      <c r="O474" t="s">
        <v>36</v>
      </c>
      <c r="P474" t="s">
        <v>36</v>
      </c>
      <c r="Q474" t="s">
        <v>36</v>
      </c>
      <c r="R474" t="s">
        <v>36</v>
      </c>
      <c r="S474" t="s">
        <v>36</v>
      </c>
      <c r="T474" t="s">
        <v>36</v>
      </c>
      <c r="U474" t="s">
        <v>36</v>
      </c>
      <c r="V474" t="s">
        <v>36</v>
      </c>
      <c r="W474" t="s">
        <v>36</v>
      </c>
      <c r="X474" t="s">
        <v>36</v>
      </c>
      <c r="Y474" t="s">
        <v>36</v>
      </c>
      <c r="Z474" t="s">
        <v>36</v>
      </c>
      <c r="AA474" t="s">
        <v>36</v>
      </c>
      <c r="AB474" t="s">
        <v>36</v>
      </c>
      <c r="AC474" t="s">
        <v>36</v>
      </c>
      <c r="AD474" t="s">
        <v>36</v>
      </c>
      <c r="AE474" t="s">
        <v>36</v>
      </c>
      <c r="AF474" t="s">
        <v>36</v>
      </c>
    </row>
    <row r="475" spans="1:32" hidden="1" x14ac:dyDescent="0.3">
      <c r="A475" t="s">
        <v>1901</v>
      </c>
      <c r="B475" t="s">
        <v>1902</v>
      </c>
      <c r="C475" s="1" t="str">
        <f t="shared" si="70"/>
        <v>27:0011</v>
      </c>
      <c r="D475" s="1" t="str">
        <f t="shared" si="71"/>
        <v>27:0004</v>
      </c>
      <c r="E475" t="s">
        <v>1903</v>
      </c>
      <c r="F475" t="s">
        <v>1904</v>
      </c>
      <c r="H475">
        <v>61.018079999999998</v>
      </c>
      <c r="I475">
        <v>-118.21630999999999</v>
      </c>
      <c r="J475" s="1" t="str">
        <f t="shared" si="72"/>
        <v>Till</v>
      </c>
      <c r="K475" s="1" t="str">
        <f t="shared" si="68"/>
        <v>HMC separation (ODM standard)</v>
      </c>
      <c r="L475" t="s">
        <v>36</v>
      </c>
      <c r="M475" t="s">
        <v>36</v>
      </c>
      <c r="N475" t="s">
        <v>36</v>
      </c>
      <c r="O475" t="s">
        <v>36</v>
      </c>
      <c r="P475" t="s">
        <v>36</v>
      </c>
      <c r="Q475" t="s">
        <v>36</v>
      </c>
      <c r="R475" t="s">
        <v>68</v>
      </c>
      <c r="S475" t="s">
        <v>36</v>
      </c>
      <c r="T475" t="s">
        <v>36</v>
      </c>
      <c r="U475" t="s">
        <v>36</v>
      </c>
      <c r="V475" t="s">
        <v>36</v>
      </c>
      <c r="W475" t="s">
        <v>36</v>
      </c>
      <c r="X475" t="s">
        <v>36</v>
      </c>
      <c r="Y475" t="s">
        <v>36</v>
      </c>
      <c r="Z475" t="s">
        <v>36</v>
      </c>
      <c r="AA475" t="s">
        <v>36</v>
      </c>
      <c r="AB475" t="s">
        <v>36</v>
      </c>
      <c r="AC475" t="s">
        <v>36</v>
      </c>
      <c r="AD475" t="s">
        <v>36</v>
      </c>
      <c r="AE475" t="s">
        <v>36</v>
      </c>
      <c r="AF475" t="s">
        <v>36</v>
      </c>
    </row>
    <row r="476" spans="1:32" hidden="1" x14ac:dyDescent="0.3">
      <c r="A476" t="s">
        <v>1905</v>
      </c>
      <c r="B476" t="s">
        <v>1906</v>
      </c>
      <c r="C476" s="1" t="str">
        <f t="shared" si="70"/>
        <v>27:0011</v>
      </c>
      <c r="D476" s="1" t="str">
        <f t="shared" si="71"/>
        <v>27:0004</v>
      </c>
      <c r="E476" t="s">
        <v>1907</v>
      </c>
      <c r="F476" t="s">
        <v>1908</v>
      </c>
      <c r="H476">
        <v>61.104709999999997</v>
      </c>
      <c r="I476">
        <v>-117.91221</v>
      </c>
      <c r="J476" s="1" t="str">
        <f t="shared" si="72"/>
        <v>Till</v>
      </c>
      <c r="K476" s="1" t="str">
        <f t="shared" si="68"/>
        <v>HMC separation (ODM standard)</v>
      </c>
      <c r="L476" t="s">
        <v>36</v>
      </c>
      <c r="M476" t="s">
        <v>36</v>
      </c>
      <c r="N476" t="s">
        <v>36</v>
      </c>
      <c r="O476" t="s">
        <v>36</v>
      </c>
      <c r="P476" t="s">
        <v>36</v>
      </c>
      <c r="Q476" t="s">
        <v>36</v>
      </c>
      <c r="R476" t="s">
        <v>55</v>
      </c>
      <c r="S476" t="s">
        <v>36</v>
      </c>
      <c r="T476" t="s">
        <v>36</v>
      </c>
      <c r="U476" t="s">
        <v>36</v>
      </c>
      <c r="V476" t="s">
        <v>36</v>
      </c>
      <c r="W476" t="s">
        <v>36</v>
      </c>
      <c r="X476" t="s">
        <v>36</v>
      </c>
      <c r="Y476" t="s">
        <v>36</v>
      </c>
      <c r="Z476" t="s">
        <v>36</v>
      </c>
      <c r="AA476" t="s">
        <v>36</v>
      </c>
      <c r="AB476" t="s">
        <v>36</v>
      </c>
      <c r="AC476" t="s">
        <v>36</v>
      </c>
      <c r="AD476" t="s">
        <v>36</v>
      </c>
      <c r="AE476" t="s">
        <v>36</v>
      </c>
      <c r="AF476" t="s">
        <v>36</v>
      </c>
    </row>
    <row r="477" spans="1:32" hidden="1" x14ac:dyDescent="0.3">
      <c r="A477" t="s">
        <v>1909</v>
      </c>
      <c r="B477" t="s">
        <v>1910</v>
      </c>
      <c r="C477" s="1" t="str">
        <f t="shared" si="70"/>
        <v>27:0011</v>
      </c>
      <c r="D477" s="1" t="str">
        <f t="shared" si="71"/>
        <v>27:0004</v>
      </c>
      <c r="E477" t="s">
        <v>1911</v>
      </c>
      <c r="F477" t="s">
        <v>1912</v>
      </c>
      <c r="H477">
        <v>61.014679999999998</v>
      </c>
      <c r="I477">
        <v>-117.85389000000001</v>
      </c>
      <c r="J477" s="1" t="str">
        <f>HYPERLINK("http://geochem.nrcan.gc.ca/cdogs/content/kwd/kwd020050_e.htm", "Glaciofluvial")</f>
        <v>Glaciofluvial</v>
      </c>
      <c r="K477" s="1" t="str">
        <f t="shared" si="68"/>
        <v>HMC separation (ODM standard)</v>
      </c>
      <c r="L477" t="s">
        <v>36</v>
      </c>
      <c r="M477" t="s">
        <v>36</v>
      </c>
      <c r="N477" t="s">
        <v>36</v>
      </c>
      <c r="O477" t="s">
        <v>36</v>
      </c>
      <c r="P477" t="s">
        <v>36</v>
      </c>
      <c r="Q477" t="s">
        <v>36</v>
      </c>
      <c r="R477" t="s">
        <v>36</v>
      </c>
      <c r="S477" t="s">
        <v>36</v>
      </c>
      <c r="T477" t="s">
        <v>36</v>
      </c>
      <c r="U477" t="s">
        <v>36</v>
      </c>
      <c r="V477" t="s">
        <v>36</v>
      </c>
      <c r="W477" t="s">
        <v>36</v>
      </c>
      <c r="X477" t="s">
        <v>36</v>
      </c>
      <c r="Y477" t="s">
        <v>36</v>
      </c>
      <c r="Z477" t="s">
        <v>36</v>
      </c>
      <c r="AA477" t="s">
        <v>36</v>
      </c>
      <c r="AB477" t="s">
        <v>36</v>
      </c>
      <c r="AC477" t="s">
        <v>36</v>
      </c>
      <c r="AD477" t="s">
        <v>36</v>
      </c>
      <c r="AE477" t="s">
        <v>36</v>
      </c>
      <c r="AF477" t="s">
        <v>36</v>
      </c>
    </row>
    <row r="478" spans="1:32" hidden="1" x14ac:dyDescent="0.3">
      <c r="A478" t="s">
        <v>1913</v>
      </c>
      <c r="B478" t="s">
        <v>1914</v>
      </c>
      <c r="C478" s="1" t="str">
        <f t="shared" si="70"/>
        <v>27:0011</v>
      </c>
      <c r="D478" s="1" t="str">
        <f t="shared" si="71"/>
        <v>27:0004</v>
      </c>
      <c r="E478" t="s">
        <v>1915</v>
      </c>
      <c r="F478" t="s">
        <v>1916</v>
      </c>
      <c r="H478">
        <v>61.101050000000001</v>
      </c>
      <c r="I478">
        <v>-117.44861</v>
      </c>
      <c r="J478" s="1" t="str">
        <f>HYPERLINK("http://geochem.nrcan.gc.ca/cdogs/content/kwd/kwd020050_e.htm", "Glaciofluvial")</f>
        <v>Glaciofluvial</v>
      </c>
      <c r="K478" s="1" t="str">
        <f t="shared" si="68"/>
        <v>HMC separation (ODM standard)</v>
      </c>
      <c r="L478" t="s">
        <v>36</v>
      </c>
      <c r="M478" t="s">
        <v>36</v>
      </c>
      <c r="N478" t="s">
        <v>36</v>
      </c>
      <c r="O478" t="s">
        <v>36</v>
      </c>
      <c r="P478" t="s">
        <v>36</v>
      </c>
      <c r="Q478" t="s">
        <v>36</v>
      </c>
      <c r="R478" t="s">
        <v>55</v>
      </c>
      <c r="S478" t="s">
        <v>36</v>
      </c>
      <c r="T478" t="s">
        <v>36</v>
      </c>
      <c r="U478" t="s">
        <v>36</v>
      </c>
      <c r="V478" t="s">
        <v>36</v>
      </c>
      <c r="W478" t="s">
        <v>36</v>
      </c>
      <c r="X478" t="s">
        <v>36</v>
      </c>
      <c r="Y478" t="s">
        <v>36</v>
      </c>
      <c r="Z478" t="s">
        <v>36</v>
      </c>
      <c r="AA478" t="s">
        <v>36</v>
      </c>
      <c r="AB478" t="s">
        <v>36</v>
      </c>
      <c r="AC478" t="s">
        <v>36</v>
      </c>
      <c r="AD478" t="s">
        <v>36</v>
      </c>
      <c r="AE478" t="s">
        <v>36</v>
      </c>
      <c r="AF478" t="s">
        <v>36</v>
      </c>
    </row>
    <row r="479" spans="1:32" hidden="1" x14ac:dyDescent="0.3">
      <c r="A479" t="s">
        <v>1917</v>
      </c>
      <c r="B479" t="s">
        <v>1918</v>
      </c>
      <c r="C479" s="1" t="str">
        <f t="shared" si="70"/>
        <v>27:0011</v>
      </c>
      <c r="D479" s="1" t="str">
        <f t="shared" si="71"/>
        <v>27:0004</v>
      </c>
      <c r="E479" t="s">
        <v>1919</v>
      </c>
      <c r="F479" t="s">
        <v>1920</v>
      </c>
      <c r="H479">
        <v>61.161079999999998</v>
      </c>
      <c r="I479">
        <v>-117.44862000000001</v>
      </c>
      <c r="J479" s="1" t="str">
        <f>HYPERLINK("http://geochem.nrcan.gc.ca/cdogs/content/kwd/kwd020044_e.htm", "Till")</f>
        <v>Till</v>
      </c>
      <c r="K479" s="1" t="str">
        <f t="shared" si="68"/>
        <v>HMC separation (ODM standard)</v>
      </c>
      <c r="L479" t="s">
        <v>36</v>
      </c>
      <c r="M479" t="s">
        <v>36</v>
      </c>
      <c r="N479" t="s">
        <v>36</v>
      </c>
      <c r="O479" t="s">
        <v>36</v>
      </c>
      <c r="P479" t="s">
        <v>36</v>
      </c>
      <c r="Q479" t="s">
        <v>36</v>
      </c>
      <c r="R479" t="s">
        <v>36</v>
      </c>
      <c r="S479" t="s">
        <v>36</v>
      </c>
      <c r="T479" t="s">
        <v>36</v>
      </c>
      <c r="U479" t="s">
        <v>36</v>
      </c>
      <c r="V479" t="s">
        <v>36</v>
      </c>
      <c r="W479" t="s">
        <v>36</v>
      </c>
      <c r="X479" t="s">
        <v>36</v>
      </c>
      <c r="Y479" t="s">
        <v>36</v>
      </c>
      <c r="Z479" t="s">
        <v>36</v>
      </c>
      <c r="AA479" t="s">
        <v>36</v>
      </c>
      <c r="AB479" t="s">
        <v>36</v>
      </c>
      <c r="AC479" t="s">
        <v>36</v>
      </c>
      <c r="AD479" t="s">
        <v>36</v>
      </c>
      <c r="AE479" t="s">
        <v>36</v>
      </c>
      <c r="AF479" t="s">
        <v>36</v>
      </c>
    </row>
    <row r="480" spans="1:32" hidden="1" x14ac:dyDescent="0.3">
      <c r="A480" t="s">
        <v>1921</v>
      </c>
      <c r="B480" t="s">
        <v>1922</v>
      </c>
      <c r="C480" s="1" t="str">
        <f t="shared" si="70"/>
        <v>27:0011</v>
      </c>
      <c r="D480" s="1" t="str">
        <f t="shared" si="71"/>
        <v>27:0004</v>
      </c>
      <c r="E480" t="s">
        <v>1923</v>
      </c>
      <c r="F480" t="s">
        <v>1924</v>
      </c>
      <c r="H480">
        <v>61.119790000000002</v>
      </c>
      <c r="I480">
        <v>-117.2962</v>
      </c>
      <c r="J480" s="1" t="str">
        <f>HYPERLINK("http://geochem.nrcan.gc.ca/cdogs/content/kwd/kwd020044_e.htm", "Till")</f>
        <v>Till</v>
      </c>
      <c r="K480" s="1" t="str">
        <f t="shared" si="68"/>
        <v>HMC separation (ODM standard)</v>
      </c>
      <c r="L480" t="s">
        <v>36</v>
      </c>
      <c r="M480" t="s">
        <v>36</v>
      </c>
      <c r="N480" t="s">
        <v>36</v>
      </c>
      <c r="O480" t="s">
        <v>36</v>
      </c>
      <c r="P480" t="s">
        <v>36</v>
      </c>
      <c r="Q480" t="s">
        <v>36</v>
      </c>
      <c r="R480" t="s">
        <v>36</v>
      </c>
      <c r="S480" t="s">
        <v>36</v>
      </c>
      <c r="T480" t="s">
        <v>36</v>
      </c>
      <c r="U480" t="s">
        <v>36</v>
      </c>
      <c r="V480" t="s">
        <v>36</v>
      </c>
      <c r="W480" t="s">
        <v>36</v>
      </c>
      <c r="X480" t="s">
        <v>36</v>
      </c>
      <c r="Y480" t="s">
        <v>36</v>
      </c>
      <c r="Z480" t="s">
        <v>36</v>
      </c>
      <c r="AA480" t="s">
        <v>36</v>
      </c>
      <c r="AB480" t="s">
        <v>36</v>
      </c>
      <c r="AC480" t="s">
        <v>36</v>
      </c>
      <c r="AD480" t="s">
        <v>36</v>
      </c>
      <c r="AE480" t="s">
        <v>36</v>
      </c>
      <c r="AF480" t="s">
        <v>36</v>
      </c>
    </row>
    <row r="481" spans="1:32" hidden="1" x14ac:dyDescent="0.3">
      <c r="A481" t="s">
        <v>1925</v>
      </c>
      <c r="B481" t="s">
        <v>1926</v>
      </c>
      <c r="C481" s="1" t="str">
        <f t="shared" si="70"/>
        <v>27:0011</v>
      </c>
      <c r="D481" s="1" t="str">
        <f t="shared" si="71"/>
        <v>27:0004</v>
      </c>
      <c r="E481" t="s">
        <v>1927</v>
      </c>
      <c r="F481" t="s">
        <v>1928</v>
      </c>
      <c r="H481">
        <v>61.06185</v>
      </c>
      <c r="I481">
        <v>-117.09231</v>
      </c>
      <c r="J481" s="1" t="str">
        <f>HYPERLINK("http://geochem.nrcan.gc.ca/cdogs/content/kwd/kwd020044_e.htm", "Till")</f>
        <v>Till</v>
      </c>
      <c r="K481" s="1" t="str">
        <f t="shared" si="68"/>
        <v>HMC separation (ODM standard)</v>
      </c>
      <c r="L481" t="s">
        <v>55</v>
      </c>
      <c r="M481" t="s">
        <v>36</v>
      </c>
      <c r="N481" t="s">
        <v>36</v>
      </c>
      <c r="O481" t="s">
        <v>36</v>
      </c>
      <c r="P481" t="s">
        <v>36</v>
      </c>
      <c r="Q481" t="s">
        <v>36</v>
      </c>
      <c r="R481" t="s">
        <v>36</v>
      </c>
      <c r="S481" t="s">
        <v>36</v>
      </c>
      <c r="T481" t="s">
        <v>36</v>
      </c>
      <c r="U481" t="s">
        <v>36</v>
      </c>
      <c r="V481" t="s">
        <v>36</v>
      </c>
      <c r="W481" t="s">
        <v>36</v>
      </c>
      <c r="X481" t="s">
        <v>36</v>
      </c>
      <c r="Y481" t="s">
        <v>36</v>
      </c>
      <c r="Z481" t="s">
        <v>36</v>
      </c>
      <c r="AA481" t="s">
        <v>36</v>
      </c>
      <c r="AB481" t="s">
        <v>36</v>
      </c>
      <c r="AC481" t="s">
        <v>36</v>
      </c>
      <c r="AD481" t="s">
        <v>36</v>
      </c>
      <c r="AE481" t="s">
        <v>36</v>
      </c>
      <c r="AF481" t="s">
        <v>36</v>
      </c>
    </row>
    <row r="482" spans="1:32" hidden="1" x14ac:dyDescent="0.3">
      <c r="A482" t="s">
        <v>1929</v>
      </c>
      <c r="B482" t="s">
        <v>1930</v>
      </c>
      <c r="C482" s="1" t="str">
        <f t="shared" si="70"/>
        <v>27:0011</v>
      </c>
      <c r="D482" s="1" t="str">
        <f t="shared" si="71"/>
        <v>27:0004</v>
      </c>
      <c r="E482" t="s">
        <v>1931</v>
      </c>
      <c r="F482" t="s">
        <v>1932</v>
      </c>
      <c r="H482">
        <v>61.117640000000002</v>
      </c>
      <c r="I482">
        <v>-118.38462</v>
      </c>
      <c r="J482" s="1" t="str">
        <f>HYPERLINK("http://geochem.nrcan.gc.ca/cdogs/content/kwd/kwd020044_e.htm", "Till")</f>
        <v>Till</v>
      </c>
      <c r="K482" s="1" t="str">
        <f t="shared" si="68"/>
        <v>HMC separation (ODM standard)</v>
      </c>
      <c r="L482" t="s">
        <v>36</v>
      </c>
      <c r="M482" t="s">
        <v>36</v>
      </c>
      <c r="N482" t="s">
        <v>36</v>
      </c>
      <c r="O482" t="s">
        <v>36</v>
      </c>
      <c r="P482" t="s">
        <v>55</v>
      </c>
      <c r="Q482" t="s">
        <v>36</v>
      </c>
      <c r="R482" t="s">
        <v>36</v>
      </c>
      <c r="S482" t="s">
        <v>36</v>
      </c>
      <c r="T482" t="s">
        <v>36</v>
      </c>
      <c r="U482" t="s">
        <v>36</v>
      </c>
      <c r="V482" t="s">
        <v>36</v>
      </c>
      <c r="W482" t="s">
        <v>36</v>
      </c>
      <c r="X482" t="s">
        <v>36</v>
      </c>
      <c r="Y482" t="s">
        <v>36</v>
      </c>
      <c r="Z482" t="s">
        <v>36</v>
      </c>
      <c r="AA482" t="s">
        <v>36</v>
      </c>
      <c r="AB482" t="s">
        <v>36</v>
      </c>
      <c r="AC482" t="s">
        <v>36</v>
      </c>
      <c r="AD482" t="s">
        <v>36</v>
      </c>
      <c r="AE482" t="s">
        <v>36</v>
      </c>
      <c r="AF482" t="s">
        <v>36</v>
      </c>
    </row>
    <row r="483" spans="1:32" hidden="1" x14ac:dyDescent="0.3">
      <c r="A483" t="s">
        <v>1933</v>
      </c>
      <c r="B483" t="s">
        <v>1934</v>
      </c>
      <c r="C483" s="1" t="str">
        <f t="shared" si="70"/>
        <v>27:0011</v>
      </c>
      <c r="D483" s="1" t="str">
        <f t="shared" si="71"/>
        <v>27:0004</v>
      </c>
      <c r="E483" t="s">
        <v>1935</v>
      </c>
      <c r="F483" t="s">
        <v>1936</v>
      </c>
      <c r="H483">
        <v>60.929380000000002</v>
      </c>
      <c r="I483">
        <v>-118.44287</v>
      </c>
      <c r="J483" s="1" t="str">
        <f>HYPERLINK("http://geochem.nrcan.gc.ca/cdogs/content/kwd/kwd020000_e.htm", "Null")</f>
        <v>Null</v>
      </c>
      <c r="K483" s="1" t="str">
        <f t="shared" si="68"/>
        <v>HMC separation (ODM standard)</v>
      </c>
      <c r="L483" t="s">
        <v>36</v>
      </c>
      <c r="M483" t="s">
        <v>36</v>
      </c>
      <c r="N483" t="s">
        <v>36</v>
      </c>
      <c r="O483" t="s">
        <v>36</v>
      </c>
      <c r="P483" t="s">
        <v>36</v>
      </c>
      <c r="Q483" t="s">
        <v>36</v>
      </c>
      <c r="R483" t="s">
        <v>36</v>
      </c>
      <c r="S483" t="s">
        <v>36</v>
      </c>
      <c r="T483" t="s">
        <v>36</v>
      </c>
      <c r="U483" t="s">
        <v>36</v>
      </c>
      <c r="V483" t="s">
        <v>36</v>
      </c>
      <c r="W483" t="s">
        <v>36</v>
      </c>
      <c r="X483" t="s">
        <v>36</v>
      </c>
      <c r="Y483" t="s">
        <v>36</v>
      </c>
      <c r="Z483" t="s">
        <v>36</v>
      </c>
      <c r="AA483" t="s">
        <v>36</v>
      </c>
      <c r="AB483" t="s">
        <v>36</v>
      </c>
      <c r="AC483" t="s">
        <v>36</v>
      </c>
      <c r="AD483" t="s">
        <v>36</v>
      </c>
      <c r="AE483" t="s">
        <v>36</v>
      </c>
      <c r="AF483" t="s">
        <v>36</v>
      </c>
    </row>
    <row r="484" spans="1:32" hidden="1" x14ac:dyDescent="0.3">
      <c r="A484" t="s">
        <v>1937</v>
      </c>
      <c r="B484" t="s">
        <v>1938</v>
      </c>
      <c r="C484" s="1" t="str">
        <f t="shared" si="70"/>
        <v>27:0011</v>
      </c>
      <c r="D484" s="1" t="str">
        <f t="shared" si="71"/>
        <v>27:0004</v>
      </c>
      <c r="E484" t="s">
        <v>1939</v>
      </c>
      <c r="F484" t="s">
        <v>1940</v>
      </c>
      <c r="H484">
        <v>60.825850000000003</v>
      </c>
      <c r="I484">
        <v>-118.57456000000001</v>
      </c>
      <c r="J484" s="1" t="str">
        <f>HYPERLINK("http://geochem.nrcan.gc.ca/cdogs/content/kwd/kwd020044_e.htm", "Till")</f>
        <v>Till</v>
      </c>
      <c r="K484" s="1" t="str">
        <f t="shared" si="68"/>
        <v>HMC separation (ODM standard)</v>
      </c>
      <c r="L484" t="s">
        <v>36</v>
      </c>
      <c r="M484" t="s">
        <v>36</v>
      </c>
      <c r="N484" t="s">
        <v>36</v>
      </c>
      <c r="O484" t="s">
        <v>36</v>
      </c>
      <c r="P484" t="s">
        <v>36</v>
      </c>
      <c r="Q484" t="s">
        <v>36</v>
      </c>
      <c r="R484" t="s">
        <v>36</v>
      </c>
      <c r="S484" t="s">
        <v>36</v>
      </c>
      <c r="T484" t="s">
        <v>36</v>
      </c>
      <c r="U484" t="s">
        <v>36</v>
      </c>
      <c r="V484" t="s">
        <v>36</v>
      </c>
      <c r="W484" t="s">
        <v>36</v>
      </c>
      <c r="X484" t="s">
        <v>36</v>
      </c>
      <c r="Y484" t="s">
        <v>36</v>
      </c>
      <c r="Z484" t="s">
        <v>36</v>
      </c>
      <c r="AA484" t="s">
        <v>36</v>
      </c>
      <c r="AB484" t="s">
        <v>36</v>
      </c>
      <c r="AC484" t="s">
        <v>36</v>
      </c>
      <c r="AD484" t="s">
        <v>36</v>
      </c>
      <c r="AE484" t="s">
        <v>36</v>
      </c>
      <c r="AF484" t="s">
        <v>36</v>
      </c>
    </row>
    <row r="485" spans="1:32" hidden="1" x14ac:dyDescent="0.3">
      <c r="A485" t="s">
        <v>1941</v>
      </c>
      <c r="B485" t="s">
        <v>1942</v>
      </c>
      <c r="C485" s="1" t="str">
        <f t="shared" si="70"/>
        <v>27:0011</v>
      </c>
      <c r="D485" s="1" t="str">
        <f t="shared" si="71"/>
        <v>27:0004</v>
      </c>
      <c r="E485" t="s">
        <v>1943</v>
      </c>
      <c r="F485" t="s">
        <v>1944</v>
      </c>
      <c r="H485">
        <v>60.921190000000003</v>
      </c>
      <c r="I485">
        <v>-118.34323000000001</v>
      </c>
      <c r="J485" s="1" t="str">
        <f>HYPERLINK("http://geochem.nrcan.gc.ca/cdogs/content/kwd/kwd020044_e.htm", "Till")</f>
        <v>Till</v>
      </c>
      <c r="K485" s="1" t="str">
        <f t="shared" si="68"/>
        <v>HMC separation (ODM standard)</v>
      </c>
      <c r="L485" t="s">
        <v>36</v>
      </c>
      <c r="M485" t="s">
        <v>36</v>
      </c>
      <c r="N485" t="s">
        <v>36</v>
      </c>
      <c r="O485" t="s">
        <v>36</v>
      </c>
      <c r="P485" t="s">
        <v>36</v>
      </c>
      <c r="Q485" t="s">
        <v>36</v>
      </c>
      <c r="R485" t="s">
        <v>36</v>
      </c>
      <c r="S485" t="s">
        <v>36</v>
      </c>
      <c r="T485" t="s">
        <v>36</v>
      </c>
      <c r="U485" t="s">
        <v>36</v>
      </c>
      <c r="V485" t="s">
        <v>36</v>
      </c>
      <c r="W485" t="s">
        <v>36</v>
      </c>
      <c r="X485" t="s">
        <v>36</v>
      </c>
      <c r="Y485" t="s">
        <v>36</v>
      </c>
      <c r="Z485" t="s">
        <v>36</v>
      </c>
      <c r="AA485" t="s">
        <v>36</v>
      </c>
      <c r="AB485" t="s">
        <v>36</v>
      </c>
      <c r="AC485" t="s">
        <v>36</v>
      </c>
      <c r="AD485" t="s">
        <v>36</v>
      </c>
      <c r="AE485" t="s">
        <v>36</v>
      </c>
      <c r="AF485" t="s">
        <v>36</v>
      </c>
    </row>
    <row r="486" spans="1:32" hidden="1" x14ac:dyDescent="0.3">
      <c r="A486" t="s">
        <v>1945</v>
      </c>
      <c r="B486" t="s">
        <v>1946</v>
      </c>
      <c r="C486" s="1" t="str">
        <f t="shared" si="70"/>
        <v>27:0011</v>
      </c>
      <c r="D486" s="1" t="str">
        <f t="shared" si="71"/>
        <v>27:0004</v>
      </c>
      <c r="E486" t="s">
        <v>1947</v>
      </c>
      <c r="F486" t="s">
        <v>1948</v>
      </c>
      <c r="H486">
        <v>61.144269999999999</v>
      </c>
      <c r="I486">
        <v>-116.86790999999999</v>
      </c>
      <c r="J486" s="1" t="str">
        <f>HYPERLINK("http://geochem.nrcan.gc.ca/cdogs/content/kwd/kwd020044_e.htm", "Till")</f>
        <v>Till</v>
      </c>
      <c r="K486" s="1" t="str">
        <f t="shared" si="68"/>
        <v>HMC separation (ODM standard)</v>
      </c>
      <c r="L486" t="s">
        <v>36</v>
      </c>
      <c r="M486" t="s">
        <v>36</v>
      </c>
      <c r="N486" t="s">
        <v>36</v>
      </c>
      <c r="O486" t="s">
        <v>36</v>
      </c>
      <c r="P486" t="s">
        <v>36</v>
      </c>
      <c r="Q486" t="s">
        <v>36</v>
      </c>
      <c r="R486" t="s">
        <v>36</v>
      </c>
      <c r="S486" t="s">
        <v>36</v>
      </c>
      <c r="T486" t="s">
        <v>36</v>
      </c>
      <c r="U486" t="s">
        <v>36</v>
      </c>
      <c r="V486" t="s">
        <v>36</v>
      </c>
      <c r="W486" t="s">
        <v>36</v>
      </c>
      <c r="X486" t="s">
        <v>36</v>
      </c>
      <c r="Y486" t="s">
        <v>36</v>
      </c>
      <c r="Z486" t="s">
        <v>36</v>
      </c>
      <c r="AA486" t="s">
        <v>36</v>
      </c>
      <c r="AB486" t="s">
        <v>36</v>
      </c>
      <c r="AC486" t="s">
        <v>36</v>
      </c>
      <c r="AD486" t="s">
        <v>36</v>
      </c>
      <c r="AE486" t="s">
        <v>36</v>
      </c>
      <c r="AF486" t="s">
        <v>36</v>
      </c>
    </row>
    <row r="487" spans="1:32" hidden="1" x14ac:dyDescent="0.3">
      <c r="A487" t="s">
        <v>1949</v>
      </c>
      <c r="B487" t="s">
        <v>1950</v>
      </c>
      <c r="C487" s="1" t="str">
        <f t="shared" si="70"/>
        <v>27:0011</v>
      </c>
      <c r="D487" s="1" t="str">
        <f t="shared" si="71"/>
        <v>27:0004</v>
      </c>
      <c r="E487" t="s">
        <v>1951</v>
      </c>
      <c r="F487" t="s">
        <v>1952</v>
      </c>
      <c r="H487">
        <v>60.492690000000003</v>
      </c>
      <c r="I487">
        <v>-119.04170999999999</v>
      </c>
      <c r="J487" s="1" t="str">
        <f>HYPERLINK("http://geochem.nrcan.gc.ca/cdogs/content/kwd/kwd020050_e.htm", "Glaciofluvial")</f>
        <v>Glaciofluvial</v>
      </c>
      <c r="K487" s="1" t="str">
        <f t="shared" si="68"/>
        <v>HMC separation (ODM standard)</v>
      </c>
      <c r="L487" t="s">
        <v>36</v>
      </c>
      <c r="M487" t="s">
        <v>36</v>
      </c>
      <c r="N487" t="s">
        <v>36</v>
      </c>
      <c r="O487" t="s">
        <v>36</v>
      </c>
      <c r="P487" t="s">
        <v>36</v>
      </c>
      <c r="Q487" t="s">
        <v>36</v>
      </c>
      <c r="R487" t="s">
        <v>36</v>
      </c>
      <c r="S487" t="s">
        <v>36</v>
      </c>
      <c r="T487" t="s">
        <v>36</v>
      </c>
      <c r="U487" t="s">
        <v>36</v>
      </c>
      <c r="V487" t="s">
        <v>36</v>
      </c>
      <c r="W487" t="s">
        <v>36</v>
      </c>
      <c r="X487" t="s">
        <v>36</v>
      </c>
      <c r="Y487" t="s">
        <v>36</v>
      </c>
      <c r="Z487" t="s">
        <v>36</v>
      </c>
      <c r="AA487" t="s">
        <v>36</v>
      </c>
      <c r="AB487" t="s">
        <v>36</v>
      </c>
      <c r="AC487" t="s">
        <v>36</v>
      </c>
      <c r="AD487" t="s">
        <v>36</v>
      </c>
      <c r="AE487" t="s">
        <v>36</v>
      </c>
      <c r="AF487" t="s">
        <v>36</v>
      </c>
    </row>
    <row r="488" spans="1:32" hidden="1" x14ac:dyDescent="0.3">
      <c r="A488" t="s">
        <v>1953</v>
      </c>
      <c r="B488" t="s">
        <v>1954</v>
      </c>
      <c r="C488" s="1" t="str">
        <f t="shared" si="70"/>
        <v>27:0011</v>
      </c>
      <c r="D488" s="1" t="str">
        <f t="shared" si="71"/>
        <v>27:0004</v>
      </c>
      <c r="E488" t="s">
        <v>1955</v>
      </c>
      <c r="F488" t="s">
        <v>1956</v>
      </c>
      <c r="H488">
        <v>60.319589999999998</v>
      </c>
      <c r="I488">
        <v>-119.05276000000001</v>
      </c>
      <c r="J488" s="1" t="str">
        <f>HYPERLINK("http://geochem.nrcan.gc.ca/cdogs/content/kwd/kwd020050_e.htm", "Glaciofluvial")</f>
        <v>Glaciofluvial</v>
      </c>
      <c r="K488" s="1" t="str">
        <f t="shared" si="68"/>
        <v>HMC separation (ODM standard)</v>
      </c>
      <c r="L488" t="s">
        <v>36</v>
      </c>
      <c r="M488" t="s">
        <v>36</v>
      </c>
      <c r="N488" t="s">
        <v>36</v>
      </c>
      <c r="O488" t="s">
        <v>36</v>
      </c>
      <c r="P488" t="s">
        <v>36</v>
      </c>
      <c r="Q488" t="s">
        <v>36</v>
      </c>
      <c r="R488" t="s">
        <v>36</v>
      </c>
      <c r="S488" t="s">
        <v>36</v>
      </c>
      <c r="T488" t="s">
        <v>36</v>
      </c>
      <c r="U488" t="s">
        <v>36</v>
      </c>
      <c r="V488" t="s">
        <v>36</v>
      </c>
      <c r="W488" t="s">
        <v>36</v>
      </c>
      <c r="X488" t="s">
        <v>36</v>
      </c>
      <c r="Y488" t="s">
        <v>36</v>
      </c>
      <c r="Z488" t="s">
        <v>36</v>
      </c>
      <c r="AA488" t="s">
        <v>36</v>
      </c>
      <c r="AB488" t="s">
        <v>36</v>
      </c>
      <c r="AC488" t="s">
        <v>36</v>
      </c>
      <c r="AD488" t="s">
        <v>36</v>
      </c>
      <c r="AE488" t="s">
        <v>36</v>
      </c>
      <c r="AF488" t="s">
        <v>36</v>
      </c>
    </row>
    <row r="489" spans="1:32" hidden="1" x14ac:dyDescent="0.3">
      <c r="A489" t="s">
        <v>1957</v>
      </c>
      <c r="B489" t="s">
        <v>1958</v>
      </c>
      <c r="C489" s="1" t="str">
        <f t="shared" si="70"/>
        <v>27:0011</v>
      </c>
      <c r="D489" s="1" t="str">
        <f t="shared" si="71"/>
        <v>27:0004</v>
      </c>
      <c r="E489" t="s">
        <v>1959</v>
      </c>
      <c r="F489" t="s">
        <v>1960</v>
      </c>
      <c r="H489">
        <v>61.035809999999998</v>
      </c>
      <c r="I489">
        <v>-117.18453</v>
      </c>
      <c r="J489" s="1" t="str">
        <f>HYPERLINK("http://geochem.nrcan.gc.ca/cdogs/content/kwd/kwd020044_e.htm", "Till")</f>
        <v>Till</v>
      </c>
      <c r="K489" s="1" t="str">
        <f t="shared" si="68"/>
        <v>HMC separation (ODM standard)</v>
      </c>
      <c r="L489" t="s">
        <v>36</v>
      </c>
      <c r="M489" t="s">
        <v>36</v>
      </c>
      <c r="N489" t="s">
        <v>36</v>
      </c>
      <c r="O489" t="s">
        <v>36</v>
      </c>
      <c r="P489" t="s">
        <v>36</v>
      </c>
      <c r="Q489" t="s">
        <v>36</v>
      </c>
      <c r="R489" t="s">
        <v>36</v>
      </c>
      <c r="S489" t="s">
        <v>36</v>
      </c>
      <c r="T489" t="s">
        <v>36</v>
      </c>
      <c r="U489" t="s">
        <v>36</v>
      </c>
      <c r="V489" t="s">
        <v>36</v>
      </c>
      <c r="W489" t="s">
        <v>36</v>
      </c>
      <c r="X489" t="s">
        <v>36</v>
      </c>
      <c r="Y489" t="s">
        <v>36</v>
      </c>
      <c r="Z489" t="s">
        <v>36</v>
      </c>
      <c r="AA489" t="s">
        <v>36</v>
      </c>
      <c r="AB489" t="s">
        <v>36</v>
      </c>
      <c r="AC489" t="s">
        <v>36</v>
      </c>
      <c r="AD489" t="s">
        <v>36</v>
      </c>
      <c r="AE489" t="s">
        <v>36</v>
      </c>
      <c r="AF489" t="s">
        <v>36</v>
      </c>
    </row>
    <row r="490" spans="1:32" hidden="1" x14ac:dyDescent="0.3">
      <c r="A490" t="s">
        <v>1961</v>
      </c>
      <c r="B490" t="s">
        <v>1962</v>
      </c>
      <c r="C490" s="1" t="str">
        <f t="shared" si="70"/>
        <v>27:0011</v>
      </c>
      <c r="D490" s="1" t="str">
        <f t="shared" si="71"/>
        <v>27:0004</v>
      </c>
      <c r="E490" t="s">
        <v>1959</v>
      </c>
      <c r="F490" t="s">
        <v>1963</v>
      </c>
      <c r="H490">
        <v>61.035809999999998</v>
      </c>
      <c r="I490">
        <v>-117.18453</v>
      </c>
      <c r="J490" s="1" t="str">
        <f>HYPERLINK("http://geochem.nrcan.gc.ca/cdogs/content/kwd/kwd020044_e.htm", "Till")</f>
        <v>Till</v>
      </c>
      <c r="K490" s="1" t="str">
        <f t="shared" si="68"/>
        <v>HMC separation (ODM standard)</v>
      </c>
      <c r="L490" t="s">
        <v>36</v>
      </c>
      <c r="M490" t="s">
        <v>36</v>
      </c>
      <c r="N490" t="s">
        <v>36</v>
      </c>
      <c r="O490" t="s">
        <v>36</v>
      </c>
      <c r="P490" t="s">
        <v>36</v>
      </c>
      <c r="Q490" t="s">
        <v>36</v>
      </c>
      <c r="R490" t="s">
        <v>36</v>
      </c>
      <c r="S490" t="s">
        <v>36</v>
      </c>
      <c r="T490" t="s">
        <v>36</v>
      </c>
      <c r="U490" t="s">
        <v>36</v>
      </c>
      <c r="V490" t="s">
        <v>36</v>
      </c>
      <c r="W490" t="s">
        <v>36</v>
      </c>
      <c r="X490" t="s">
        <v>36</v>
      </c>
      <c r="Y490" t="s">
        <v>36</v>
      </c>
      <c r="Z490" t="s">
        <v>36</v>
      </c>
      <c r="AA490" t="s">
        <v>36</v>
      </c>
      <c r="AB490" t="s">
        <v>36</v>
      </c>
      <c r="AC490" t="s">
        <v>36</v>
      </c>
      <c r="AD490" t="s">
        <v>36</v>
      </c>
      <c r="AE490" t="s">
        <v>36</v>
      </c>
      <c r="AF490" t="s">
        <v>36</v>
      </c>
    </row>
    <row r="491" spans="1:32" hidden="1" x14ac:dyDescent="0.3">
      <c r="A491" t="s">
        <v>1964</v>
      </c>
      <c r="B491" t="s">
        <v>1965</v>
      </c>
      <c r="C491" s="1" t="str">
        <f t="shared" si="70"/>
        <v>27:0011</v>
      </c>
      <c r="D491" s="1" t="str">
        <f t="shared" si="71"/>
        <v>27:0004</v>
      </c>
      <c r="E491" t="s">
        <v>1966</v>
      </c>
      <c r="F491" t="s">
        <v>1967</v>
      </c>
      <c r="H491">
        <v>61.042639999999999</v>
      </c>
      <c r="I491">
        <v>-116.87624</v>
      </c>
      <c r="J491" s="1" t="str">
        <f>HYPERLINK("http://geochem.nrcan.gc.ca/cdogs/content/kwd/kwd020044_e.htm", "Till")</f>
        <v>Till</v>
      </c>
      <c r="K491" s="1" t="str">
        <f t="shared" si="68"/>
        <v>HMC separation (ODM standard)</v>
      </c>
      <c r="L491" t="s">
        <v>36</v>
      </c>
      <c r="M491" t="s">
        <v>36</v>
      </c>
      <c r="N491" t="s">
        <v>36</v>
      </c>
      <c r="O491" t="s">
        <v>36</v>
      </c>
      <c r="P491" t="s">
        <v>36</v>
      </c>
      <c r="Q491" t="s">
        <v>36</v>
      </c>
      <c r="R491" t="s">
        <v>36</v>
      </c>
      <c r="S491" t="s">
        <v>36</v>
      </c>
      <c r="T491" t="s">
        <v>36</v>
      </c>
      <c r="U491" t="s">
        <v>36</v>
      </c>
      <c r="V491" t="s">
        <v>36</v>
      </c>
      <c r="W491" t="s">
        <v>36</v>
      </c>
      <c r="X491" t="s">
        <v>36</v>
      </c>
      <c r="Y491" t="s">
        <v>36</v>
      </c>
      <c r="Z491" t="s">
        <v>36</v>
      </c>
      <c r="AA491" t="s">
        <v>36</v>
      </c>
      <c r="AB491" t="s">
        <v>36</v>
      </c>
      <c r="AC491" t="s">
        <v>36</v>
      </c>
      <c r="AD491" t="s">
        <v>36</v>
      </c>
      <c r="AE491" t="s">
        <v>36</v>
      </c>
      <c r="AF491" t="s">
        <v>36</v>
      </c>
    </row>
    <row r="492" spans="1:32" hidden="1" x14ac:dyDescent="0.3">
      <c r="A492" t="s">
        <v>1968</v>
      </c>
      <c r="B492" t="s">
        <v>1969</v>
      </c>
      <c r="C492" s="1" t="str">
        <f t="shared" si="70"/>
        <v>27:0011</v>
      </c>
      <c r="D492" s="1" t="str">
        <f t="shared" si="71"/>
        <v>27:0004</v>
      </c>
      <c r="E492" t="s">
        <v>1970</v>
      </c>
      <c r="F492" t="s">
        <v>1971</v>
      </c>
      <c r="H492">
        <v>61.018349999999998</v>
      </c>
      <c r="I492">
        <v>-116.6643</v>
      </c>
      <c r="J492" s="1" t="str">
        <f>HYPERLINK("http://geochem.nrcan.gc.ca/cdogs/content/kwd/kwd020044_e.htm", "Till")</f>
        <v>Till</v>
      </c>
      <c r="K492" s="1" t="str">
        <f t="shared" si="68"/>
        <v>HMC separation (ODM standard)</v>
      </c>
      <c r="L492" t="s">
        <v>36</v>
      </c>
      <c r="M492" t="s">
        <v>36</v>
      </c>
      <c r="N492" t="s">
        <v>36</v>
      </c>
      <c r="O492" t="s">
        <v>36</v>
      </c>
      <c r="P492" t="s">
        <v>36</v>
      </c>
      <c r="Q492" t="s">
        <v>36</v>
      </c>
      <c r="R492" t="s">
        <v>36</v>
      </c>
      <c r="S492" t="s">
        <v>36</v>
      </c>
      <c r="T492" t="s">
        <v>36</v>
      </c>
      <c r="U492" t="s">
        <v>36</v>
      </c>
      <c r="V492" t="s">
        <v>36</v>
      </c>
      <c r="W492" t="s">
        <v>36</v>
      </c>
      <c r="X492" t="s">
        <v>36</v>
      </c>
      <c r="Y492" t="s">
        <v>36</v>
      </c>
      <c r="Z492" t="s">
        <v>36</v>
      </c>
      <c r="AA492" t="s">
        <v>36</v>
      </c>
      <c r="AB492" t="s">
        <v>36</v>
      </c>
      <c r="AC492" t="s">
        <v>36</v>
      </c>
      <c r="AD492" t="s">
        <v>36</v>
      </c>
      <c r="AE492" t="s">
        <v>36</v>
      </c>
      <c r="AF492" t="s">
        <v>36</v>
      </c>
    </row>
    <row r="493" spans="1:32" hidden="1" x14ac:dyDescent="0.3">
      <c r="A493" t="s">
        <v>1972</v>
      </c>
      <c r="B493" t="s">
        <v>1973</v>
      </c>
      <c r="C493" s="1" t="str">
        <f t="shared" si="70"/>
        <v>27:0011</v>
      </c>
      <c r="D493" s="1" t="str">
        <f t="shared" si="71"/>
        <v>27:0004</v>
      </c>
      <c r="E493" t="s">
        <v>1974</v>
      </c>
      <c r="F493" t="s">
        <v>1975</v>
      </c>
      <c r="H493">
        <v>60.930759999999999</v>
      </c>
      <c r="I493">
        <v>-117.27996</v>
      </c>
      <c r="J493" s="1" t="str">
        <f>HYPERLINK("http://geochem.nrcan.gc.ca/cdogs/content/kwd/kwd020044_e.htm", "Till")</f>
        <v>Till</v>
      </c>
      <c r="K493" s="1" t="str">
        <f t="shared" si="68"/>
        <v>HMC separation (ODM standard)</v>
      </c>
      <c r="L493" t="s">
        <v>36</v>
      </c>
      <c r="M493" t="s">
        <v>36</v>
      </c>
      <c r="N493" t="s">
        <v>36</v>
      </c>
      <c r="O493" t="s">
        <v>36</v>
      </c>
      <c r="P493" t="s">
        <v>36</v>
      </c>
      <c r="Q493" t="s">
        <v>36</v>
      </c>
      <c r="R493" t="s">
        <v>68</v>
      </c>
      <c r="S493" t="s">
        <v>36</v>
      </c>
      <c r="T493" t="s">
        <v>36</v>
      </c>
      <c r="U493" t="s">
        <v>36</v>
      </c>
      <c r="V493" t="s">
        <v>36</v>
      </c>
      <c r="W493" t="s">
        <v>36</v>
      </c>
      <c r="X493" t="s">
        <v>36</v>
      </c>
      <c r="Y493" t="s">
        <v>36</v>
      </c>
      <c r="Z493" t="s">
        <v>36</v>
      </c>
      <c r="AA493" t="s">
        <v>36</v>
      </c>
      <c r="AB493" t="s">
        <v>36</v>
      </c>
      <c r="AC493" t="s">
        <v>36</v>
      </c>
      <c r="AD493" t="s">
        <v>36</v>
      </c>
      <c r="AE493" t="s">
        <v>36</v>
      </c>
      <c r="AF493" t="s">
        <v>36</v>
      </c>
    </row>
    <row r="494" spans="1:32" hidden="1" x14ac:dyDescent="0.3">
      <c r="A494" t="s">
        <v>1976</v>
      </c>
      <c r="B494" t="s">
        <v>1977</v>
      </c>
      <c r="C494" s="1" t="str">
        <f t="shared" si="70"/>
        <v>27:0011</v>
      </c>
      <c r="D494" s="1" t="str">
        <f t="shared" si="71"/>
        <v>27:0004</v>
      </c>
      <c r="E494" t="s">
        <v>1978</v>
      </c>
      <c r="F494" t="s">
        <v>1979</v>
      </c>
      <c r="H494">
        <v>60.940559999999998</v>
      </c>
      <c r="I494">
        <v>-117.09903</v>
      </c>
      <c r="J494" s="1" t="str">
        <f>HYPERLINK("http://geochem.nrcan.gc.ca/cdogs/content/kwd/kwd020050_e.htm", "Glaciofluvial")</f>
        <v>Glaciofluvial</v>
      </c>
      <c r="K494" s="1" t="str">
        <f t="shared" si="68"/>
        <v>HMC separation (ODM standard)</v>
      </c>
      <c r="L494" t="s">
        <v>36</v>
      </c>
      <c r="M494" t="s">
        <v>36</v>
      </c>
      <c r="N494" t="s">
        <v>36</v>
      </c>
      <c r="O494" t="s">
        <v>36</v>
      </c>
      <c r="P494" t="s">
        <v>36</v>
      </c>
      <c r="Q494" t="s">
        <v>36</v>
      </c>
      <c r="R494" t="s">
        <v>36</v>
      </c>
      <c r="S494" t="s">
        <v>36</v>
      </c>
      <c r="T494" t="s">
        <v>36</v>
      </c>
      <c r="U494" t="s">
        <v>36</v>
      </c>
      <c r="V494" t="s">
        <v>36</v>
      </c>
      <c r="W494" t="s">
        <v>36</v>
      </c>
      <c r="X494" t="s">
        <v>36</v>
      </c>
      <c r="Y494" t="s">
        <v>36</v>
      </c>
      <c r="Z494" t="s">
        <v>36</v>
      </c>
      <c r="AA494" t="s">
        <v>36</v>
      </c>
      <c r="AB494" t="s">
        <v>36</v>
      </c>
      <c r="AC494" t="s">
        <v>36</v>
      </c>
      <c r="AD494" t="s">
        <v>36</v>
      </c>
      <c r="AE494" t="s">
        <v>36</v>
      </c>
      <c r="AF494" t="s">
        <v>36</v>
      </c>
    </row>
    <row r="495" spans="1:32" hidden="1" x14ac:dyDescent="0.3">
      <c r="A495" t="s">
        <v>1980</v>
      </c>
      <c r="B495" t="s">
        <v>1981</v>
      </c>
      <c r="C495" s="1" t="str">
        <f t="shared" si="70"/>
        <v>27:0011</v>
      </c>
      <c r="D495" s="1" t="str">
        <f t="shared" si="71"/>
        <v>27:0004</v>
      </c>
      <c r="E495" t="s">
        <v>1982</v>
      </c>
      <c r="F495" t="s">
        <v>1983</v>
      </c>
      <c r="H495">
        <v>60.937080000000002</v>
      </c>
      <c r="I495">
        <v>-116.89552</v>
      </c>
      <c r="J495" s="1" t="str">
        <f>HYPERLINK("http://geochem.nrcan.gc.ca/cdogs/content/kwd/kwd020044_e.htm", "Till")</f>
        <v>Till</v>
      </c>
      <c r="K495" s="1" t="str">
        <f t="shared" si="68"/>
        <v>HMC separation (ODM standard)</v>
      </c>
      <c r="L495" t="s">
        <v>36</v>
      </c>
      <c r="M495" t="s">
        <v>36</v>
      </c>
      <c r="N495" t="s">
        <v>36</v>
      </c>
      <c r="O495" t="s">
        <v>36</v>
      </c>
      <c r="P495" t="s">
        <v>36</v>
      </c>
      <c r="Q495" t="s">
        <v>36</v>
      </c>
      <c r="R495" t="s">
        <v>36</v>
      </c>
      <c r="S495" t="s">
        <v>36</v>
      </c>
      <c r="T495" t="s">
        <v>36</v>
      </c>
      <c r="U495" t="s">
        <v>36</v>
      </c>
      <c r="V495" t="s">
        <v>36</v>
      </c>
      <c r="W495" t="s">
        <v>36</v>
      </c>
      <c r="X495" t="s">
        <v>36</v>
      </c>
      <c r="Y495" t="s">
        <v>36</v>
      </c>
      <c r="Z495" t="s">
        <v>36</v>
      </c>
      <c r="AA495" t="s">
        <v>36</v>
      </c>
      <c r="AB495" t="s">
        <v>36</v>
      </c>
      <c r="AC495" t="s">
        <v>36</v>
      </c>
      <c r="AD495" t="s">
        <v>36</v>
      </c>
      <c r="AE495" t="s">
        <v>36</v>
      </c>
      <c r="AF495" t="s">
        <v>36</v>
      </c>
    </row>
    <row r="496" spans="1:32" hidden="1" x14ac:dyDescent="0.3">
      <c r="A496" t="s">
        <v>1984</v>
      </c>
      <c r="B496" t="s">
        <v>1985</v>
      </c>
      <c r="C496" s="1" t="str">
        <f t="shared" si="70"/>
        <v>27:0011</v>
      </c>
      <c r="D496" s="1" t="str">
        <f t="shared" si="71"/>
        <v>27:0004</v>
      </c>
      <c r="E496" t="s">
        <v>1986</v>
      </c>
      <c r="F496" t="s">
        <v>1987</v>
      </c>
      <c r="H496">
        <v>60.940620000000003</v>
      </c>
      <c r="I496">
        <v>-116.71964</v>
      </c>
      <c r="J496" s="1" t="str">
        <f>HYPERLINK("http://geochem.nrcan.gc.ca/cdogs/content/kwd/kwd020044_e.htm", "Till")</f>
        <v>Till</v>
      </c>
      <c r="K496" s="1" t="str">
        <f t="shared" ref="K496:K559" si="73">HYPERLINK("http://geochem.nrcan.gc.ca/cdogs/content/kwd/kwd080035_e.htm", "HMC separation (ODM standard)")</f>
        <v>HMC separation (ODM standard)</v>
      </c>
      <c r="L496" t="s">
        <v>36</v>
      </c>
      <c r="M496" t="s">
        <v>36</v>
      </c>
      <c r="N496" t="s">
        <v>36</v>
      </c>
      <c r="O496" t="s">
        <v>36</v>
      </c>
      <c r="P496" t="s">
        <v>36</v>
      </c>
      <c r="Q496" t="s">
        <v>36</v>
      </c>
      <c r="R496" t="s">
        <v>36</v>
      </c>
      <c r="S496" t="s">
        <v>36</v>
      </c>
      <c r="T496" t="s">
        <v>36</v>
      </c>
      <c r="U496" t="s">
        <v>36</v>
      </c>
      <c r="V496" t="s">
        <v>36</v>
      </c>
      <c r="W496" t="s">
        <v>36</v>
      </c>
      <c r="X496" t="s">
        <v>36</v>
      </c>
      <c r="Y496" t="s">
        <v>36</v>
      </c>
      <c r="Z496" t="s">
        <v>36</v>
      </c>
      <c r="AA496" t="s">
        <v>36</v>
      </c>
      <c r="AB496" t="s">
        <v>36</v>
      </c>
      <c r="AC496" t="s">
        <v>36</v>
      </c>
      <c r="AD496" t="s">
        <v>36</v>
      </c>
      <c r="AE496" t="s">
        <v>36</v>
      </c>
      <c r="AF496" t="s">
        <v>36</v>
      </c>
    </row>
    <row r="497" spans="1:32" hidden="1" x14ac:dyDescent="0.3">
      <c r="A497" t="s">
        <v>1988</v>
      </c>
      <c r="B497" t="s">
        <v>1989</v>
      </c>
      <c r="C497" s="1" t="str">
        <f t="shared" si="70"/>
        <v>27:0011</v>
      </c>
      <c r="D497" s="1" t="str">
        <f t="shared" si="71"/>
        <v>27:0004</v>
      </c>
      <c r="E497" t="s">
        <v>1990</v>
      </c>
      <c r="F497" t="s">
        <v>1991</v>
      </c>
      <c r="H497">
        <v>60.848039999999997</v>
      </c>
      <c r="I497">
        <v>-116.55688000000001</v>
      </c>
      <c r="J497" s="1" t="str">
        <f>HYPERLINK("http://geochem.nrcan.gc.ca/cdogs/content/kwd/kwd020050_e.htm", "Glaciofluvial")</f>
        <v>Glaciofluvial</v>
      </c>
      <c r="K497" s="1" t="str">
        <f t="shared" si="73"/>
        <v>HMC separation (ODM standard)</v>
      </c>
      <c r="L497" t="s">
        <v>36</v>
      </c>
      <c r="M497" t="s">
        <v>36</v>
      </c>
      <c r="N497" t="s">
        <v>36</v>
      </c>
      <c r="O497" t="s">
        <v>36</v>
      </c>
      <c r="P497" t="s">
        <v>36</v>
      </c>
      <c r="Q497" t="s">
        <v>36</v>
      </c>
      <c r="R497" t="s">
        <v>36</v>
      </c>
      <c r="S497" t="s">
        <v>36</v>
      </c>
      <c r="T497" t="s">
        <v>36</v>
      </c>
      <c r="U497" t="s">
        <v>36</v>
      </c>
      <c r="V497" t="s">
        <v>36</v>
      </c>
      <c r="W497" t="s">
        <v>36</v>
      </c>
      <c r="X497" t="s">
        <v>36</v>
      </c>
      <c r="Y497" t="s">
        <v>36</v>
      </c>
      <c r="Z497" t="s">
        <v>36</v>
      </c>
      <c r="AA497" t="s">
        <v>36</v>
      </c>
      <c r="AB497" t="s">
        <v>36</v>
      </c>
      <c r="AC497" t="s">
        <v>36</v>
      </c>
      <c r="AD497" t="s">
        <v>36</v>
      </c>
      <c r="AE497" t="s">
        <v>36</v>
      </c>
      <c r="AF497" t="s">
        <v>36</v>
      </c>
    </row>
    <row r="498" spans="1:32" hidden="1" x14ac:dyDescent="0.3">
      <c r="A498" t="s">
        <v>1992</v>
      </c>
      <c r="B498" t="s">
        <v>1993</v>
      </c>
      <c r="C498" s="1" t="str">
        <f t="shared" si="70"/>
        <v>27:0011</v>
      </c>
      <c r="D498" s="1" t="str">
        <f t="shared" si="71"/>
        <v>27:0004</v>
      </c>
      <c r="E498" t="s">
        <v>1994</v>
      </c>
      <c r="F498" t="s">
        <v>1995</v>
      </c>
      <c r="H498">
        <v>60.840400000000002</v>
      </c>
      <c r="I498">
        <v>-116.64753</v>
      </c>
      <c r="J498" s="1" t="str">
        <f>HYPERLINK("http://geochem.nrcan.gc.ca/cdogs/content/kwd/kwd020050_e.htm", "Glaciofluvial")</f>
        <v>Glaciofluvial</v>
      </c>
      <c r="K498" s="1" t="str">
        <f t="shared" si="73"/>
        <v>HMC separation (ODM standard)</v>
      </c>
      <c r="L498" t="s">
        <v>36</v>
      </c>
      <c r="M498" t="s">
        <v>36</v>
      </c>
      <c r="N498" t="s">
        <v>36</v>
      </c>
      <c r="O498" t="s">
        <v>36</v>
      </c>
      <c r="P498" t="s">
        <v>36</v>
      </c>
      <c r="Q498" t="s">
        <v>36</v>
      </c>
      <c r="R498" t="s">
        <v>55</v>
      </c>
      <c r="S498" t="s">
        <v>36</v>
      </c>
      <c r="T498" t="s">
        <v>36</v>
      </c>
      <c r="U498" t="s">
        <v>36</v>
      </c>
      <c r="V498" t="s">
        <v>36</v>
      </c>
      <c r="W498" t="s">
        <v>36</v>
      </c>
      <c r="X498" t="s">
        <v>36</v>
      </c>
      <c r="Y498" t="s">
        <v>36</v>
      </c>
      <c r="Z498" t="s">
        <v>36</v>
      </c>
      <c r="AA498" t="s">
        <v>36</v>
      </c>
      <c r="AB498" t="s">
        <v>36</v>
      </c>
      <c r="AC498" t="s">
        <v>36</v>
      </c>
      <c r="AD498" t="s">
        <v>36</v>
      </c>
      <c r="AE498" t="s">
        <v>36</v>
      </c>
      <c r="AF498" t="s">
        <v>36</v>
      </c>
    </row>
    <row r="499" spans="1:32" hidden="1" x14ac:dyDescent="0.3">
      <c r="A499" t="s">
        <v>1996</v>
      </c>
      <c r="B499" t="s">
        <v>1997</v>
      </c>
      <c r="C499" s="1" t="str">
        <f t="shared" ref="C499:C530" si="74">HYPERLINK("http://geochem.nrcan.gc.ca/cdogs/content/bdl/bdl270011_e.htm", "27:0011")</f>
        <v>27:0011</v>
      </c>
      <c r="D499" s="1" t="str">
        <f t="shared" ref="D499:D530" si="75">HYPERLINK("http://geochem.nrcan.gc.ca/cdogs/content/svy/svy270004_e.htm", "27:0004")</f>
        <v>27:0004</v>
      </c>
      <c r="E499" t="s">
        <v>1998</v>
      </c>
      <c r="F499" t="s">
        <v>1999</v>
      </c>
      <c r="H499">
        <v>60.853619999999999</v>
      </c>
      <c r="I499">
        <v>-116.89870999999999</v>
      </c>
      <c r="J499" s="1" t="str">
        <f>HYPERLINK("http://geochem.nrcan.gc.ca/cdogs/content/kwd/kwd020044_e.htm", "Till")</f>
        <v>Till</v>
      </c>
      <c r="K499" s="1" t="str">
        <f t="shared" si="73"/>
        <v>HMC separation (ODM standard)</v>
      </c>
      <c r="L499" t="s">
        <v>36</v>
      </c>
      <c r="M499" t="s">
        <v>36</v>
      </c>
      <c r="N499" t="s">
        <v>36</v>
      </c>
      <c r="O499" t="s">
        <v>36</v>
      </c>
      <c r="P499" t="s">
        <v>36</v>
      </c>
      <c r="Q499" t="s">
        <v>36</v>
      </c>
      <c r="R499" t="s">
        <v>36</v>
      </c>
      <c r="S499" t="s">
        <v>36</v>
      </c>
      <c r="T499" t="s">
        <v>36</v>
      </c>
      <c r="U499" t="s">
        <v>36</v>
      </c>
      <c r="V499" t="s">
        <v>36</v>
      </c>
      <c r="W499" t="s">
        <v>36</v>
      </c>
      <c r="X499" t="s">
        <v>36</v>
      </c>
      <c r="Y499" t="s">
        <v>36</v>
      </c>
      <c r="Z499" t="s">
        <v>36</v>
      </c>
      <c r="AA499" t="s">
        <v>36</v>
      </c>
      <c r="AB499" t="s">
        <v>36</v>
      </c>
      <c r="AC499" t="s">
        <v>36</v>
      </c>
      <c r="AD499" t="s">
        <v>36</v>
      </c>
      <c r="AE499" t="s">
        <v>36</v>
      </c>
      <c r="AF499" t="s">
        <v>36</v>
      </c>
    </row>
    <row r="500" spans="1:32" hidden="1" x14ac:dyDescent="0.3">
      <c r="A500" t="s">
        <v>2000</v>
      </c>
      <c r="B500" t="s">
        <v>2001</v>
      </c>
      <c r="C500" s="1" t="str">
        <f t="shared" si="74"/>
        <v>27:0011</v>
      </c>
      <c r="D500" s="1" t="str">
        <f t="shared" si="75"/>
        <v>27:0004</v>
      </c>
      <c r="E500" t="s">
        <v>2002</v>
      </c>
      <c r="F500" t="s">
        <v>2003</v>
      </c>
      <c r="H500">
        <v>60.8491</v>
      </c>
      <c r="I500">
        <v>-117.09603</v>
      </c>
      <c r="J500" s="1" t="str">
        <f>HYPERLINK("http://geochem.nrcan.gc.ca/cdogs/content/kwd/kwd020044_e.htm", "Till")</f>
        <v>Till</v>
      </c>
      <c r="K500" s="1" t="str">
        <f t="shared" si="73"/>
        <v>HMC separation (ODM standard)</v>
      </c>
      <c r="L500" t="s">
        <v>36</v>
      </c>
      <c r="M500" t="s">
        <v>36</v>
      </c>
      <c r="N500" t="s">
        <v>36</v>
      </c>
      <c r="O500" t="s">
        <v>36</v>
      </c>
      <c r="P500" t="s">
        <v>36</v>
      </c>
      <c r="Q500" t="s">
        <v>36</v>
      </c>
      <c r="R500" t="s">
        <v>36</v>
      </c>
      <c r="S500" t="s">
        <v>36</v>
      </c>
      <c r="T500" t="s">
        <v>36</v>
      </c>
      <c r="U500" t="s">
        <v>36</v>
      </c>
      <c r="V500" t="s">
        <v>36</v>
      </c>
      <c r="W500" t="s">
        <v>36</v>
      </c>
      <c r="X500" t="s">
        <v>36</v>
      </c>
      <c r="Y500" t="s">
        <v>36</v>
      </c>
      <c r="Z500" t="s">
        <v>36</v>
      </c>
      <c r="AA500" t="s">
        <v>36</v>
      </c>
      <c r="AB500" t="s">
        <v>36</v>
      </c>
      <c r="AC500" t="s">
        <v>36</v>
      </c>
      <c r="AD500" t="s">
        <v>36</v>
      </c>
      <c r="AE500" t="s">
        <v>36</v>
      </c>
      <c r="AF500" t="s">
        <v>36</v>
      </c>
    </row>
    <row r="501" spans="1:32" hidden="1" x14ac:dyDescent="0.3">
      <c r="A501" t="s">
        <v>2004</v>
      </c>
      <c r="B501" t="s">
        <v>2005</v>
      </c>
      <c r="C501" s="1" t="str">
        <f t="shared" si="74"/>
        <v>27:0011</v>
      </c>
      <c r="D501" s="1" t="str">
        <f t="shared" si="75"/>
        <v>27:0004</v>
      </c>
      <c r="E501" t="s">
        <v>2006</v>
      </c>
      <c r="F501" t="s">
        <v>2007</v>
      </c>
      <c r="J501" s="1" t="str">
        <f>HYPERLINK("http://geochem.nrcan.gc.ca/cdogs/content/kwd/kwd020000_e.htm", "Null")</f>
        <v>Null</v>
      </c>
      <c r="K501" s="1" t="str">
        <f t="shared" si="73"/>
        <v>HMC separation (ODM standard)</v>
      </c>
      <c r="L501" t="s">
        <v>36</v>
      </c>
      <c r="M501" t="s">
        <v>36</v>
      </c>
      <c r="N501" t="s">
        <v>36</v>
      </c>
      <c r="O501" t="s">
        <v>36</v>
      </c>
      <c r="P501" t="s">
        <v>36</v>
      </c>
      <c r="Q501" t="s">
        <v>36</v>
      </c>
      <c r="R501" t="s">
        <v>36</v>
      </c>
      <c r="S501" t="s">
        <v>36</v>
      </c>
      <c r="T501" t="s">
        <v>36</v>
      </c>
      <c r="U501" t="s">
        <v>36</v>
      </c>
      <c r="V501" t="s">
        <v>36</v>
      </c>
      <c r="W501" t="s">
        <v>36</v>
      </c>
      <c r="X501" t="s">
        <v>36</v>
      </c>
      <c r="Y501" t="s">
        <v>36</v>
      </c>
      <c r="Z501" t="s">
        <v>36</v>
      </c>
      <c r="AA501" t="s">
        <v>36</v>
      </c>
      <c r="AB501" t="s">
        <v>36</v>
      </c>
      <c r="AC501" t="s">
        <v>36</v>
      </c>
      <c r="AD501" t="s">
        <v>36</v>
      </c>
      <c r="AE501" t="s">
        <v>36</v>
      </c>
      <c r="AF501" t="s">
        <v>36</v>
      </c>
    </row>
    <row r="502" spans="1:32" hidden="1" x14ac:dyDescent="0.3">
      <c r="A502" t="s">
        <v>2008</v>
      </c>
      <c r="B502" t="s">
        <v>2009</v>
      </c>
      <c r="C502" s="1" t="str">
        <f t="shared" si="74"/>
        <v>27:0011</v>
      </c>
      <c r="D502" s="1" t="str">
        <f t="shared" si="75"/>
        <v>27:0004</v>
      </c>
      <c r="E502" t="s">
        <v>2010</v>
      </c>
      <c r="F502" t="s">
        <v>2011</v>
      </c>
      <c r="H502">
        <v>60.847580000000001</v>
      </c>
      <c r="I502">
        <v>-117.27822</v>
      </c>
      <c r="J502" s="1" t="str">
        <f>HYPERLINK("http://geochem.nrcan.gc.ca/cdogs/content/kwd/kwd020044_e.htm", "Till")</f>
        <v>Till</v>
      </c>
      <c r="K502" s="1" t="str">
        <f t="shared" si="73"/>
        <v>HMC separation (ODM standard)</v>
      </c>
      <c r="L502" t="s">
        <v>36</v>
      </c>
      <c r="M502" t="s">
        <v>36</v>
      </c>
      <c r="N502" t="s">
        <v>36</v>
      </c>
      <c r="O502" t="s">
        <v>36</v>
      </c>
      <c r="P502" t="s">
        <v>36</v>
      </c>
      <c r="Q502" t="s">
        <v>36</v>
      </c>
      <c r="R502" t="s">
        <v>36</v>
      </c>
      <c r="S502" t="s">
        <v>36</v>
      </c>
      <c r="T502" t="s">
        <v>36</v>
      </c>
      <c r="U502" t="s">
        <v>36</v>
      </c>
      <c r="V502" t="s">
        <v>36</v>
      </c>
      <c r="W502" t="s">
        <v>36</v>
      </c>
      <c r="X502" t="s">
        <v>36</v>
      </c>
      <c r="Y502" t="s">
        <v>36</v>
      </c>
      <c r="Z502" t="s">
        <v>36</v>
      </c>
      <c r="AA502" t="s">
        <v>36</v>
      </c>
      <c r="AB502" t="s">
        <v>36</v>
      </c>
      <c r="AC502" t="s">
        <v>36</v>
      </c>
      <c r="AD502" t="s">
        <v>36</v>
      </c>
      <c r="AE502" t="s">
        <v>36</v>
      </c>
      <c r="AF502" t="s">
        <v>36</v>
      </c>
    </row>
    <row r="503" spans="1:32" hidden="1" x14ac:dyDescent="0.3">
      <c r="A503" t="s">
        <v>2012</v>
      </c>
      <c r="B503" t="s">
        <v>2013</v>
      </c>
      <c r="C503" s="1" t="str">
        <f t="shared" si="74"/>
        <v>27:0011</v>
      </c>
      <c r="D503" s="1" t="str">
        <f t="shared" si="75"/>
        <v>27:0004</v>
      </c>
      <c r="E503" t="s">
        <v>2014</v>
      </c>
      <c r="F503" t="s">
        <v>2015</v>
      </c>
      <c r="H503">
        <v>60.757750000000001</v>
      </c>
      <c r="I503">
        <v>-116.91551</v>
      </c>
      <c r="J503" s="1" t="str">
        <f>HYPERLINK("http://geochem.nrcan.gc.ca/cdogs/content/kwd/kwd020044_e.htm", "Till")</f>
        <v>Till</v>
      </c>
      <c r="K503" s="1" t="str">
        <f t="shared" si="73"/>
        <v>HMC separation (ODM standard)</v>
      </c>
      <c r="L503" t="s">
        <v>36</v>
      </c>
      <c r="M503" t="s">
        <v>36</v>
      </c>
      <c r="N503" t="s">
        <v>36</v>
      </c>
      <c r="O503" t="s">
        <v>36</v>
      </c>
      <c r="P503" t="s">
        <v>36</v>
      </c>
      <c r="Q503" t="s">
        <v>36</v>
      </c>
      <c r="R503" t="s">
        <v>36</v>
      </c>
      <c r="S503" t="s">
        <v>36</v>
      </c>
      <c r="T503" t="s">
        <v>36</v>
      </c>
      <c r="U503" t="s">
        <v>36</v>
      </c>
      <c r="V503" t="s">
        <v>36</v>
      </c>
      <c r="W503" t="s">
        <v>36</v>
      </c>
      <c r="X503" t="s">
        <v>36</v>
      </c>
      <c r="Y503" t="s">
        <v>36</v>
      </c>
      <c r="Z503" t="s">
        <v>36</v>
      </c>
      <c r="AA503" t="s">
        <v>36</v>
      </c>
      <c r="AB503" t="s">
        <v>36</v>
      </c>
      <c r="AC503" t="s">
        <v>36</v>
      </c>
      <c r="AD503" t="s">
        <v>36</v>
      </c>
      <c r="AE503" t="s">
        <v>36</v>
      </c>
      <c r="AF503" t="s">
        <v>36</v>
      </c>
    </row>
    <row r="504" spans="1:32" hidden="1" x14ac:dyDescent="0.3">
      <c r="A504" t="s">
        <v>2016</v>
      </c>
      <c r="B504" t="s">
        <v>2017</v>
      </c>
      <c r="C504" s="1" t="str">
        <f t="shared" si="74"/>
        <v>27:0011</v>
      </c>
      <c r="D504" s="1" t="str">
        <f t="shared" si="75"/>
        <v>27:0004</v>
      </c>
      <c r="E504" t="s">
        <v>2018</v>
      </c>
      <c r="F504" t="s">
        <v>2019</v>
      </c>
      <c r="H504">
        <v>60.763820000000003</v>
      </c>
      <c r="I504">
        <v>-117.12578000000001</v>
      </c>
      <c r="J504" s="1" t="str">
        <f>HYPERLINK("http://geochem.nrcan.gc.ca/cdogs/content/kwd/kwd020050_e.htm", "Glaciofluvial")</f>
        <v>Glaciofluvial</v>
      </c>
      <c r="K504" s="1" t="str">
        <f t="shared" si="73"/>
        <v>HMC separation (ODM standard)</v>
      </c>
      <c r="L504" t="s">
        <v>36</v>
      </c>
      <c r="M504" t="s">
        <v>36</v>
      </c>
      <c r="N504" t="s">
        <v>36</v>
      </c>
      <c r="O504" t="s">
        <v>36</v>
      </c>
      <c r="P504" t="s">
        <v>36</v>
      </c>
      <c r="Q504" t="s">
        <v>36</v>
      </c>
      <c r="R504" t="s">
        <v>36</v>
      </c>
      <c r="S504" t="s">
        <v>36</v>
      </c>
      <c r="T504" t="s">
        <v>36</v>
      </c>
      <c r="U504" t="s">
        <v>36</v>
      </c>
      <c r="V504" t="s">
        <v>36</v>
      </c>
      <c r="W504" t="s">
        <v>36</v>
      </c>
      <c r="X504" t="s">
        <v>36</v>
      </c>
      <c r="Y504" t="s">
        <v>36</v>
      </c>
      <c r="Z504" t="s">
        <v>261</v>
      </c>
      <c r="AA504" t="s">
        <v>261</v>
      </c>
      <c r="AB504" t="s">
        <v>261</v>
      </c>
      <c r="AC504" t="s">
        <v>261</v>
      </c>
      <c r="AD504" t="s">
        <v>261</v>
      </c>
      <c r="AE504" t="s">
        <v>261</v>
      </c>
      <c r="AF504" t="s">
        <v>261</v>
      </c>
    </row>
    <row r="505" spans="1:32" hidden="1" x14ac:dyDescent="0.3">
      <c r="A505" t="s">
        <v>2020</v>
      </c>
      <c r="B505" t="s">
        <v>2021</v>
      </c>
      <c r="C505" s="1" t="str">
        <f t="shared" si="74"/>
        <v>27:0011</v>
      </c>
      <c r="D505" s="1" t="str">
        <f t="shared" si="75"/>
        <v>27:0004</v>
      </c>
      <c r="E505" t="s">
        <v>2022</v>
      </c>
      <c r="F505" t="s">
        <v>2023</v>
      </c>
      <c r="H505">
        <v>60.351579999999998</v>
      </c>
      <c r="I505">
        <v>-116.93437</v>
      </c>
      <c r="J505" s="1" t="str">
        <f>HYPERLINK("http://geochem.nrcan.gc.ca/cdogs/content/kwd/kwd020050_e.htm", "Glaciofluvial")</f>
        <v>Glaciofluvial</v>
      </c>
      <c r="K505" s="1" t="str">
        <f t="shared" si="73"/>
        <v>HMC separation (ODM standard)</v>
      </c>
      <c r="L505" t="s">
        <v>36</v>
      </c>
      <c r="M505" t="s">
        <v>36</v>
      </c>
      <c r="N505" t="s">
        <v>36</v>
      </c>
      <c r="O505" t="s">
        <v>36</v>
      </c>
      <c r="P505" t="s">
        <v>36</v>
      </c>
      <c r="Q505" t="s">
        <v>36</v>
      </c>
      <c r="R505" t="s">
        <v>36</v>
      </c>
      <c r="S505" t="s">
        <v>36</v>
      </c>
      <c r="T505" t="s">
        <v>36</v>
      </c>
      <c r="U505" t="s">
        <v>36</v>
      </c>
      <c r="V505" t="s">
        <v>36</v>
      </c>
      <c r="W505" t="s">
        <v>36</v>
      </c>
      <c r="X505" t="s">
        <v>36</v>
      </c>
      <c r="Y505" t="s">
        <v>36</v>
      </c>
      <c r="Z505" t="s">
        <v>36</v>
      </c>
      <c r="AA505" t="s">
        <v>36</v>
      </c>
      <c r="AB505" t="s">
        <v>36</v>
      </c>
      <c r="AC505" t="s">
        <v>36</v>
      </c>
      <c r="AD505" t="s">
        <v>36</v>
      </c>
      <c r="AE505" t="s">
        <v>36</v>
      </c>
      <c r="AF505" t="s">
        <v>36</v>
      </c>
    </row>
    <row r="506" spans="1:32" hidden="1" x14ac:dyDescent="0.3">
      <c r="A506" t="s">
        <v>2024</v>
      </c>
      <c r="B506" t="s">
        <v>2025</v>
      </c>
      <c r="C506" s="1" t="str">
        <f t="shared" si="74"/>
        <v>27:0011</v>
      </c>
      <c r="D506" s="1" t="str">
        <f t="shared" si="75"/>
        <v>27:0004</v>
      </c>
      <c r="E506" t="s">
        <v>2026</v>
      </c>
      <c r="F506" t="s">
        <v>2027</v>
      </c>
      <c r="H506">
        <v>60.466169999999998</v>
      </c>
      <c r="I506">
        <v>-116.90894</v>
      </c>
      <c r="J506" s="1" t="str">
        <f>HYPERLINK("http://geochem.nrcan.gc.ca/cdogs/content/kwd/kwd020044_e.htm", "Till")</f>
        <v>Till</v>
      </c>
      <c r="K506" s="1" t="str">
        <f t="shared" si="73"/>
        <v>HMC separation (ODM standard)</v>
      </c>
      <c r="L506" t="s">
        <v>36</v>
      </c>
      <c r="M506" t="s">
        <v>36</v>
      </c>
      <c r="N506" t="s">
        <v>36</v>
      </c>
      <c r="O506" t="s">
        <v>36</v>
      </c>
      <c r="P506" t="s">
        <v>36</v>
      </c>
      <c r="Q506" t="s">
        <v>36</v>
      </c>
      <c r="R506" t="s">
        <v>36</v>
      </c>
      <c r="S506" t="s">
        <v>36</v>
      </c>
      <c r="T506" t="s">
        <v>36</v>
      </c>
      <c r="U506" t="s">
        <v>36</v>
      </c>
      <c r="V506" t="s">
        <v>36</v>
      </c>
      <c r="W506" t="s">
        <v>36</v>
      </c>
      <c r="X506" t="s">
        <v>36</v>
      </c>
      <c r="Y506" t="s">
        <v>36</v>
      </c>
      <c r="Z506" t="s">
        <v>36</v>
      </c>
      <c r="AA506" t="s">
        <v>36</v>
      </c>
      <c r="AB506" t="s">
        <v>36</v>
      </c>
      <c r="AC506" t="s">
        <v>36</v>
      </c>
      <c r="AD506" t="s">
        <v>36</v>
      </c>
      <c r="AE506" t="s">
        <v>36</v>
      </c>
      <c r="AF506" t="s">
        <v>36</v>
      </c>
    </row>
    <row r="507" spans="1:32" hidden="1" x14ac:dyDescent="0.3">
      <c r="A507" t="s">
        <v>2028</v>
      </c>
      <c r="B507" t="s">
        <v>2029</v>
      </c>
      <c r="C507" s="1" t="str">
        <f t="shared" si="74"/>
        <v>27:0011</v>
      </c>
      <c r="D507" s="1" t="str">
        <f t="shared" si="75"/>
        <v>27:0004</v>
      </c>
      <c r="E507" t="s">
        <v>2030</v>
      </c>
      <c r="F507" t="s">
        <v>2031</v>
      </c>
      <c r="H507">
        <v>60.566249999999997</v>
      </c>
      <c r="I507">
        <v>-116.89064999999999</v>
      </c>
      <c r="J507" s="1" t="str">
        <f>HYPERLINK("http://geochem.nrcan.gc.ca/cdogs/content/kwd/kwd020044_e.htm", "Till")</f>
        <v>Till</v>
      </c>
      <c r="K507" s="1" t="str">
        <f t="shared" si="73"/>
        <v>HMC separation (ODM standard)</v>
      </c>
      <c r="L507" t="s">
        <v>36</v>
      </c>
      <c r="M507" t="s">
        <v>36</v>
      </c>
      <c r="N507" t="s">
        <v>36</v>
      </c>
      <c r="O507" t="s">
        <v>36</v>
      </c>
      <c r="P507" t="s">
        <v>36</v>
      </c>
      <c r="Q507" t="s">
        <v>36</v>
      </c>
      <c r="R507" t="s">
        <v>36</v>
      </c>
      <c r="S507" t="s">
        <v>36</v>
      </c>
      <c r="T507" t="s">
        <v>36</v>
      </c>
      <c r="U507" t="s">
        <v>36</v>
      </c>
      <c r="V507" t="s">
        <v>36</v>
      </c>
      <c r="W507" t="s">
        <v>55</v>
      </c>
      <c r="X507" t="s">
        <v>36</v>
      </c>
      <c r="Y507" t="s">
        <v>36</v>
      </c>
      <c r="Z507" t="s">
        <v>36</v>
      </c>
      <c r="AA507" t="s">
        <v>36</v>
      </c>
      <c r="AB507" t="s">
        <v>36</v>
      </c>
      <c r="AC507" t="s">
        <v>36</v>
      </c>
      <c r="AD507" t="s">
        <v>36</v>
      </c>
      <c r="AE507" t="s">
        <v>36</v>
      </c>
      <c r="AF507" t="s">
        <v>36</v>
      </c>
    </row>
    <row r="508" spans="1:32" hidden="1" x14ac:dyDescent="0.3">
      <c r="A508" t="s">
        <v>2032</v>
      </c>
      <c r="B508" t="s">
        <v>2033</v>
      </c>
      <c r="C508" s="1" t="str">
        <f t="shared" si="74"/>
        <v>27:0011</v>
      </c>
      <c r="D508" s="1" t="str">
        <f t="shared" si="75"/>
        <v>27:0004</v>
      </c>
      <c r="E508" t="s">
        <v>2034</v>
      </c>
      <c r="F508" t="s">
        <v>2035</v>
      </c>
      <c r="H508">
        <v>60.666260000000001</v>
      </c>
      <c r="I508">
        <v>-116.88637</v>
      </c>
      <c r="J508" s="1" t="str">
        <f>HYPERLINK("http://geochem.nrcan.gc.ca/cdogs/content/kwd/kwd020044_e.htm", "Till")</f>
        <v>Till</v>
      </c>
      <c r="K508" s="1" t="str">
        <f t="shared" si="73"/>
        <v>HMC separation (ODM standard)</v>
      </c>
      <c r="L508" t="s">
        <v>36</v>
      </c>
      <c r="M508" t="s">
        <v>36</v>
      </c>
      <c r="N508" t="s">
        <v>36</v>
      </c>
      <c r="O508" t="s">
        <v>36</v>
      </c>
      <c r="P508" t="s">
        <v>36</v>
      </c>
      <c r="Q508" t="s">
        <v>36</v>
      </c>
      <c r="R508" t="s">
        <v>36</v>
      </c>
      <c r="S508" t="s">
        <v>36</v>
      </c>
      <c r="T508" t="s">
        <v>36</v>
      </c>
      <c r="U508" t="s">
        <v>36</v>
      </c>
      <c r="V508" t="s">
        <v>36</v>
      </c>
      <c r="W508" t="s">
        <v>36</v>
      </c>
      <c r="X508" t="s">
        <v>36</v>
      </c>
      <c r="Y508" t="s">
        <v>36</v>
      </c>
      <c r="Z508" t="s">
        <v>36</v>
      </c>
      <c r="AA508" t="s">
        <v>36</v>
      </c>
      <c r="AB508" t="s">
        <v>36</v>
      </c>
      <c r="AC508" t="s">
        <v>36</v>
      </c>
      <c r="AD508" t="s">
        <v>36</v>
      </c>
      <c r="AE508" t="s">
        <v>36</v>
      </c>
      <c r="AF508" t="s">
        <v>36</v>
      </c>
    </row>
    <row r="509" spans="1:32" hidden="1" x14ac:dyDescent="0.3">
      <c r="A509" t="s">
        <v>2036</v>
      </c>
      <c r="B509" t="s">
        <v>2037</v>
      </c>
      <c r="C509" s="1" t="str">
        <f t="shared" si="74"/>
        <v>27:0011</v>
      </c>
      <c r="D509" s="1" t="str">
        <f t="shared" si="75"/>
        <v>27:0004</v>
      </c>
      <c r="E509" t="s">
        <v>2038</v>
      </c>
      <c r="F509" t="s">
        <v>2039</v>
      </c>
      <c r="J509" s="1" t="str">
        <f>HYPERLINK("http://geochem.nrcan.gc.ca/cdogs/content/kwd/kwd020000_e.htm", "Null")</f>
        <v>Null</v>
      </c>
      <c r="K509" s="1" t="str">
        <f t="shared" si="73"/>
        <v>HMC separation (ODM standard)</v>
      </c>
      <c r="L509" t="s">
        <v>36</v>
      </c>
      <c r="M509" t="s">
        <v>36</v>
      </c>
      <c r="N509" t="s">
        <v>36</v>
      </c>
      <c r="O509" t="s">
        <v>36</v>
      </c>
      <c r="P509" t="s">
        <v>36</v>
      </c>
      <c r="Q509" t="s">
        <v>36</v>
      </c>
      <c r="R509" t="s">
        <v>36</v>
      </c>
      <c r="S509" t="s">
        <v>36</v>
      </c>
      <c r="T509" t="s">
        <v>36</v>
      </c>
      <c r="U509" t="s">
        <v>36</v>
      </c>
      <c r="V509" t="s">
        <v>36</v>
      </c>
      <c r="W509" t="s">
        <v>36</v>
      </c>
      <c r="X509" t="s">
        <v>36</v>
      </c>
      <c r="Y509" t="s">
        <v>36</v>
      </c>
      <c r="Z509" t="s">
        <v>36</v>
      </c>
      <c r="AA509" t="s">
        <v>36</v>
      </c>
      <c r="AB509" t="s">
        <v>36</v>
      </c>
      <c r="AC509" t="s">
        <v>36</v>
      </c>
      <c r="AD509" t="s">
        <v>36</v>
      </c>
      <c r="AE509" t="s">
        <v>36</v>
      </c>
      <c r="AF509" t="s">
        <v>36</v>
      </c>
    </row>
    <row r="510" spans="1:32" hidden="1" x14ac:dyDescent="0.3">
      <c r="A510" t="s">
        <v>2040</v>
      </c>
      <c r="B510" t="s">
        <v>2041</v>
      </c>
      <c r="C510" s="1" t="str">
        <f t="shared" si="74"/>
        <v>27:0011</v>
      </c>
      <c r="D510" s="1" t="str">
        <f t="shared" si="75"/>
        <v>27:0004</v>
      </c>
      <c r="E510" t="s">
        <v>2042</v>
      </c>
      <c r="F510" t="s">
        <v>2043</v>
      </c>
      <c r="H510">
        <v>60.553750000000001</v>
      </c>
      <c r="I510">
        <v>-117.77874</v>
      </c>
      <c r="J510" s="1" t="str">
        <f>HYPERLINK("http://geochem.nrcan.gc.ca/cdogs/content/kwd/kwd020044_e.htm", "Till")</f>
        <v>Till</v>
      </c>
      <c r="K510" s="1" t="str">
        <f t="shared" si="73"/>
        <v>HMC separation (ODM standard)</v>
      </c>
      <c r="L510" t="s">
        <v>36</v>
      </c>
      <c r="M510" t="s">
        <v>36</v>
      </c>
      <c r="N510" t="s">
        <v>36</v>
      </c>
      <c r="O510" t="s">
        <v>36</v>
      </c>
      <c r="P510" t="s">
        <v>36</v>
      </c>
      <c r="Q510" t="s">
        <v>36</v>
      </c>
      <c r="R510" t="s">
        <v>36</v>
      </c>
      <c r="S510" t="s">
        <v>36</v>
      </c>
      <c r="T510" t="s">
        <v>36</v>
      </c>
      <c r="U510" t="s">
        <v>36</v>
      </c>
      <c r="V510" t="s">
        <v>36</v>
      </c>
      <c r="W510" t="s">
        <v>36</v>
      </c>
      <c r="X510" t="s">
        <v>36</v>
      </c>
      <c r="Y510" t="s">
        <v>36</v>
      </c>
      <c r="Z510" t="s">
        <v>36</v>
      </c>
      <c r="AA510" t="s">
        <v>36</v>
      </c>
      <c r="AB510" t="s">
        <v>36</v>
      </c>
      <c r="AC510" t="s">
        <v>36</v>
      </c>
      <c r="AD510" t="s">
        <v>36</v>
      </c>
      <c r="AE510" t="s">
        <v>36</v>
      </c>
      <c r="AF510" t="s">
        <v>36</v>
      </c>
    </row>
    <row r="511" spans="1:32" hidden="1" x14ac:dyDescent="0.3">
      <c r="A511" t="s">
        <v>2044</v>
      </c>
      <c r="B511" t="s">
        <v>2045</v>
      </c>
      <c r="C511" s="1" t="str">
        <f t="shared" si="74"/>
        <v>27:0011</v>
      </c>
      <c r="D511" s="1" t="str">
        <f t="shared" si="75"/>
        <v>27:0004</v>
      </c>
      <c r="E511" t="s">
        <v>2046</v>
      </c>
      <c r="F511" t="s">
        <v>2047</v>
      </c>
      <c r="H511">
        <v>60.646340000000002</v>
      </c>
      <c r="I511">
        <v>-117.57543</v>
      </c>
      <c r="J511" s="1" t="str">
        <f>HYPERLINK("http://geochem.nrcan.gc.ca/cdogs/content/kwd/kwd020053_e.htm", "Glaciolacustrine")</f>
        <v>Glaciolacustrine</v>
      </c>
      <c r="K511" s="1" t="str">
        <f t="shared" si="73"/>
        <v>HMC separation (ODM standard)</v>
      </c>
      <c r="L511" t="s">
        <v>36</v>
      </c>
      <c r="M511" t="s">
        <v>36</v>
      </c>
      <c r="N511" t="s">
        <v>36</v>
      </c>
      <c r="O511" t="s">
        <v>36</v>
      </c>
      <c r="P511" t="s">
        <v>36</v>
      </c>
      <c r="Q511" t="s">
        <v>36</v>
      </c>
      <c r="R511" t="s">
        <v>36</v>
      </c>
      <c r="S511" t="s">
        <v>36</v>
      </c>
      <c r="T511" t="s">
        <v>36</v>
      </c>
      <c r="U511" t="s">
        <v>36</v>
      </c>
      <c r="V511" t="s">
        <v>36</v>
      </c>
      <c r="W511" t="s">
        <v>36</v>
      </c>
      <c r="X511" t="s">
        <v>36</v>
      </c>
      <c r="Y511" t="s">
        <v>36</v>
      </c>
      <c r="Z511" t="s">
        <v>36</v>
      </c>
      <c r="AA511" t="s">
        <v>36</v>
      </c>
      <c r="AB511" t="s">
        <v>36</v>
      </c>
      <c r="AC511" t="s">
        <v>36</v>
      </c>
      <c r="AD511" t="s">
        <v>36</v>
      </c>
      <c r="AE511" t="s">
        <v>36</v>
      </c>
      <c r="AF511" t="s">
        <v>36</v>
      </c>
    </row>
    <row r="512" spans="1:32" hidden="1" x14ac:dyDescent="0.3">
      <c r="A512" t="s">
        <v>2048</v>
      </c>
      <c r="B512" t="s">
        <v>2049</v>
      </c>
      <c r="C512" s="1" t="str">
        <f t="shared" si="74"/>
        <v>27:0011</v>
      </c>
      <c r="D512" s="1" t="str">
        <f t="shared" si="75"/>
        <v>27:0004</v>
      </c>
      <c r="E512" t="s">
        <v>2050</v>
      </c>
      <c r="F512" t="s">
        <v>2051</v>
      </c>
      <c r="H512">
        <v>60.648180000000004</v>
      </c>
      <c r="I512">
        <v>-117.47928</v>
      </c>
      <c r="J512" s="1" t="str">
        <f>HYPERLINK("http://geochem.nrcan.gc.ca/cdogs/content/kwd/kwd020044_e.htm", "Till")</f>
        <v>Till</v>
      </c>
      <c r="K512" s="1" t="str">
        <f t="shared" si="73"/>
        <v>HMC separation (ODM standard)</v>
      </c>
      <c r="L512" t="s">
        <v>36</v>
      </c>
      <c r="M512" t="s">
        <v>36</v>
      </c>
      <c r="N512" t="s">
        <v>36</v>
      </c>
      <c r="O512" t="s">
        <v>36</v>
      </c>
      <c r="P512" t="s">
        <v>36</v>
      </c>
      <c r="Q512" t="s">
        <v>36</v>
      </c>
      <c r="R512" t="s">
        <v>36</v>
      </c>
      <c r="S512" t="s">
        <v>36</v>
      </c>
      <c r="T512" t="s">
        <v>36</v>
      </c>
      <c r="U512" t="s">
        <v>36</v>
      </c>
      <c r="V512" t="s">
        <v>36</v>
      </c>
      <c r="W512" t="s">
        <v>36</v>
      </c>
      <c r="X512" t="s">
        <v>36</v>
      </c>
      <c r="Y512" t="s">
        <v>36</v>
      </c>
      <c r="Z512" t="s">
        <v>36</v>
      </c>
      <c r="AA512" t="s">
        <v>36</v>
      </c>
      <c r="AB512" t="s">
        <v>36</v>
      </c>
      <c r="AC512" t="s">
        <v>36</v>
      </c>
      <c r="AD512" t="s">
        <v>36</v>
      </c>
      <c r="AE512" t="s">
        <v>36</v>
      </c>
      <c r="AF512" t="s">
        <v>36</v>
      </c>
    </row>
    <row r="513" spans="1:32" hidden="1" x14ac:dyDescent="0.3">
      <c r="A513" t="s">
        <v>2052</v>
      </c>
      <c r="B513" t="s">
        <v>2053</v>
      </c>
      <c r="C513" s="1" t="str">
        <f t="shared" si="74"/>
        <v>27:0011</v>
      </c>
      <c r="D513" s="1" t="str">
        <f t="shared" si="75"/>
        <v>27:0004</v>
      </c>
      <c r="E513" t="s">
        <v>2050</v>
      </c>
      <c r="F513" t="s">
        <v>2054</v>
      </c>
      <c r="H513">
        <v>60.648180000000004</v>
      </c>
      <c r="I513">
        <v>-117.47928</v>
      </c>
      <c r="J513" s="1" t="str">
        <f>HYPERLINK("http://geochem.nrcan.gc.ca/cdogs/content/kwd/kwd020044_e.htm", "Till")</f>
        <v>Till</v>
      </c>
      <c r="K513" s="1" t="str">
        <f t="shared" si="73"/>
        <v>HMC separation (ODM standard)</v>
      </c>
      <c r="L513" t="s">
        <v>36</v>
      </c>
      <c r="M513" t="s">
        <v>36</v>
      </c>
      <c r="N513" t="s">
        <v>36</v>
      </c>
      <c r="O513" t="s">
        <v>36</v>
      </c>
      <c r="P513" t="s">
        <v>36</v>
      </c>
      <c r="Q513" t="s">
        <v>36</v>
      </c>
      <c r="R513" t="s">
        <v>36</v>
      </c>
      <c r="S513" t="s">
        <v>36</v>
      </c>
      <c r="T513" t="s">
        <v>36</v>
      </c>
      <c r="U513" t="s">
        <v>36</v>
      </c>
      <c r="V513" t="s">
        <v>36</v>
      </c>
      <c r="W513" t="s">
        <v>36</v>
      </c>
      <c r="X513" t="s">
        <v>36</v>
      </c>
      <c r="Y513" t="s">
        <v>36</v>
      </c>
      <c r="Z513" t="s">
        <v>36</v>
      </c>
      <c r="AA513" t="s">
        <v>36</v>
      </c>
      <c r="AB513" t="s">
        <v>36</v>
      </c>
      <c r="AC513" t="s">
        <v>36</v>
      </c>
      <c r="AD513" t="s">
        <v>36</v>
      </c>
      <c r="AE513" t="s">
        <v>36</v>
      </c>
      <c r="AF513" t="s">
        <v>36</v>
      </c>
    </row>
    <row r="514" spans="1:32" hidden="1" x14ac:dyDescent="0.3">
      <c r="A514" t="s">
        <v>2055</v>
      </c>
      <c r="B514" t="s">
        <v>2056</v>
      </c>
      <c r="C514" s="1" t="str">
        <f t="shared" si="74"/>
        <v>27:0011</v>
      </c>
      <c r="D514" s="1" t="str">
        <f t="shared" si="75"/>
        <v>27:0004</v>
      </c>
      <c r="E514" t="s">
        <v>2057</v>
      </c>
      <c r="F514" t="s">
        <v>2058</v>
      </c>
      <c r="H514">
        <v>60.377330000000001</v>
      </c>
      <c r="I514">
        <v>-118.90927000000001</v>
      </c>
      <c r="J514" s="1" t="str">
        <f>HYPERLINK("http://geochem.nrcan.gc.ca/cdogs/content/kwd/kwd020024_e.htm", "Stream sediments")</f>
        <v>Stream sediments</v>
      </c>
      <c r="K514" s="1" t="str">
        <f t="shared" si="73"/>
        <v>HMC separation (ODM standard)</v>
      </c>
      <c r="L514" t="s">
        <v>36</v>
      </c>
      <c r="M514" t="s">
        <v>36</v>
      </c>
      <c r="N514" t="s">
        <v>36</v>
      </c>
      <c r="O514" t="s">
        <v>36</v>
      </c>
      <c r="P514" t="s">
        <v>36</v>
      </c>
      <c r="Q514" t="s">
        <v>36</v>
      </c>
      <c r="R514" t="s">
        <v>36</v>
      </c>
      <c r="S514" t="s">
        <v>36</v>
      </c>
      <c r="T514" t="s">
        <v>36</v>
      </c>
      <c r="U514" t="s">
        <v>36</v>
      </c>
      <c r="V514" t="s">
        <v>36</v>
      </c>
      <c r="W514" t="s">
        <v>36</v>
      </c>
      <c r="X514" t="s">
        <v>36</v>
      </c>
      <c r="Y514" t="s">
        <v>36</v>
      </c>
      <c r="Z514" t="s">
        <v>36</v>
      </c>
      <c r="AA514" t="s">
        <v>36</v>
      </c>
      <c r="AB514" t="s">
        <v>36</v>
      </c>
      <c r="AC514" t="s">
        <v>36</v>
      </c>
      <c r="AD514" t="s">
        <v>36</v>
      </c>
      <c r="AE514" t="s">
        <v>36</v>
      </c>
      <c r="AF514" t="s">
        <v>36</v>
      </c>
    </row>
    <row r="515" spans="1:32" hidden="1" x14ac:dyDescent="0.3">
      <c r="A515" t="s">
        <v>2059</v>
      </c>
      <c r="B515" t="s">
        <v>2060</v>
      </c>
      <c r="C515" s="1" t="str">
        <f t="shared" si="74"/>
        <v>27:0011</v>
      </c>
      <c r="D515" s="1" t="str">
        <f t="shared" si="75"/>
        <v>27:0004</v>
      </c>
      <c r="E515" t="s">
        <v>2061</v>
      </c>
      <c r="F515" t="s">
        <v>2062</v>
      </c>
      <c r="H515">
        <v>60.47457</v>
      </c>
      <c r="I515">
        <v>-118.90291999999999</v>
      </c>
      <c r="J515" s="1" t="str">
        <f>HYPERLINK("http://geochem.nrcan.gc.ca/cdogs/content/kwd/kwd020044_e.htm", "Till")</f>
        <v>Till</v>
      </c>
      <c r="K515" s="1" t="str">
        <f t="shared" si="73"/>
        <v>HMC separation (ODM standard)</v>
      </c>
      <c r="L515" t="s">
        <v>36</v>
      </c>
      <c r="M515" t="s">
        <v>36</v>
      </c>
      <c r="N515" t="s">
        <v>36</v>
      </c>
      <c r="O515" t="s">
        <v>36</v>
      </c>
      <c r="P515" t="s">
        <v>36</v>
      </c>
      <c r="Q515" t="s">
        <v>36</v>
      </c>
      <c r="R515" t="s">
        <v>36</v>
      </c>
      <c r="S515" t="s">
        <v>36</v>
      </c>
      <c r="T515" t="s">
        <v>36</v>
      </c>
      <c r="U515" t="s">
        <v>36</v>
      </c>
      <c r="V515" t="s">
        <v>36</v>
      </c>
      <c r="W515" t="s">
        <v>36</v>
      </c>
      <c r="X515" t="s">
        <v>36</v>
      </c>
      <c r="Y515" t="s">
        <v>36</v>
      </c>
      <c r="Z515" t="s">
        <v>36</v>
      </c>
      <c r="AA515" t="s">
        <v>36</v>
      </c>
      <c r="AB515" t="s">
        <v>36</v>
      </c>
      <c r="AC515" t="s">
        <v>36</v>
      </c>
      <c r="AD515" t="s">
        <v>36</v>
      </c>
      <c r="AE515" t="s">
        <v>36</v>
      </c>
      <c r="AF515" t="s">
        <v>36</v>
      </c>
    </row>
    <row r="516" spans="1:32" hidden="1" x14ac:dyDescent="0.3">
      <c r="A516" t="s">
        <v>2063</v>
      </c>
      <c r="B516" t="s">
        <v>2064</v>
      </c>
      <c r="C516" s="1" t="str">
        <f t="shared" si="74"/>
        <v>27:0011</v>
      </c>
      <c r="D516" s="1" t="str">
        <f t="shared" si="75"/>
        <v>27:0004</v>
      </c>
      <c r="E516" t="s">
        <v>2065</v>
      </c>
      <c r="F516" t="s">
        <v>2066</v>
      </c>
      <c r="H516">
        <v>60.519799999999996</v>
      </c>
      <c r="I516">
        <v>-118.90535</v>
      </c>
      <c r="J516" s="1" t="str">
        <f>HYPERLINK("http://geochem.nrcan.gc.ca/cdogs/content/kwd/kwd020044_e.htm", "Till")</f>
        <v>Till</v>
      </c>
      <c r="K516" s="1" t="str">
        <f t="shared" si="73"/>
        <v>HMC separation (ODM standard)</v>
      </c>
      <c r="L516" t="s">
        <v>36</v>
      </c>
      <c r="M516" t="s">
        <v>36</v>
      </c>
      <c r="N516" t="s">
        <v>36</v>
      </c>
      <c r="O516" t="s">
        <v>36</v>
      </c>
      <c r="P516" t="s">
        <v>36</v>
      </c>
      <c r="Q516" t="s">
        <v>36</v>
      </c>
      <c r="R516" t="s">
        <v>36</v>
      </c>
      <c r="S516" t="s">
        <v>36</v>
      </c>
      <c r="T516" t="s">
        <v>36</v>
      </c>
      <c r="U516" t="s">
        <v>36</v>
      </c>
      <c r="V516" t="s">
        <v>36</v>
      </c>
      <c r="W516" t="s">
        <v>36</v>
      </c>
      <c r="X516" t="s">
        <v>36</v>
      </c>
      <c r="Y516" t="s">
        <v>36</v>
      </c>
      <c r="Z516" t="s">
        <v>36</v>
      </c>
      <c r="AA516" t="s">
        <v>36</v>
      </c>
      <c r="AB516" t="s">
        <v>36</v>
      </c>
      <c r="AC516" t="s">
        <v>36</v>
      </c>
      <c r="AD516" t="s">
        <v>36</v>
      </c>
      <c r="AE516" t="s">
        <v>36</v>
      </c>
      <c r="AF516" t="s">
        <v>36</v>
      </c>
    </row>
    <row r="517" spans="1:32" hidden="1" x14ac:dyDescent="0.3">
      <c r="A517" t="s">
        <v>2067</v>
      </c>
      <c r="B517" t="s">
        <v>2068</v>
      </c>
      <c r="C517" s="1" t="str">
        <f t="shared" si="74"/>
        <v>27:0011</v>
      </c>
      <c r="D517" s="1" t="str">
        <f t="shared" si="75"/>
        <v>27:0004</v>
      </c>
      <c r="E517" t="s">
        <v>2069</v>
      </c>
      <c r="F517" t="s">
        <v>2070</v>
      </c>
      <c r="H517">
        <v>60.608179999999997</v>
      </c>
      <c r="I517">
        <v>-118.95780999999999</v>
      </c>
      <c r="J517" s="1" t="str">
        <f>HYPERLINK("http://geochem.nrcan.gc.ca/cdogs/content/kwd/kwd020044_e.htm", "Till")</f>
        <v>Till</v>
      </c>
      <c r="K517" s="1" t="str">
        <f t="shared" si="73"/>
        <v>HMC separation (ODM standard)</v>
      </c>
      <c r="L517" t="s">
        <v>36</v>
      </c>
      <c r="M517" t="s">
        <v>36</v>
      </c>
      <c r="N517" t="s">
        <v>36</v>
      </c>
      <c r="O517" t="s">
        <v>36</v>
      </c>
      <c r="P517" t="s">
        <v>55</v>
      </c>
      <c r="Q517" t="s">
        <v>36</v>
      </c>
      <c r="R517" t="s">
        <v>36</v>
      </c>
      <c r="S517" t="s">
        <v>36</v>
      </c>
      <c r="T517" t="s">
        <v>36</v>
      </c>
      <c r="U517" t="s">
        <v>36</v>
      </c>
      <c r="V517" t="s">
        <v>36</v>
      </c>
      <c r="W517" t="s">
        <v>36</v>
      </c>
      <c r="X517" t="s">
        <v>36</v>
      </c>
      <c r="Y517" t="s">
        <v>36</v>
      </c>
      <c r="Z517" t="s">
        <v>36</v>
      </c>
      <c r="AA517" t="s">
        <v>36</v>
      </c>
      <c r="AB517" t="s">
        <v>36</v>
      </c>
      <c r="AC517" t="s">
        <v>36</v>
      </c>
      <c r="AD517" t="s">
        <v>36</v>
      </c>
      <c r="AE517" t="s">
        <v>36</v>
      </c>
      <c r="AF517" t="s">
        <v>36</v>
      </c>
    </row>
    <row r="518" spans="1:32" hidden="1" x14ac:dyDescent="0.3">
      <c r="A518" t="s">
        <v>2071</v>
      </c>
      <c r="B518" t="s">
        <v>2072</v>
      </c>
      <c r="C518" s="1" t="str">
        <f t="shared" si="74"/>
        <v>27:0011</v>
      </c>
      <c r="D518" s="1" t="str">
        <f t="shared" si="75"/>
        <v>27:0004</v>
      </c>
      <c r="E518" t="s">
        <v>2073</v>
      </c>
      <c r="F518" t="s">
        <v>2074</v>
      </c>
      <c r="H518">
        <v>60.746549999999999</v>
      </c>
      <c r="I518">
        <v>-118.8938</v>
      </c>
      <c r="J518" s="1" t="str">
        <f>HYPERLINK("http://geochem.nrcan.gc.ca/cdogs/content/kwd/kwd020044_e.htm", "Till")</f>
        <v>Till</v>
      </c>
      <c r="K518" s="1" t="str">
        <f t="shared" si="73"/>
        <v>HMC separation (ODM standard)</v>
      </c>
      <c r="L518" t="s">
        <v>36</v>
      </c>
      <c r="M518" t="s">
        <v>36</v>
      </c>
      <c r="N518" t="s">
        <v>36</v>
      </c>
      <c r="O518" t="s">
        <v>36</v>
      </c>
      <c r="P518" t="s">
        <v>36</v>
      </c>
      <c r="Q518" t="s">
        <v>36</v>
      </c>
      <c r="R518" t="s">
        <v>36</v>
      </c>
      <c r="S518" t="s">
        <v>36</v>
      </c>
      <c r="T518" t="s">
        <v>36</v>
      </c>
      <c r="U518" t="s">
        <v>36</v>
      </c>
      <c r="V518" t="s">
        <v>36</v>
      </c>
      <c r="W518" t="s">
        <v>36</v>
      </c>
      <c r="X518" t="s">
        <v>36</v>
      </c>
      <c r="Y518" t="s">
        <v>36</v>
      </c>
      <c r="Z518" t="s">
        <v>36</v>
      </c>
      <c r="AA518" t="s">
        <v>36</v>
      </c>
      <c r="AB518" t="s">
        <v>36</v>
      </c>
      <c r="AC518" t="s">
        <v>36</v>
      </c>
      <c r="AD518" t="s">
        <v>36</v>
      </c>
      <c r="AE518" t="s">
        <v>36</v>
      </c>
      <c r="AF518" t="s">
        <v>36</v>
      </c>
    </row>
    <row r="519" spans="1:32" hidden="1" x14ac:dyDescent="0.3">
      <c r="A519" t="s">
        <v>2075</v>
      </c>
      <c r="B519" t="s">
        <v>2076</v>
      </c>
      <c r="C519" s="1" t="str">
        <f t="shared" si="74"/>
        <v>27:0011</v>
      </c>
      <c r="D519" s="1" t="str">
        <f t="shared" si="75"/>
        <v>27:0004</v>
      </c>
      <c r="E519" t="s">
        <v>2077</v>
      </c>
      <c r="F519" t="s">
        <v>2078</v>
      </c>
      <c r="H519">
        <v>60.485109999999999</v>
      </c>
      <c r="I519">
        <v>-118.35917000000001</v>
      </c>
      <c r="J519" s="1" t="str">
        <f>HYPERLINK("http://geochem.nrcan.gc.ca/cdogs/content/kwd/kwd020044_e.htm", "Till")</f>
        <v>Till</v>
      </c>
      <c r="K519" s="1" t="str">
        <f t="shared" si="73"/>
        <v>HMC separation (ODM standard)</v>
      </c>
      <c r="L519" t="s">
        <v>36</v>
      </c>
      <c r="M519" t="s">
        <v>36</v>
      </c>
      <c r="N519" t="s">
        <v>36</v>
      </c>
      <c r="O519" t="s">
        <v>36</v>
      </c>
      <c r="P519" t="s">
        <v>36</v>
      </c>
      <c r="Q519" t="s">
        <v>36</v>
      </c>
      <c r="R519" t="s">
        <v>36</v>
      </c>
      <c r="S519" t="s">
        <v>36</v>
      </c>
      <c r="T519" t="s">
        <v>36</v>
      </c>
      <c r="U519" t="s">
        <v>36</v>
      </c>
      <c r="V519" t="s">
        <v>36</v>
      </c>
      <c r="W519" t="s">
        <v>36</v>
      </c>
      <c r="X519" t="s">
        <v>36</v>
      </c>
      <c r="Y519" t="s">
        <v>36</v>
      </c>
      <c r="Z519" t="s">
        <v>36</v>
      </c>
      <c r="AA519" t="s">
        <v>36</v>
      </c>
      <c r="AB519" t="s">
        <v>36</v>
      </c>
      <c r="AC519" t="s">
        <v>36</v>
      </c>
      <c r="AD519" t="s">
        <v>36</v>
      </c>
      <c r="AE519" t="s">
        <v>36</v>
      </c>
      <c r="AF519" t="s">
        <v>36</v>
      </c>
    </row>
    <row r="520" spans="1:32" hidden="1" x14ac:dyDescent="0.3">
      <c r="A520" t="s">
        <v>2079</v>
      </c>
      <c r="B520" t="s">
        <v>2080</v>
      </c>
      <c r="C520" s="1" t="str">
        <f t="shared" si="74"/>
        <v>27:0011</v>
      </c>
      <c r="D520" s="1" t="str">
        <f t="shared" si="75"/>
        <v>27:0004</v>
      </c>
      <c r="E520" t="s">
        <v>2081</v>
      </c>
      <c r="F520" t="s">
        <v>2082</v>
      </c>
      <c r="H520">
        <v>60.560339999999997</v>
      </c>
      <c r="I520">
        <v>-118.36932</v>
      </c>
      <c r="J520" s="1" t="str">
        <f>HYPERLINK("http://geochem.nrcan.gc.ca/cdogs/content/kwd/kwd020000_e.htm", "Null")</f>
        <v>Null</v>
      </c>
      <c r="K520" s="1" t="str">
        <f t="shared" si="73"/>
        <v>HMC separation (ODM standard)</v>
      </c>
      <c r="L520" t="s">
        <v>36</v>
      </c>
      <c r="M520" t="s">
        <v>36</v>
      </c>
      <c r="N520" t="s">
        <v>36</v>
      </c>
      <c r="O520" t="s">
        <v>36</v>
      </c>
      <c r="P520" t="s">
        <v>36</v>
      </c>
      <c r="Q520" t="s">
        <v>36</v>
      </c>
      <c r="R520" t="s">
        <v>68</v>
      </c>
      <c r="S520" t="s">
        <v>36</v>
      </c>
      <c r="T520" t="s">
        <v>36</v>
      </c>
      <c r="U520" t="s">
        <v>36</v>
      </c>
      <c r="V520" t="s">
        <v>36</v>
      </c>
      <c r="W520" t="s">
        <v>36</v>
      </c>
      <c r="X520" t="s">
        <v>36</v>
      </c>
      <c r="Y520" t="s">
        <v>36</v>
      </c>
      <c r="Z520" t="s">
        <v>36</v>
      </c>
      <c r="AA520" t="s">
        <v>36</v>
      </c>
      <c r="AB520" t="s">
        <v>36</v>
      </c>
      <c r="AC520" t="s">
        <v>36</v>
      </c>
      <c r="AD520" t="s">
        <v>36</v>
      </c>
      <c r="AE520" t="s">
        <v>36</v>
      </c>
      <c r="AF520" t="s">
        <v>36</v>
      </c>
    </row>
    <row r="521" spans="1:32" hidden="1" x14ac:dyDescent="0.3">
      <c r="A521" t="s">
        <v>2083</v>
      </c>
      <c r="B521" t="s">
        <v>2084</v>
      </c>
      <c r="C521" s="1" t="str">
        <f t="shared" si="74"/>
        <v>27:0011</v>
      </c>
      <c r="D521" s="1" t="str">
        <f t="shared" si="75"/>
        <v>27:0004</v>
      </c>
      <c r="E521" t="s">
        <v>2085</v>
      </c>
      <c r="F521" t="s">
        <v>2086</v>
      </c>
      <c r="H521">
        <v>60.649419999999999</v>
      </c>
      <c r="I521">
        <v>-118.35862</v>
      </c>
      <c r="J521" s="1" t="str">
        <f>HYPERLINK("http://geochem.nrcan.gc.ca/cdogs/content/kwd/kwd020044_e.htm", "Till")</f>
        <v>Till</v>
      </c>
      <c r="K521" s="1" t="str">
        <f t="shared" si="73"/>
        <v>HMC separation (ODM standard)</v>
      </c>
      <c r="L521" t="s">
        <v>36</v>
      </c>
      <c r="M521" t="s">
        <v>36</v>
      </c>
      <c r="N521" t="s">
        <v>36</v>
      </c>
      <c r="O521" t="s">
        <v>36</v>
      </c>
      <c r="P521" t="s">
        <v>36</v>
      </c>
      <c r="Q521" t="s">
        <v>36</v>
      </c>
      <c r="R521" t="s">
        <v>36</v>
      </c>
      <c r="S521" t="s">
        <v>36</v>
      </c>
      <c r="T521" t="s">
        <v>36</v>
      </c>
      <c r="U521" t="s">
        <v>36</v>
      </c>
      <c r="V521" t="s">
        <v>36</v>
      </c>
      <c r="W521" t="s">
        <v>36</v>
      </c>
      <c r="X521" t="s">
        <v>36</v>
      </c>
      <c r="Y521" t="s">
        <v>36</v>
      </c>
      <c r="Z521" t="s">
        <v>36</v>
      </c>
      <c r="AA521" t="s">
        <v>36</v>
      </c>
      <c r="AB521" t="s">
        <v>36</v>
      </c>
      <c r="AC521" t="s">
        <v>36</v>
      </c>
      <c r="AD521" t="s">
        <v>36</v>
      </c>
      <c r="AE521" t="s">
        <v>36</v>
      </c>
      <c r="AF521" t="s">
        <v>36</v>
      </c>
    </row>
    <row r="522" spans="1:32" hidden="1" x14ac:dyDescent="0.3">
      <c r="A522" t="s">
        <v>2087</v>
      </c>
      <c r="B522" t="s">
        <v>2088</v>
      </c>
      <c r="C522" s="1" t="str">
        <f t="shared" si="74"/>
        <v>27:0011</v>
      </c>
      <c r="D522" s="1" t="str">
        <f t="shared" si="75"/>
        <v>27:0004</v>
      </c>
      <c r="E522" t="s">
        <v>2089</v>
      </c>
      <c r="F522" t="s">
        <v>2090</v>
      </c>
      <c r="H522">
        <v>60.356769999999997</v>
      </c>
      <c r="I522">
        <v>-118.14627</v>
      </c>
      <c r="J522" s="1" t="str">
        <f>HYPERLINK("http://geochem.nrcan.gc.ca/cdogs/content/kwd/kwd020050_e.htm", "Glaciofluvial")</f>
        <v>Glaciofluvial</v>
      </c>
      <c r="K522" s="1" t="str">
        <f t="shared" si="73"/>
        <v>HMC separation (ODM standard)</v>
      </c>
      <c r="L522" t="s">
        <v>36</v>
      </c>
      <c r="M522" t="s">
        <v>36</v>
      </c>
      <c r="N522" t="s">
        <v>36</v>
      </c>
      <c r="O522" t="s">
        <v>36</v>
      </c>
      <c r="P522" t="s">
        <v>36</v>
      </c>
      <c r="Q522" t="s">
        <v>36</v>
      </c>
      <c r="R522" t="s">
        <v>36</v>
      </c>
      <c r="S522" t="s">
        <v>36</v>
      </c>
      <c r="T522" t="s">
        <v>36</v>
      </c>
      <c r="U522" t="s">
        <v>36</v>
      </c>
      <c r="V522" t="s">
        <v>36</v>
      </c>
      <c r="W522" t="s">
        <v>36</v>
      </c>
      <c r="X522" t="s">
        <v>36</v>
      </c>
      <c r="Y522" t="s">
        <v>36</v>
      </c>
      <c r="Z522" t="s">
        <v>36</v>
      </c>
      <c r="AA522" t="s">
        <v>36</v>
      </c>
      <c r="AB522" t="s">
        <v>36</v>
      </c>
      <c r="AC522" t="s">
        <v>36</v>
      </c>
      <c r="AD522" t="s">
        <v>36</v>
      </c>
      <c r="AE522" t="s">
        <v>36</v>
      </c>
      <c r="AF522" t="s">
        <v>36</v>
      </c>
    </row>
    <row r="523" spans="1:32" hidden="1" x14ac:dyDescent="0.3">
      <c r="A523" t="s">
        <v>2091</v>
      </c>
      <c r="B523" t="s">
        <v>2092</v>
      </c>
      <c r="C523" s="1" t="str">
        <f t="shared" si="74"/>
        <v>27:0011</v>
      </c>
      <c r="D523" s="1" t="str">
        <f t="shared" si="75"/>
        <v>27:0004</v>
      </c>
      <c r="E523" t="s">
        <v>2093</v>
      </c>
      <c r="F523" t="s">
        <v>2094</v>
      </c>
      <c r="H523">
        <v>60.46998</v>
      </c>
      <c r="I523">
        <v>-118.16755999999999</v>
      </c>
      <c r="J523" s="1" t="str">
        <f>HYPERLINK("http://geochem.nrcan.gc.ca/cdogs/content/kwd/kwd020044_e.htm", "Till")</f>
        <v>Till</v>
      </c>
      <c r="K523" s="1" t="str">
        <f t="shared" si="73"/>
        <v>HMC separation (ODM standard)</v>
      </c>
      <c r="L523" t="s">
        <v>36</v>
      </c>
      <c r="M523" t="s">
        <v>36</v>
      </c>
      <c r="N523" t="s">
        <v>36</v>
      </c>
      <c r="O523" t="s">
        <v>36</v>
      </c>
      <c r="P523" t="s">
        <v>36</v>
      </c>
      <c r="Q523" t="s">
        <v>36</v>
      </c>
      <c r="R523" t="s">
        <v>36</v>
      </c>
      <c r="S523" t="s">
        <v>36</v>
      </c>
      <c r="T523" t="s">
        <v>36</v>
      </c>
      <c r="U523" t="s">
        <v>36</v>
      </c>
      <c r="V523" t="s">
        <v>36</v>
      </c>
      <c r="W523" t="s">
        <v>36</v>
      </c>
      <c r="X523" t="s">
        <v>36</v>
      </c>
      <c r="Y523" t="s">
        <v>36</v>
      </c>
      <c r="Z523" t="s">
        <v>36</v>
      </c>
      <c r="AA523" t="s">
        <v>36</v>
      </c>
      <c r="AB523" t="s">
        <v>36</v>
      </c>
      <c r="AC523" t="s">
        <v>36</v>
      </c>
      <c r="AD523" t="s">
        <v>36</v>
      </c>
      <c r="AE523" t="s">
        <v>36</v>
      </c>
      <c r="AF523" t="s">
        <v>36</v>
      </c>
    </row>
    <row r="524" spans="1:32" hidden="1" x14ac:dyDescent="0.3">
      <c r="A524" t="s">
        <v>2095</v>
      </c>
      <c r="B524" t="s">
        <v>2096</v>
      </c>
      <c r="C524" s="1" t="str">
        <f t="shared" si="74"/>
        <v>27:0011</v>
      </c>
      <c r="D524" s="1" t="str">
        <f t="shared" si="75"/>
        <v>27:0004</v>
      </c>
      <c r="E524" t="s">
        <v>2097</v>
      </c>
      <c r="F524" t="s">
        <v>2098</v>
      </c>
      <c r="H524">
        <v>60.856580000000001</v>
      </c>
      <c r="I524">
        <v>-118.03043</v>
      </c>
      <c r="J524" s="1" t="str">
        <f>HYPERLINK("http://geochem.nrcan.gc.ca/cdogs/content/kwd/kwd020044_e.htm", "Till")</f>
        <v>Till</v>
      </c>
      <c r="K524" s="1" t="str">
        <f t="shared" si="73"/>
        <v>HMC separation (ODM standard)</v>
      </c>
      <c r="L524" t="s">
        <v>36</v>
      </c>
      <c r="M524" t="s">
        <v>36</v>
      </c>
      <c r="N524" t="s">
        <v>36</v>
      </c>
      <c r="O524" t="s">
        <v>36</v>
      </c>
      <c r="P524" t="s">
        <v>36</v>
      </c>
      <c r="Q524" t="s">
        <v>36</v>
      </c>
      <c r="R524" t="s">
        <v>55</v>
      </c>
      <c r="S524" t="s">
        <v>36</v>
      </c>
      <c r="T524" t="s">
        <v>36</v>
      </c>
      <c r="U524" t="s">
        <v>36</v>
      </c>
      <c r="V524" t="s">
        <v>36</v>
      </c>
      <c r="W524" t="s">
        <v>36</v>
      </c>
      <c r="X524" t="s">
        <v>36</v>
      </c>
      <c r="Y524" t="s">
        <v>36</v>
      </c>
      <c r="Z524" t="s">
        <v>36</v>
      </c>
      <c r="AA524" t="s">
        <v>36</v>
      </c>
      <c r="AB524" t="s">
        <v>36</v>
      </c>
      <c r="AC524" t="s">
        <v>36</v>
      </c>
      <c r="AD524" t="s">
        <v>36</v>
      </c>
      <c r="AE524" t="s">
        <v>36</v>
      </c>
      <c r="AF524" t="s">
        <v>36</v>
      </c>
    </row>
    <row r="525" spans="1:32" hidden="1" x14ac:dyDescent="0.3">
      <c r="A525" t="s">
        <v>2099</v>
      </c>
      <c r="B525" t="s">
        <v>2100</v>
      </c>
      <c r="C525" s="1" t="str">
        <f t="shared" si="74"/>
        <v>27:0011</v>
      </c>
      <c r="D525" s="1" t="str">
        <f t="shared" si="75"/>
        <v>27:0004</v>
      </c>
      <c r="E525" t="s">
        <v>2101</v>
      </c>
      <c r="F525" t="s">
        <v>2102</v>
      </c>
      <c r="H525">
        <v>60.28472</v>
      </c>
      <c r="I525">
        <v>-117.98693</v>
      </c>
      <c r="J525" s="1" t="str">
        <f>HYPERLINK("http://geochem.nrcan.gc.ca/cdogs/content/kwd/kwd020044_e.htm", "Till")</f>
        <v>Till</v>
      </c>
      <c r="K525" s="1" t="str">
        <f t="shared" si="73"/>
        <v>HMC separation (ODM standard)</v>
      </c>
      <c r="L525" t="s">
        <v>36</v>
      </c>
      <c r="M525" t="s">
        <v>36</v>
      </c>
      <c r="N525" t="s">
        <v>36</v>
      </c>
      <c r="O525" t="s">
        <v>36</v>
      </c>
      <c r="P525" t="s">
        <v>36</v>
      </c>
      <c r="Q525" t="s">
        <v>36</v>
      </c>
      <c r="R525" t="s">
        <v>36</v>
      </c>
      <c r="S525" t="s">
        <v>36</v>
      </c>
      <c r="T525" t="s">
        <v>36</v>
      </c>
      <c r="U525" t="s">
        <v>36</v>
      </c>
      <c r="V525" t="s">
        <v>36</v>
      </c>
      <c r="W525" t="s">
        <v>36</v>
      </c>
      <c r="X525" t="s">
        <v>36</v>
      </c>
      <c r="Y525" t="s">
        <v>36</v>
      </c>
      <c r="Z525" t="s">
        <v>36</v>
      </c>
      <c r="AA525" t="s">
        <v>36</v>
      </c>
      <c r="AB525" t="s">
        <v>36</v>
      </c>
      <c r="AC525" t="s">
        <v>36</v>
      </c>
      <c r="AD525" t="s">
        <v>36</v>
      </c>
      <c r="AE525" t="s">
        <v>36</v>
      </c>
      <c r="AF525" t="s">
        <v>36</v>
      </c>
    </row>
    <row r="526" spans="1:32" hidden="1" x14ac:dyDescent="0.3">
      <c r="A526" t="s">
        <v>2103</v>
      </c>
      <c r="B526" t="s">
        <v>2104</v>
      </c>
      <c r="C526" s="1" t="str">
        <f t="shared" si="74"/>
        <v>27:0011</v>
      </c>
      <c r="D526" s="1" t="str">
        <f t="shared" si="75"/>
        <v>27:0004</v>
      </c>
      <c r="E526" t="s">
        <v>2105</v>
      </c>
      <c r="F526" t="s">
        <v>2106</v>
      </c>
      <c r="H526">
        <v>60.317799999999998</v>
      </c>
      <c r="I526">
        <v>-117.78493</v>
      </c>
      <c r="J526" s="1" t="str">
        <f>HYPERLINK("http://geochem.nrcan.gc.ca/cdogs/content/kwd/kwd020024_e.htm", "Stream sediments")</f>
        <v>Stream sediments</v>
      </c>
      <c r="K526" s="1" t="str">
        <f t="shared" si="73"/>
        <v>HMC separation (ODM standard)</v>
      </c>
      <c r="L526" t="s">
        <v>36</v>
      </c>
      <c r="M526" t="s">
        <v>36</v>
      </c>
      <c r="N526" t="s">
        <v>36</v>
      </c>
      <c r="O526" t="s">
        <v>36</v>
      </c>
      <c r="P526" t="s">
        <v>36</v>
      </c>
      <c r="Q526" t="s">
        <v>36</v>
      </c>
      <c r="R526" t="s">
        <v>55</v>
      </c>
      <c r="S526" t="s">
        <v>36</v>
      </c>
      <c r="T526" t="s">
        <v>36</v>
      </c>
      <c r="U526" t="s">
        <v>36</v>
      </c>
      <c r="V526" t="s">
        <v>36</v>
      </c>
      <c r="W526" t="s">
        <v>36</v>
      </c>
      <c r="X526" t="s">
        <v>36</v>
      </c>
      <c r="Y526" t="s">
        <v>55</v>
      </c>
      <c r="Z526" t="s">
        <v>36</v>
      </c>
      <c r="AA526" t="s">
        <v>36</v>
      </c>
      <c r="AB526" t="s">
        <v>36</v>
      </c>
      <c r="AC526" t="s">
        <v>36</v>
      </c>
      <c r="AD526" t="s">
        <v>36</v>
      </c>
      <c r="AE526" t="s">
        <v>36</v>
      </c>
      <c r="AF526" t="s">
        <v>36</v>
      </c>
    </row>
    <row r="527" spans="1:32" hidden="1" x14ac:dyDescent="0.3">
      <c r="A527" t="s">
        <v>2107</v>
      </c>
      <c r="B527" t="s">
        <v>2108</v>
      </c>
      <c r="C527" s="1" t="str">
        <f t="shared" si="74"/>
        <v>27:0011</v>
      </c>
      <c r="D527" s="1" t="str">
        <f t="shared" si="75"/>
        <v>27:0004</v>
      </c>
      <c r="E527" t="s">
        <v>2109</v>
      </c>
      <c r="F527" t="s">
        <v>2110</v>
      </c>
      <c r="H527">
        <v>60.25376</v>
      </c>
      <c r="I527">
        <v>-117.79076000000001</v>
      </c>
      <c r="J527" s="1" t="str">
        <f>HYPERLINK("http://geochem.nrcan.gc.ca/cdogs/content/kwd/kwd020044_e.htm", "Till")</f>
        <v>Till</v>
      </c>
      <c r="K527" s="1" t="str">
        <f t="shared" si="73"/>
        <v>HMC separation (ODM standard)</v>
      </c>
      <c r="L527" t="s">
        <v>36</v>
      </c>
      <c r="M527" t="s">
        <v>36</v>
      </c>
      <c r="N527" t="s">
        <v>36</v>
      </c>
      <c r="O527" t="s">
        <v>36</v>
      </c>
      <c r="P527" t="s">
        <v>36</v>
      </c>
      <c r="Q527" t="s">
        <v>36</v>
      </c>
      <c r="R527" t="s">
        <v>36</v>
      </c>
      <c r="S527" t="s">
        <v>36</v>
      </c>
      <c r="T527" t="s">
        <v>36</v>
      </c>
      <c r="U527" t="s">
        <v>36</v>
      </c>
      <c r="V527" t="s">
        <v>36</v>
      </c>
      <c r="W527" t="s">
        <v>36</v>
      </c>
      <c r="X527" t="s">
        <v>36</v>
      </c>
      <c r="Y527" t="s">
        <v>36</v>
      </c>
      <c r="Z527" t="s">
        <v>36</v>
      </c>
      <c r="AA527" t="s">
        <v>36</v>
      </c>
      <c r="AB527" t="s">
        <v>36</v>
      </c>
      <c r="AC527" t="s">
        <v>36</v>
      </c>
      <c r="AD527" t="s">
        <v>36</v>
      </c>
      <c r="AE527" t="s">
        <v>36</v>
      </c>
      <c r="AF527" t="s">
        <v>36</v>
      </c>
    </row>
    <row r="528" spans="1:32" hidden="1" x14ac:dyDescent="0.3">
      <c r="A528" t="s">
        <v>2111</v>
      </c>
      <c r="B528" t="s">
        <v>2112</v>
      </c>
      <c r="C528" s="1" t="str">
        <f t="shared" si="74"/>
        <v>27:0011</v>
      </c>
      <c r="D528" s="1" t="str">
        <f t="shared" si="75"/>
        <v>27:0004</v>
      </c>
      <c r="E528" t="s">
        <v>2113</v>
      </c>
      <c r="F528" t="s">
        <v>2114</v>
      </c>
      <c r="H528">
        <v>60.405970000000003</v>
      </c>
      <c r="I528">
        <v>-117.97981</v>
      </c>
      <c r="J528" s="1" t="str">
        <f>HYPERLINK("http://geochem.nrcan.gc.ca/cdogs/content/kwd/kwd020044_e.htm", "Till")</f>
        <v>Till</v>
      </c>
      <c r="K528" s="1" t="str">
        <f t="shared" si="73"/>
        <v>HMC separation (ODM standard)</v>
      </c>
      <c r="L528" t="s">
        <v>36</v>
      </c>
      <c r="M528" t="s">
        <v>36</v>
      </c>
      <c r="N528" t="s">
        <v>36</v>
      </c>
      <c r="O528" t="s">
        <v>36</v>
      </c>
      <c r="P528" t="s">
        <v>36</v>
      </c>
      <c r="Q528" t="s">
        <v>36</v>
      </c>
      <c r="R528" t="s">
        <v>36</v>
      </c>
      <c r="S528" t="s">
        <v>36</v>
      </c>
      <c r="T528" t="s">
        <v>36</v>
      </c>
      <c r="U528" t="s">
        <v>36</v>
      </c>
      <c r="V528" t="s">
        <v>36</v>
      </c>
      <c r="W528" t="s">
        <v>36</v>
      </c>
      <c r="X528" t="s">
        <v>36</v>
      </c>
      <c r="Y528" t="s">
        <v>36</v>
      </c>
      <c r="Z528" t="s">
        <v>36</v>
      </c>
      <c r="AA528" t="s">
        <v>36</v>
      </c>
      <c r="AB528" t="s">
        <v>36</v>
      </c>
      <c r="AC528" t="s">
        <v>36</v>
      </c>
      <c r="AD528" t="s">
        <v>36</v>
      </c>
      <c r="AE528" t="s">
        <v>36</v>
      </c>
      <c r="AF528" t="s">
        <v>36</v>
      </c>
    </row>
    <row r="529" spans="1:32" hidden="1" x14ac:dyDescent="0.3">
      <c r="A529" t="s">
        <v>2115</v>
      </c>
      <c r="B529" t="s">
        <v>2116</v>
      </c>
      <c r="C529" s="1" t="str">
        <f t="shared" si="74"/>
        <v>27:0011</v>
      </c>
      <c r="D529" s="1" t="str">
        <f t="shared" si="75"/>
        <v>27:0004</v>
      </c>
      <c r="E529" t="s">
        <v>2117</v>
      </c>
      <c r="F529" t="s">
        <v>2118</v>
      </c>
      <c r="H529">
        <v>60.39029</v>
      </c>
      <c r="I529">
        <v>-117.77670999999999</v>
      </c>
      <c r="J529" s="1" t="str">
        <f>HYPERLINK("http://geochem.nrcan.gc.ca/cdogs/content/kwd/kwd020050_e.htm", "Glaciofluvial")</f>
        <v>Glaciofluvial</v>
      </c>
      <c r="K529" s="1" t="str">
        <f t="shared" si="73"/>
        <v>HMC separation (ODM standard)</v>
      </c>
      <c r="L529" t="s">
        <v>36</v>
      </c>
      <c r="M529" t="s">
        <v>36</v>
      </c>
      <c r="N529" t="s">
        <v>36</v>
      </c>
      <c r="O529" t="s">
        <v>36</v>
      </c>
      <c r="P529" t="s">
        <v>36</v>
      </c>
      <c r="Q529" t="s">
        <v>36</v>
      </c>
      <c r="R529" t="s">
        <v>36</v>
      </c>
      <c r="S529" t="s">
        <v>36</v>
      </c>
      <c r="T529" t="s">
        <v>36</v>
      </c>
      <c r="U529" t="s">
        <v>36</v>
      </c>
      <c r="V529" t="s">
        <v>36</v>
      </c>
      <c r="W529" t="s">
        <v>36</v>
      </c>
      <c r="X529" t="s">
        <v>36</v>
      </c>
      <c r="Y529" t="s">
        <v>36</v>
      </c>
      <c r="Z529" t="s">
        <v>261</v>
      </c>
      <c r="AA529" t="s">
        <v>261</v>
      </c>
      <c r="AB529" t="s">
        <v>261</v>
      </c>
      <c r="AC529" t="s">
        <v>261</v>
      </c>
      <c r="AD529" t="s">
        <v>261</v>
      </c>
      <c r="AE529" t="s">
        <v>261</v>
      </c>
      <c r="AF529" t="s">
        <v>261</v>
      </c>
    </row>
    <row r="530" spans="1:32" hidden="1" x14ac:dyDescent="0.3">
      <c r="A530" t="s">
        <v>2119</v>
      </c>
      <c r="B530" t="s">
        <v>2120</v>
      </c>
      <c r="C530" s="1" t="str">
        <f t="shared" si="74"/>
        <v>27:0011</v>
      </c>
      <c r="D530" s="1" t="str">
        <f t="shared" si="75"/>
        <v>27:0004</v>
      </c>
      <c r="E530" t="s">
        <v>2121</v>
      </c>
      <c r="F530" t="s">
        <v>2122</v>
      </c>
      <c r="H530">
        <v>60.476120000000002</v>
      </c>
      <c r="I530">
        <v>-117.81603</v>
      </c>
      <c r="J530" s="1" t="str">
        <f>HYPERLINK("http://geochem.nrcan.gc.ca/cdogs/content/kwd/kwd020050_e.htm", "Glaciofluvial")</f>
        <v>Glaciofluvial</v>
      </c>
      <c r="K530" s="1" t="str">
        <f t="shared" si="73"/>
        <v>HMC separation (ODM standard)</v>
      </c>
      <c r="L530" t="s">
        <v>36</v>
      </c>
      <c r="M530" t="s">
        <v>36</v>
      </c>
      <c r="N530" t="s">
        <v>36</v>
      </c>
      <c r="O530" t="s">
        <v>36</v>
      </c>
      <c r="P530" t="s">
        <v>36</v>
      </c>
      <c r="Q530" t="s">
        <v>36</v>
      </c>
      <c r="R530" t="s">
        <v>36</v>
      </c>
      <c r="S530" t="s">
        <v>36</v>
      </c>
      <c r="T530" t="s">
        <v>36</v>
      </c>
      <c r="U530" t="s">
        <v>36</v>
      </c>
      <c r="V530" t="s">
        <v>36</v>
      </c>
      <c r="W530" t="s">
        <v>36</v>
      </c>
      <c r="X530" t="s">
        <v>36</v>
      </c>
      <c r="Y530" t="s">
        <v>36</v>
      </c>
      <c r="Z530" t="s">
        <v>36</v>
      </c>
      <c r="AA530" t="s">
        <v>36</v>
      </c>
      <c r="AB530" t="s">
        <v>36</v>
      </c>
      <c r="AC530" t="s">
        <v>36</v>
      </c>
      <c r="AD530" t="s">
        <v>36</v>
      </c>
      <c r="AE530" t="s">
        <v>36</v>
      </c>
      <c r="AF530" t="s">
        <v>36</v>
      </c>
    </row>
    <row r="531" spans="1:32" hidden="1" x14ac:dyDescent="0.3">
      <c r="A531" t="s">
        <v>2123</v>
      </c>
      <c r="B531" t="s">
        <v>2124</v>
      </c>
      <c r="C531" s="1" t="str">
        <f t="shared" ref="C531:C558" si="76">HYPERLINK("http://geochem.nrcan.gc.ca/cdogs/content/bdl/bdl270011_e.htm", "27:0011")</f>
        <v>27:0011</v>
      </c>
      <c r="D531" s="1" t="str">
        <f t="shared" ref="D531:D558" si="77">HYPERLINK("http://geochem.nrcan.gc.ca/cdogs/content/svy/svy270004_e.htm", "27:0004")</f>
        <v>27:0004</v>
      </c>
      <c r="E531" t="s">
        <v>2125</v>
      </c>
      <c r="F531" t="s">
        <v>2126</v>
      </c>
      <c r="H531">
        <v>60.474769999999999</v>
      </c>
      <c r="I531">
        <v>-117.58583</v>
      </c>
      <c r="J531" s="1" t="str">
        <f>HYPERLINK("http://geochem.nrcan.gc.ca/cdogs/content/kwd/kwd020024_e.htm", "Stream sediments")</f>
        <v>Stream sediments</v>
      </c>
      <c r="K531" s="1" t="str">
        <f t="shared" si="73"/>
        <v>HMC separation (ODM standard)</v>
      </c>
      <c r="L531" t="s">
        <v>36</v>
      </c>
      <c r="M531" t="s">
        <v>36</v>
      </c>
      <c r="N531" t="s">
        <v>36</v>
      </c>
      <c r="O531" t="s">
        <v>36</v>
      </c>
      <c r="P531" t="s">
        <v>36</v>
      </c>
      <c r="Q531" t="s">
        <v>36</v>
      </c>
      <c r="R531" t="s">
        <v>36</v>
      </c>
      <c r="S531" t="s">
        <v>261</v>
      </c>
      <c r="T531" t="s">
        <v>261</v>
      </c>
      <c r="U531" t="s">
        <v>261</v>
      </c>
      <c r="V531" t="s">
        <v>261</v>
      </c>
      <c r="W531" t="s">
        <v>261</v>
      </c>
      <c r="X531" t="s">
        <v>261</v>
      </c>
      <c r="Y531" t="s">
        <v>261</v>
      </c>
      <c r="Z531" t="s">
        <v>261</v>
      </c>
      <c r="AA531" t="s">
        <v>261</v>
      </c>
      <c r="AB531" t="s">
        <v>261</v>
      </c>
      <c r="AC531" t="s">
        <v>261</v>
      </c>
      <c r="AD531" t="s">
        <v>261</v>
      </c>
      <c r="AE531" t="s">
        <v>261</v>
      </c>
      <c r="AF531" t="s">
        <v>261</v>
      </c>
    </row>
    <row r="532" spans="1:32" hidden="1" x14ac:dyDescent="0.3">
      <c r="A532" t="s">
        <v>2127</v>
      </c>
      <c r="B532" t="s">
        <v>2128</v>
      </c>
      <c r="C532" s="1" t="str">
        <f t="shared" si="76"/>
        <v>27:0011</v>
      </c>
      <c r="D532" s="1" t="str">
        <f t="shared" si="77"/>
        <v>27:0004</v>
      </c>
      <c r="E532" t="s">
        <v>2129</v>
      </c>
      <c r="F532" t="s">
        <v>2130</v>
      </c>
      <c r="H532">
        <v>60.408769999999997</v>
      </c>
      <c r="I532">
        <v>-117.62823</v>
      </c>
      <c r="J532" s="1" t="str">
        <f>HYPERLINK("http://geochem.nrcan.gc.ca/cdogs/content/kwd/kwd020024_e.htm", "Stream sediments")</f>
        <v>Stream sediments</v>
      </c>
      <c r="K532" s="1" t="str">
        <f t="shared" si="73"/>
        <v>HMC separation (ODM standard)</v>
      </c>
      <c r="L532" t="s">
        <v>36</v>
      </c>
      <c r="M532" t="s">
        <v>36</v>
      </c>
      <c r="N532" t="s">
        <v>36</v>
      </c>
      <c r="O532" t="s">
        <v>36</v>
      </c>
      <c r="P532" t="s">
        <v>36</v>
      </c>
      <c r="Q532" t="s">
        <v>36</v>
      </c>
      <c r="R532" t="s">
        <v>36</v>
      </c>
      <c r="S532" t="s">
        <v>261</v>
      </c>
      <c r="T532" t="s">
        <v>261</v>
      </c>
      <c r="U532" t="s">
        <v>261</v>
      </c>
      <c r="V532" t="s">
        <v>261</v>
      </c>
      <c r="W532" t="s">
        <v>261</v>
      </c>
      <c r="X532" t="s">
        <v>261</v>
      </c>
      <c r="Y532" t="s">
        <v>261</v>
      </c>
      <c r="Z532" t="s">
        <v>261</v>
      </c>
      <c r="AA532" t="s">
        <v>261</v>
      </c>
      <c r="AB532" t="s">
        <v>261</v>
      </c>
      <c r="AC532" t="s">
        <v>261</v>
      </c>
      <c r="AD532" t="s">
        <v>261</v>
      </c>
      <c r="AE532" t="s">
        <v>261</v>
      </c>
      <c r="AF532" t="s">
        <v>261</v>
      </c>
    </row>
    <row r="533" spans="1:32" hidden="1" x14ac:dyDescent="0.3">
      <c r="A533" t="s">
        <v>2131</v>
      </c>
      <c r="B533" t="s">
        <v>2132</v>
      </c>
      <c r="C533" s="1" t="str">
        <f t="shared" si="76"/>
        <v>27:0011</v>
      </c>
      <c r="D533" s="1" t="str">
        <f t="shared" si="77"/>
        <v>27:0004</v>
      </c>
      <c r="E533" t="s">
        <v>2133</v>
      </c>
      <c r="F533" t="s">
        <v>2134</v>
      </c>
      <c r="J533" s="1" t="str">
        <f>HYPERLINK("http://geochem.nrcan.gc.ca/cdogs/content/kwd/kwd020000_e.htm", "Null")</f>
        <v>Null</v>
      </c>
      <c r="K533" s="1" t="str">
        <f t="shared" si="73"/>
        <v>HMC separation (ODM standard)</v>
      </c>
      <c r="L533" t="s">
        <v>36</v>
      </c>
      <c r="M533" t="s">
        <v>36</v>
      </c>
      <c r="N533" t="s">
        <v>36</v>
      </c>
      <c r="O533" t="s">
        <v>36</v>
      </c>
      <c r="P533" t="s">
        <v>36</v>
      </c>
      <c r="Q533" t="s">
        <v>36</v>
      </c>
      <c r="R533" t="s">
        <v>36</v>
      </c>
      <c r="S533" t="s">
        <v>36</v>
      </c>
      <c r="T533" t="s">
        <v>36</v>
      </c>
      <c r="U533" t="s">
        <v>36</v>
      </c>
      <c r="V533" t="s">
        <v>36</v>
      </c>
      <c r="W533" t="s">
        <v>36</v>
      </c>
      <c r="X533" t="s">
        <v>36</v>
      </c>
      <c r="Y533" t="s">
        <v>36</v>
      </c>
      <c r="Z533" t="s">
        <v>36</v>
      </c>
      <c r="AA533" t="s">
        <v>36</v>
      </c>
      <c r="AB533" t="s">
        <v>36</v>
      </c>
      <c r="AC533" t="s">
        <v>36</v>
      </c>
      <c r="AD533" t="s">
        <v>36</v>
      </c>
      <c r="AE533" t="s">
        <v>36</v>
      </c>
      <c r="AF533" t="s">
        <v>36</v>
      </c>
    </row>
    <row r="534" spans="1:32" hidden="1" x14ac:dyDescent="0.3">
      <c r="A534" t="s">
        <v>2135</v>
      </c>
      <c r="B534" t="s">
        <v>2136</v>
      </c>
      <c r="C534" s="1" t="str">
        <f t="shared" si="76"/>
        <v>27:0011</v>
      </c>
      <c r="D534" s="1" t="str">
        <f t="shared" si="77"/>
        <v>27:0004</v>
      </c>
      <c r="E534" t="s">
        <v>2081</v>
      </c>
      <c r="F534" t="s">
        <v>2137</v>
      </c>
      <c r="H534">
        <v>60.560339999999997</v>
      </c>
      <c r="I534">
        <v>-118.36932</v>
      </c>
      <c r="J534" s="1" t="str">
        <f>HYPERLINK("http://geochem.nrcan.gc.ca/cdogs/content/kwd/kwd020000_e.htm", "Null")</f>
        <v>Null</v>
      </c>
      <c r="K534" s="1" t="str">
        <f t="shared" si="73"/>
        <v>HMC separation (ODM standard)</v>
      </c>
      <c r="L534" t="s">
        <v>36</v>
      </c>
      <c r="M534" t="s">
        <v>36</v>
      </c>
      <c r="N534" t="s">
        <v>36</v>
      </c>
      <c r="O534" t="s">
        <v>36</v>
      </c>
      <c r="P534" t="s">
        <v>36</v>
      </c>
      <c r="Q534" t="s">
        <v>36</v>
      </c>
      <c r="R534" t="s">
        <v>36</v>
      </c>
      <c r="S534" t="s">
        <v>36</v>
      </c>
      <c r="T534" t="s">
        <v>36</v>
      </c>
      <c r="U534" t="s">
        <v>36</v>
      </c>
      <c r="V534" t="s">
        <v>36</v>
      </c>
      <c r="W534" t="s">
        <v>36</v>
      </c>
      <c r="X534" t="s">
        <v>36</v>
      </c>
      <c r="Y534" t="s">
        <v>36</v>
      </c>
      <c r="Z534" t="s">
        <v>36</v>
      </c>
      <c r="AA534" t="s">
        <v>36</v>
      </c>
      <c r="AB534" t="s">
        <v>36</v>
      </c>
      <c r="AC534" t="s">
        <v>36</v>
      </c>
      <c r="AD534" t="s">
        <v>36</v>
      </c>
      <c r="AE534" t="s">
        <v>36</v>
      </c>
      <c r="AF534" t="s">
        <v>36</v>
      </c>
    </row>
    <row r="535" spans="1:32" hidden="1" x14ac:dyDescent="0.3">
      <c r="A535" t="s">
        <v>2138</v>
      </c>
      <c r="B535" t="s">
        <v>2139</v>
      </c>
      <c r="C535" s="1" t="str">
        <f t="shared" si="76"/>
        <v>27:0011</v>
      </c>
      <c r="D535" s="1" t="str">
        <f t="shared" si="77"/>
        <v>27:0004</v>
      </c>
      <c r="E535" t="s">
        <v>2140</v>
      </c>
      <c r="F535" t="s">
        <v>2141</v>
      </c>
      <c r="H535">
        <v>60.432510000000001</v>
      </c>
      <c r="I535">
        <v>-117.50095</v>
      </c>
      <c r="J535" s="1" t="str">
        <f>HYPERLINK("http://geochem.nrcan.gc.ca/cdogs/content/kwd/kwd020044_e.htm", "Till")</f>
        <v>Till</v>
      </c>
      <c r="K535" s="1" t="str">
        <f t="shared" si="73"/>
        <v>HMC separation (ODM standard)</v>
      </c>
      <c r="L535" t="s">
        <v>36</v>
      </c>
      <c r="M535" t="s">
        <v>36</v>
      </c>
      <c r="N535" t="s">
        <v>36</v>
      </c>
      <c r="O535" t="s">
        <v>36</v>
      </c>
      <c r="P535" t="s">
        <v>36</v>
      </c>
      <c r="Q535" t="s">
        <v>36</v>
      </c>
      <c r="R535" t="s">
        <v>36</v>
      </c>
      <c r="S535" t="s">
        <v>36</v>
      </c>
      <c r="T535" t="s">
        <v>36</v>
      </c>
      <c r="U535" t="s">
        <v>36</v>
      </c>
      <c r="V535" t="s">
        <v>36</v>
      </c>
      <c r="W535" t="s">
        <v>36</v>
      </c>
      <c r="X535" t="s">
        <v>36</v>
      </c>
      <c r="Y535" t="s">
        <v>36</v>
      </c>
      <c r="Z535" t="s">
        <v>261</v>
      </c>
      <c r="AA535" t="s">
        <v>261</v>
      </c>
      <c r="AB535" t="s">
        <v>261</v>
      </c>
      <c r="AC535" t="s">
        <v>261</v>
      </c>
      <c r="AD535" t="s">
        <v>261</v>
      </c>
      <c r="AE535" t="s">
        <v>261</v>
      </c>
      <c r="AF535" t="s">
        <v>261</v>
      </c>
    </row>
    <row r="536" spans="1:32" hidden="1" x14ac:dyDescent="0.3">
      <c r="A536" t="s">
        <v>2142</v>
      </c>
      <c r="B536" t="s">
        <v>2143</v>
      </c>
      <c r="C536" s="1" t="str">
        <f t="shared" si="76"/>
        <v>27:0011</v>
      </c>
      <c r="D536" s="1" t="str">
        <f t="shared" si="77"/>
        <v>27:0004</v>
      </c>
      <c r="E536" t="s">
        <v>2144</v>
      </c>
      <c r="F536" t="s">
        <v>2145</v>
      </c>
      <c r="H536">
        <v>60.813929999999999</v>
      </c>
      <c r="I536">
        <v>-117.27143</v>
      </c>
      <c r="J536" s="1" t="str">
        <f>HYPERLINK("http://geochem.nrcan.gc.ca/cdogs/content/kwd/kwd020050_e.htm", "Glaciofluvial")</f>
        <v>Glaciofluvial</v>
      </c>
      <c r="K536" s="1" t="str">
        <f t="shared" si="73"/>
        <v>HMC separation (ODM standard)</v>
      </c>
      <c r="L536" t="s">
        <v>36</v>
      </c>
      <c r="M536" t="s">
        <v>36</v>
      </c>
      <c r="N536" t="s">
        <v>36</v>
      </c>
      <c r="O536" t="s">
        <v>36</v>
      </c>
      <c r="P536" t="s">
        <v>36</v>
      </c>
      <c r="Q536" t="s">
        <v>36</v>
      </c>
      <c r="R536" t="s">
        <v>36</v>
      </c>
      <c r="S536" t="s">
        <v>36</v>
      </c>
      <c r="T536" t="s">
        <v>36</v>
      </c>
      <c r="U536" t="s">
        <v>36</v>
      </c>
      <c r="V536" t="s">
        <v>36</v>
      </c>
      <c r="W536" t="s">
        <v>36</v>
      </c>
      <c r="X536" t="s">
        <v>36</v>
      </c>
      <c r="Y536" t="s">
        <v>36</v>
      </c>
      <c r="Z536" t="s">
        <v>261</v>
      </c>
      <c r="AA536" t="s">
        <v>261</v>
      </c>
      <c r="AB536" t="s">
        <v>261</v>
      </c>
      <c r="AC536" t="s">
        <v>261</v>
      </c>
      <c r="AD536" t="s">
        <v>261</v>
      </c>
      <c r="AE536" t="s">
        <v>261</v>
      </c>
      <c r="AF536" t="s">
        <v>261</v>
      </c>
    </row>
    <row r="537" spans="1:32" hidden="1" x14ac:dyDescent="0.3">
      <c r="A537" t="s">
        <v>2146</v>
      </c>
      <c r="B537" t="s">
        <v>2147</v>
      </c>
      <c r="C537" s="1" t="str">
        <f t="shared" si="76"/>
        <v>27:0011</v>
      </c>
      <c r="D537" s="1" t="str">
        <f t="shared" si="77"/>
        <v>27:0004</v>
      </c>
      <c r="E537" t="s">
        <v>2148</v>
      </c>
      <c r="F537" t="s">
        <v>2149</v>
      </c>
      <c r="H537">
        <v>60.53275</v>
      </c>
      <c r="I537">
        <v>-117.24706999999999</v>
      </c>
      <c r="J537" s="1" t="str">
        <f>HYPERLINK("http://geochem.nrcan.gc.ca/cdogs/content/kwd/kwd020024_e.htm", "Stream sediments")</f>
        <v>Stream sediments</v>
      </c>
      <c r="K537" s="1" t="str">
        <f t="shared" si="73"/>
        <v>HMC separation (ODM standard)</v>
      </c>
      <c r="L537" t="s">
        <v>36</v>
      </c>
      <c r="M537" t="s">
        <v>36</v>
      </c>
      <c r="N537" t="s">
        <v>36</v>
      </c>
      <c r="O537" t="s">
        <v>36</v>
      </c>
      <c r="P537" t="s">
        <v>36</v>
      </c>
      <c r="Q537" t="s">
        <v>36</v>
      </c>
      <c r="R537" t="s">
        <v>36</v>
      </c>
      <c r="S537" t="s">
        <v>261</v>
      </c>
      <c r="T537" t="s">
        <v>261</v>
      </c>
      <c r="U537" t="s">
        <v>261</v>
      </c>
      <c r="V537" t="s">
        <v>261</v>
      </c>
      <c r="W537" t="s">
        <v>261</v>
      </c>
      <c r="X537" t="s">
        <v>261</v>
      </c>
      <c r="Y537" t="s">
        <v>261</v>
      </c>
      <c r="Z537" t="s">
        <v>261</v>
      </c>
      <c r="AA537" t="s">
        <v>261</v>
      </c>
      <c r="AB537" t="s">
        <v>261</v>
      </c>
      <c r="AC537" t="s">
        <v>261</v>
      </c>
      <c r="AD537" t="s">
        <v>261</v>
      </c>
      <c r="AE537" t="s">
        <v>261</v>
      </c>
      <c r="AF537" t="s">
        <v>261</v>
      </c>
    </row>
    <row r="538" spans="1:32" hidden="1" x14ac:dyDescent="0.3">
      <c r="A538" t="s">
        <v>2150</v>
      </c>
      <c r="B538" t="s">
        <v>2151</v>
      </c>
      <c r="C538" s="1" t="str">
        <f t="shared" si="76"/>
        <v>27:0011</v>
      </c>
      <c r="D538" s="1" t="str">
        <f t="shared" si="77"/>
        <v>27:0004</v>
      </c>
      <c r="E538" t="s">
        <v>2152</v>
      </c>
      <c r="F538" t="s">
        <v>2153</v>
      </c>
      <c r="H538">
        <v>60.55753</v>
      </c>
      <c r="I538">
        <v>-117.08732000000001</v>
      </c>
      <c r="J538" s="1" t="str">
        <f>HYPERLINK("http://geochem.nrcan.gc.ca/cdogs/content/kwd/kwd020044_e.htm", "Till")</f>
        <v>Till</v>
      </c>
      <c r="K538" s="1" t="str">
        <f t="shared" si="73"/>
        <v>HMC separation (ODM standard)</v>
      </c>
      <c r="L538" t="s">
        <v>36</v>
      </c>
      <c r="M538" t="s">
        <v>36</v>
      </c>
      <c r="N538" t="s">
        <v>36</v>
      </c>
      <c r="O538" t="s">
        <v>36</v>
      </c>
      <c r="P538" t="s">
        <v>36</v>
      </c>
      <c r="Q538" t="s">
        <v>36</v>
      </c>
      <c r="R538" t="s">
        <v>36</v>
      </c>
      <c r="S538" t="s">
        <v>36</v>
      </c>
      <c r="T538" t="s">
        <v>36</v>
      </c>
      <c r="U538" t="s">
        <v>36</v>
      </c>
      <c r="V538" t="s">
        <v>36</v>
      </c>
      <c r="W538" t="s">
        <v>36</v>
      </c>
      <c r="X538" t="s">
        <v>36</v>
      </c>
      <c r="Y538" t="s">
        <v>36</v>
      </c>
      <c r="Z538" t="s">
        <v>261</v>
      </c>
      <c r="AA538" t="s">
        <v>261</v>
      </c>
      <c r="AB538" t="s">
        <v>261</v>
      </c>
      <c r="AC538" t="s">
        <v>261</v>
      </c>
      <c r="AD538" t="s">
        <v>261</v>
      </c>
      <c r="AE538" t="s">
        <v>261</v>
      </c>
      <c r="AF538" t="s">
        <v>261</v>
      </c>
    </row>
    <row r="539" spans="1:32" hidden="1" x14ac:dyDescent="0.3">
      <c r="A539" t="s">
        <v>2154</v>
      </c>
      <c r="B539" t="s">
        <v>2155</v>
      </c>
      <c r="C539" s="1" t="str">
        <f t="shared" si="76"/>
        <v>27:0011</v>
      </c>
      <c r="D539" s="1" t="str">
        <f t="shared" si="77"/>
        <v>27:0004</v>
      </c>
      <c r="E539" t="s">
        <v>2156</v>
      </c>
      <c r="F539" t="s">
        <v>2157</v>
      </c>
      <c r="H539">
        <v>60.359699999999997</v>
      </c>
      <c r="I539">
        <v>-118.74534</v>
      </c>
      <c r="J539" s="1" t="str">
        <f>HYPERLINK("http://geochem.nrcan.gc.ca/cdogs/content/kwd/kwd020044_e.htm", "Till")</f>
        <v>Till</v>
      </c>
      <c r="K539" s="1" t="str">
        <f t="shared" si="73"/>
        <v>HMC separation (ODM standard)</v>
      </c>
      <c r="L539" t="s">
        <v>36</v>
      </c>
      <c r="M539" t="s">
        <v>36</v>
      </c>
      <c r="N539" t="s">
        <v>36</v>
      </c>
      <c r="O539" t="s">
        <v>36</v>
      </c>
      <c r="P539" t="s">
        <v>36</v>
      </c>
      <c r="Q539" t="s">
        <v>36</v>
      </c>
      <c r="R539" t="s">
        <v>55</v>
      </c>
      <c r="S539" t="s">
        <v>36</v>
      </c>
      <c r="T539" t="s">
        <v>36</v>
      </c>
      <c r="U539" t="s">
        <v>36</v>
      </c>
      <c r="V539" t="s">
        <v>36</v>
      </c>
      <c r="W539" t="s">
        <v>36</v>
      </c>
      <c r="X539" t="s">
        <v>36</v>
      </c>
      <c r="Y539" t="s">
        <v>36</v>
      </c>
      <c r="Z539" t="s">
        <v>36</v>
      </c>
      <c r="AA539" t="s">
        <v>36</v>
      </c>
      <c r="AB539" t="s">
        <v>36</v>
      </c>
      <c r="AC539" t="s">
        <v>36</v>
      </c>
      <c r="AD539" t="s">
        <v>36</v>
      </c>
      <c r="AE539" t="s">
        <v>36</v>
      </c>
      <c r="AF539" t="s">
        <v>36</v>
      </c>
    </row>
    <row r="540" spans="1:32" hidden="1" x14ac:dyDescent="0.3">
      <c r="A540" t="s">
        <v>2158</v>
      </c>
      <c r="B540" t="s">
        <v>2159</v>
      </c>
      <c r="C540" s="1" t="str">
        <f t="shared" si="76"/>
        <v>27:0011</v>
      </c>
      <c r="D540" s="1" t="str">
        <f t="shared" si="77"/>
        <v>27:0004</v>
      </c>
      <c r="E540" t="s">
        <v>2160</v>
      </c>
      <c r="F540" t="s">
        <v>2161</v>
      </c>
      <c r="H540">
        <v>60.369909999999997</v>
      </c>
      <c r="I540">
        <v>-118.55588</v>
      </c>
      <c r="J540" s="1" t="str">
        <f>HYPERLINK("http://geochem.nrcan.gc.ca/cdogs/content/kwd/kwd020044_e.htm", "Till")</f>
        <v>Till</v>
      </c>
      <c r="K540" s="1" t="str">
        <f t="shared" si="73"/>
        <v>HMC separation (ODM standard)</v>
      </c>
      <c r="L540" t="s">
        <v>36</v>
      </c>
      <c r="M540" t="s">
        <v>36</v>
      </c>
      <c r="N540" t="s">
        <v>36</v>
      </c>
      <c r="O540" t="s">
        <v>36</v>
      </c>
      <c r="P540" t="s">
        <v>36</v>
      </c>
      <c r="Q540" t="s">
        <v>36</v>
      </c>
      <c r="R540" t="s">
        <v>36</v>
      </c>
      <c r="S540" t="s">
        <v>36</v>
      </c>
      <c r="T540" t="s">
        <v>36</v>
      </c>
      <c r="U540" t="s">
        <v>36</v>
      </c>
      <c r="V540" t="s">
        <v>36</v>
      </c>
      <c r="W540" t="s">
        <v>36</v>
      </c>
      <c r="X540" t="s">
        <v>36</v>
      </c>
      <c r="Y540" t="s">
        <v>36</v>
      </c>
      <c r="Z540" t="s">
        <v>36</v>
      </c>
      <c r="AA540" t="s">
        <v>36</v>
      </c>
      <c r="AB540" t="s">
        <v>36</v>
      </c>
      <c r="AC540" t="s">
        <v>36</v>
      </c>
      <c r="AD540" t="s">
        <v>36</v>
      </c>
      <c r="AE540" t="s">
        <v>36</v>
      </c>
      <c r="AF540" t="s">
        <v>36</v>
      </c>
    </row>
    <row r="541" spans="1:32" hidden="1" x14ac:dyDescent="0.3">
      <c r="A541" t="s">
        <v>2162</v>
      </c>
      <c r="B541" t="s">
        <v>2163</v>
      </c>
      <c r="C541" s="1" t="str">
        <f t="shared" si="76"/>
        <v>27:0011</v>
      </c>
      <c r="D541" s="1" t="str">
        <f t="shared" si="77"/>
        <v>27:0004</v>
      </c>
      <c r="E541" t="s">
        <v>2164</v>
      </c>
      <c r="F541" t="s">
        <v>2165</v>
      </c>
      <c r="H541">
        <v>60.488250000000001</v>
      </c>
      <c r="I541">
        <v>-118.4995</v>
      </c>
      <c r="J541" s="1" t="str">
        <f>HYPERLINK("http://geochem.nrcan.gc.ca/cdogs/content/kwd/kwd020044_e.htm", "Till")</f>
        <v>Till</v>
      </c>
      <c r="K541" s="1" t="str">
        <f t="shared" si="73"/>
        <v>HMC separation (ODM standard)</v>
      </c>
      <c r="L541" t="s">
        <v>36</v>
      </c>
      <c r="M541" t="s">
        <v>36</v>
      </c>
      <c r="N541" t="s">
        <v>36</v>
      </c>
      <c r="O541" t="s">
        <v>36</v>
      </c>
      <c r="P541" t="s">
        <v>36</v>
      </c>
      <c r="Q541" t="s">
        <v>36</v>
      </c>
      <c r="R541" t="s">
        <v>36</v>
      </c>
      <c r="S541" t="s">
        <v>36</v>
      </c>
      <c r="T541" t="s">
        <v>36</v>
      </c>
      <c r="U541" t="s">
        <v>36</v>
      </c>
      <c r="V541" t="s">
        <v>36</v>
      </c>
      <c r="W541" t="s">
        <v>36</v>
      </c>
      <c r="X541" t="s">
        <v>36</v>
      </c>
      <c r="Y541" t="s">
        <v>36</v>
      </c>
      <c r="Z541" t="s">
        <v>36</v>
      </c>
      <c r="AA541" t="s">
        <v>36</v>
      </c>
      <c r="AB541" t="s">
        <v>36</v>
      </c>
      <c r="AC541" t="s">
        <v>36</v>
      </c>
      <c r="AD541" t="s">
        <v>36</v>
      </c>
      <c r="AE541" t="s">
        <v>36</v>
      </c>
      <c r="AF541" t="s">
        <v>36</v>
      </c>
    </row>
    <row r="542" spans="1:32" hidden="1" x14ac:dyDescent="0.3">
      <c r="A542" t="s">
        <v>2166</v>
      </c>
      <c r="B542" t="s">
        <v>2167</v>
      </c>
      <c r="C542" s="1" t="str">
        <f t="shared" si="76"/>
        <v>27:0011</v>
      </c>
      <c r="D542" s="1" t="str">
        <f t="shared" si="77"/>
        <v>27:0004</v>
      </c>
      <c r="E542" t="s">
        <v>2168</v>
      </c>
      <c r="F542" t="s">
        <v>2169</v>
      </c>
      <c r="H542">
        <v>60.499789999999997</v>
      </c>
      <c r="I542">
        <v>-118.6982</v>
      </c>
      <c r="J542" s="1" t="str">
        <f>HYPERLINK("http://geochem.nrcan.gc.ca/cdogs/content/kwd/kwd020044_e.htm", "Till")</f>
        <v>Till</v>
      </c>
      <c r="K542" s="1" t="str">
        <f t="shared" si="73"/>
        <v>HMC separation (ODM standard)</v>
      </c>
      <c r="L542" t="s">
        <v>36</v>
      </c>
      <c r="M542" t="s">
        <v>36</v>
      </c>
      <c r="N542" t="s">
        <v>36</v>
      </c>
      <c r="O542" t="s">
        <v>36</v>
      </c>
      <c r="P542" t="s">
        <v>36</v>
      </c>
      <c r="Q542" t="s">
        <v>36</v>
      </c>
      <c r="R542" t="s">
        <v>36</v>
      </c>
      <c r="S542" t="s">
        <v>261</v>
      </c>
      <c r="T542" t="s">
        <v>261</v>
      </c>
      <c r="U542" t="s">
        <v>261</v>
      </c>
      <c r="V542" t="s">
        <v>261</v>
      </c>
      <c r="W542" t="s">
        <v>261</v>
      </c>
      <c r="X542" t="s">
        <v>261</v>
      </c>
      <c r="Y542" t="s">
        <v>261</v>
      </c>
      <c r="Z542" t="s">
        <v>261</v>
      </c>
      <c r="AA542" t="s">
        <v>261</v>
      </c>
      <c r="AB542" t="s">
        <v>261</v>
      </c>
      <c r="AC542" t="s">
        <v>261</v>
      </c>
      <c r="AD542" t="s">
        <v>261</v>
      </c>
      <c r="AE542" t="s">
        <v>261</v>
      </c>
      <c r="AF542" t="s">
        <v>261</v>
      </c>
    </row>
    <row r="543" spans="1:32" hidden="1" x14ac:dyDescent="0.3">
      <c r="A543" t="s">
        <v>2170</v>
      </c>
      <c r="B543" t="s">
        <v>2171</v>
      </c>
      <c r="C543" s="1" t="str">
        <f t="shared" si="76"/>
        <v>27:0011</v>
      </c>
      <c r="D543" s="1" t="str">
        <f t="shared" si="77"/>
        <v>27:0004</v>
      </c>
      <c r="E543" t="s">
        <v>2172</v>
      </c>
      <c r="F543" t="s">
        <v>2173</v>
      </c>
      <c r="H543">
        <v>60.536900000000003</v>
      </c>
      <c r="I543">
        <v>-118.75588999999999</v>
      </c>
      <c r="J543" s="1" t="str">
        <f>HYPERLINK("http://geochem.nrcan.gc.ca/cdogs/content/kwd/kwd020024_e.htm", "Stream sediments")</f>
        <v>Stream sediments</v>
      </c>
      <c r="K543" s="1" t="str">
        <f t="shared" si="73"/>
        <v>HMC separation (ODM standard)</v>
      </c>
      <c r="L543" t="s">
        <v>36</v>
      </c>
      <c r="M543" t="s">
        <v>36</v>
      </c>
      <c r="N543" t="s">
        <v>36</v>
      </c>
      <c r="O543" t="s">
        <v>36</v>
      </c>
      <c r="P543" t="s">
        <v>36</v>
      </c>
      <c r="Q543" t="s">
        <v>36</v>
      </c>
      <c r="R543" t="s">
        <v>36</v>
      </c>
      <c r="S543" t="s">
        <v>261</v>
      </c>
      <c r="T543" t="s">
        <v>261</v>
      </c>
      <c r="U543" t="s">
        <v>261</v>
      </c>
      <c r="V543" t="s">
        <v>261</v>
      </c>
      <c r="W543" t="s">
        <v>261</v>
      </c>
      <c r="X543" t="s">
        <v>261</v>
      </c>
      <c r="Y543" t="s">
        <v>261</v>
      </c>
      <c r="Z543" t="s">
        <v>261</v>
      </c>
      <c r="AA543" t="s">
        <v>261</v>
      </c>
      <c r="AB543" t="s">
        <v>261</v>
      </c>
      <c r="AC543" t="s">
        <v>261</v>
      </c>
      <c r="AD543" t="s">
        <v>261</v>
      </c>
      <c r="AE543" t="s">
        <v>261</v>
      </c>
      <c r="AF543" t="s">
        <v>261</v>
      </c>
    </row>
    <row r="544" spans="1:32" hidden="1" x14ac:dyDescent="0.3">
      <c r="A544" t="s">
        <v>2174</v>
      </c>
      <c r="B544" t="s">
        <v>2175</v>
      </c>
      <c r="C544" s="1" t="str">
        <f t="shared" si="76"/>
        <v>27:0011</v>
      </c>
      <c r="D544" s="1" t="str">
        <f t="shared" si="77"/>
        <v>27:0004</v>
      </c>
      <c r="E544" t="s">
        <v>2176</v>
      </c>
      <c r="F544" t="s">
        <v>2177</v>
      </c>
      <c r="J544" s="1" t="str">
        <f>HYPERLINK("http://geochem.nrcan.gc.ca/cdogs/content/kwd/kwd020000_e.htm", "Null")</f>
        <v>Null</v>
      </c>
      <c r="K544" s="1" t="str">
        <f t="shared" si="73"/>
        <v>HMC separation (ODM standard)</v>
      </c>
      <c r="L544" t="s">
        <v>36</v>
      </c>
      <c r="M544" t="s">
        <v>36</v>
      </c>
      <c r="N544" t="s">
        <v>36</v>
      </c>
      <c r="O544" t="s">
        <v>36</v>
      </c>
      <c r="P544" t="s">
        <v>36</v>
      </c>
      <c r="Q544" t="s">
        <v>36</v>
      </c>
      <c r="R544" t="s">
        <v>36</v>
      </c>
      <c r="S544" t="s">
        <v>261</v>
      </c>
      <c r="T544" t="s">
        <v>261</v>
      </c>
      <c r="U544" t="s">
        <v>261</v>
      </c>
      <c r="V544" t="s">
        <v>261</v>
      </c>
      <c r="W544" t="s">
        <v>261</v>
      </c>
      <c r="X544" t="s">
        <v>261</v>
      </c>
      <c r="Y544" t="s">
        <v>261</v>
      </c>
      <c r="Z544" t="s">
        <v>261</v>
      </c>
      <c r="AA544" t="s">
        <v>261</v>
      </c>
      <c r="AB544" t="s">
        <v>261</v>
      </c>
      <c r="AC544" t="s">
        <v>261</v>
      </c>
      <c r="AD544" t="s">
        <v>261</v>
      </c>
      <c r="AE544" t="s">
        <v>261</v>
      </c>
      <c r="AF544" t="s">
        <v>261</v>
      </c>
    </row>
    <row r="545" spans="1:32" hidden="1" x14ac:dyDescent="0.3">
      <c r="A545" t="s">
        <v>2178</v>
      </c>
      <c r="B545" t="s">
        <v>2179</v>
      </c>
      <c r="C545" s="1" t="str">
        <f t="shared" si="76"/>
        <v>27:0011</v>
      </c>
      <c r="D545" s="1" t="str">
        <f t="shared" si="77"/>
        <v>27:0004</v>
      </c>
      <c r="E545" t="s">
        <v>2180</v>
      </c>
      <c r="F545" t="s">
        <v>2181</v>
      </c>
      <c r="H545">
        <v>60.5642</v>
      </c>
      <c r="I545">
        <v>-118.54404</v>
      </c>
      <c r="J545" s="1" t="str">
        <f>HYPERLINK("http://geochem.nrcan.gc.ca/cdogs/content/kwd/kwd020044_e.htm", "Till")</f>
        <v>Till</v>
      </c>
      <c r="K545" s="1" t="str">
        <f t="shared" si="73"/>
        <v>HMC separation (ODM standard)</v>
      </c>
      <c r="L545" t="s">
        <v>36</v>
      </c>
      <c r="M545" t="s">
        <v>36</v>
      </c>
      <c r="N545" t="s">
        <v>36</v>
      </c>
      <c r="O545" t="s">
        <v>36</v>
      </c>
      <c r="P545" t="s">
        <v>36</v>
      </c>
      <c r="Q545" t="s">
        <v>36</v>
      </c>
      <c r="R545" t="s">
        <v>36</v>
      </c>
      <c r="S545" t="s">
        <v>36</v>
      </c>
      <c r="T545" t="s">
        <v>36</v>
      </c>
      <c r="U545" t="s">
        <v>36</v>
      </c>
      <c r="V545" t="s">
        <v>36</v>
      </c>
      <c r="W545" t="s">
        <v>36</v>
      </c>
      <c r="X545" t="s">
        <v>36</v>
      </c>
      <c r="Y545" t="s">
        <v>36</v>
      </c>
      <c r="Z545" t="s">
        <v>261</v>
      </c>
      <c r="AA545" t="s">
        <v>261</v>
      </c>
      <c r="AB545" t="s">
        <v>261</v>
      </c>
      <c r="AC545" t="s">
        <v>261</v>
      </c>
      <c r="AD545" t="s">
        <v>261</v>
      </c>
      <c r="AE545" t="s">
        <v>261</v>
      </c>
      <c r="AF545" t="s">
        <v>261</v>
      </c>
    </row>
    <row r="546" spans="1:32" hidden="1" x14ac:dyDescent="0.3">
      <c r="A546" t="s">
        <v>2182</v>
      </c>
      <c r="B546" t="s">
        <v>2183</v>
      </c>
      <c r="C546" s="1" t="str">
        <f t="shared" si="76"/>
        <v>27:0011</v>
      </c>
      <c r="D546" s="1" t="str">
        <f t="shared" si="77"/>
        <v>27:0004</v>
      </c>
      <c r="E546" t="s">
        <v>2184</v>
      </c>
      <c r="F546" t="s">
        <v>2185</v>
      </c>
      <c r="H546">
        <v>60.6616</v>
      </c>
      <c r="I546">
        <v>-118.60834</v>
      </c>
      <c r="J546" s="1" t="str">
        <f>HYPERLINK("http://geochem.nrcan.gc.ca/cdogs/content/kwd/kwd020044_e.htm", "Till")</f>
        <v>Till</v>
      </c>
      <c r="K546" s="1" t="str">
        <f t="shared" si="73"/>
        <v>HMC separation (ODM standard)</v>
      </c>
      <c r="L546" t="s">
        <v>36</v>
      </c>
      <c r="M546" t="s">
        <v>36</v>
      </c>
      <c r="N546" t="s">
        <v>36</v>
      </c>
      <c r="O546" t="s">
        <v>36</v>
      </c>
      <c r="P546" t="s">
        <v>36</v>
      </c>
      <c r="Q546" t="s">
        <v>36</v>
      </c>
      <c r="R546" t="s">
        <v>36</v>
      </c>
      <c r="S546" t="s">
        <v>36</v>
      </c>
      <c r="T546" t="s">
        <v>36</v>
      </c>
      <c r="U546" t="s">
        <v>36</v>
      </c>
      <c r="V546" t="s">
        <v>36</v>
      </c>
      <c r="W546" t="s">
        <v>36</v>
      </c>
      <c r="X546" t="s">
        <v>36</v>
      </c>
      <c r="Y546" t="s">
        <v>36</v>
      </c>
      <c r="Z546" t="s">
        <v>36</v>
      </c>
      <c r="AA546" t="s">
        <v>36</v>
      </c>
      <c r="AB546" t="s">
        <v>36</v>
      </c>
      <c r="AC546" t="s">
        <v>36</v>
      </c>
      <c r="AD546" t="s">
        <v>36</v>
      </c>
      <c r="AE546" t="s">
        <v>36</v>
      </c>
      <c r="AF546" t="s">
        <v>36</v>
      </c>
    </row>
    <row r="547" spans="1:32" hidden="1" x14ac:dyDescent="0.3">
      <c r="A547" t="s">
        <v>2186</v>
      </c>
      <c r="B547" t="s">
        <v>2187</v>
      </c>
      <c r="C547" s="1" t="str">
        <f t="shared" si="76"/>
        <v>27:0011</v>
      </c>
      <c r="D547" s="1" t="str">
        <f t="shared" si="77"/>
        <v>27:0004</v>
      </c>
      <c r="E547" t="s">
        <v>2188</v>
      </c>
      <c r="F547" t="s">
        <v>2189</v>
      </c>
      <c r="H547">
        <v>60.969450000000002</v>
      </c>
      <c r="I547">
        <v>-117.97851</v>
      </c>
      <c r="J547" s="1" t="str">
        <f>HYPERLINK("http://geochem.nrcan.gc.ca/cdogs/content/kwd/kwd020024_e.htm", "Stream sediments")</f>
        <v>Stream sediments</v>
      </c>
      <c r="K547" s="1" t="str">
        <f t="shared" si="73"/>
        <v>HMC separation (ODM standard)</v>
      </c>
      <c r="L547" t="s">
        <v>36</v>
      </c>
      <c r="M547" t="s">
        <v>36</v>
      </c>
      <c r="N547" t="s">
        <v>36</v>
      </c>
      <c r="O547" t="s">
        <v>36</v>
      </c>
      <c r="P547" t="s">
        <v>36</v>
      </c>
      <c r="Q547" t="s">
        <v>36</v>
      </c>
      <c r="R547" t="s">
        <v>36</v>
      </c>
      <c r="S547" t="s">
        <v>36</v>
      </c>
      <c r="T547" t="s">
        <v>36</v>
      </c>
      <c r="U547" t="s">
        <v>36</v>
      </c>
      <c r="V547" t="s">
        <v>36</v>
      </c>
      <c r="W547" t="s">
        <v>36</v>
      </c>
      <c r="X547" t="s">
        <v>36</v>
      </c>
      <c r="Y547" t="s">
        <v>36</v>
      </c>
      <c r="Z547" t="s">
        <v>36</v>
      </c>
      <c r="AA547" t="s">
        <v>36</v>
      </c>
      <c r="AB547" t="s">
        <v>36</v>
      </c>
      <c r="AC547" t="s">
        <v>36</v>
      </c>
      <c r="AD547" t="s">
        <v>36</v>
      </c>
      <c r="AE547" t="s">
        <v>36</v>
      </c>
      <c r="AF547" t="s">
        <v>36</v>
      </c>
    </row>
    <row r="548" spans="1:32" hidden="1" x14ac:dyDescent="0.3">
      <c r="A548" t="s">
        <v>2190</v>
      </c>
      <c r="B548" t="s">
        <v>2191</v>
      </c>
      <c r="C548" s="1" t="str">
        <f t="shared" si="76"/>
        <v>27:0011</v>
      </c>
      <c r="D548" s="1" t="str">
        <f t="shared" si="77"/>
        <v>27:0004</v>
      </c>
      <c r="E548" t="s">
        <v>2192</v>
      </c>
      <c r="F548" t="s">
        <v>2193</v>
      </c>
      <c r="H548">
        <v>60.744639999999997</v>
      </c>
      <c r="I548">
        <v>-118.48967</v>
      </c>
      <c r="J548" s="1" t="str">
        <f>HYPERLINK("http://geochem.nrcan.gc.ca/cdogs/content/kwd/kwd020044_e.htm", "Till")</f>
        <v>Till</v>
      </c>
      <c r="K548" s="1" t="str">
        <f t="shared" si="73"/>
        <v>HMC separation (ODM standard)</v>
      </c>
      <c r="L548" t="s">
        <v>36</v>
      </c>
      <c r="M548" t="s">
        <v>36</v>
      </c>
      <c r="N548" t="s">
        <v>36</v>
      </c>
      <c r="O548" t="s">
        <v>36</v>
      </c>
      <c r="P548" t="s">
        <v>36</v>
      </c>
      <c r="Q548" t="s">
        <v>36</v>
      </c>
      <c r="R548" t="s">
        <v>36</v>
      </c>
      <c r="S548" t="s">
        <v>36</v>
      </c>
      <c r="T548" t="s">
        <v>36</v>
      </c>
      <c r="U548" t="s">
        <v>36</v>
      </c>
      <c r="V548" t="s">
        <v>36</v>
      </c>
      <c r="W548" t="s">
        <v>36</v>
      </c>
      <c r="X548" t="s">
        <v>36</v>
      </c>
      <c r="Y548" t="s">
        <v>36</v>
      </c>
      <c r="Z548" t="s">
        <v>36</v>
      </c>
      <c r="AA548" t="s">
        <v>36</v>
      </c>
      <c r="AB548" t="s">
        <v>36</v>
      </c>
      <c r="AC548" t="s">
        <v>36</v>
      </c>
      <c r="AD548" t="s">
        <v>36</v>
      </c>
      <c r="AE548" t="s">
        <v>36</v>
      </c>
      <c r="AF548" t="s">
        <v>36</v>
      </c>
    </row>
    <row r="549" spans="1:32" hidden="1" x14ac:dyDescent="0.3">
      <c r="A549" t="s">
        <v>2194</v>
      </c>
      <c r="B549" t="s">
        <v>2195</v>
      </c>
      <c r="C549" s="1" t="str">
        <f t="shared" si="76"/>
        <v>27:0011</v>
      </c>
      <c r="D549" s="1" t="str">
        <f t="shared" si="77"/>
        <v>27:0004</v>
      </c>
      <c r="E549" t="s">
        <v>2196</v>
      </c>
      <c r="F549" t="s">
        <v>2197</v>
      </c>
      <c r="H549">
        <v>60.755020000000002</v>
      </c>
      <c r="I549">
        <v>-117.81528</v>
      </c>
      <c r="J549" s="1" t="str">
        <f>HYPERLINK("http://geochem.nrcan.gc.ca/cdogs/content/kwd/kwd020044_e.htm", "Till")</f>
        <v>Till</v>
      </c>
      <c r="K549" s="1" t="str">
        <f t="shared" si="73"/>
        <v>HMC separation (ODM standard)</v>
      </c>
      <c r="L549" t="s">
        <v>36</v>
      </c>
      <c r="M549" t="s">
        <v>36</v>
      </c>
      <c r="N549" t="s">
        <v>36</v>
      </c>
      <c r="O549" t="s">
        <v>36</v>
      </c>
      <c r="P549" t="s">
        <v>36</v>
      </c>
      <c r="Q549" t="s">
        <v>36</v>
      </c>
      <c r="R549" t="s">
        <v>36</v>
      </c>
      <c r="S549" t="s">
        <v>36</v>
      </c>
      <c r="T549" t="s">
        <v>36</v>
      </c>
      <c r="U549" t="s">
        <v>36</v>
      </c>
      <c r="V549" t="s">
        <v>36</v>
      </c>
      <c r="W549" t="s">
        <v>36</v>
      </c>
      <c r="X549" t="s">
        <v>36</v>
      </c>
      <c r="Y549" t="s">
        <v>36</v>
      </c>
      <c r="Z549" t="s">
        <v>36</v>
      </c>
      <c r="AA549" t="s">
        <v>36</v>
      </c>
      <c r="AB549" t="s">
        <v>36</v>
      </c>
      <c r="AC549" t="s">
        <v>36</v>
      </c>
      <c r="AD549" t="s">
        <v>36</v>
      </c>
      <c r="AE549" t="s">
        <v>36</v>
      </c>
      <c r="AF549" t="s">
        <v>36</v>
      </c>
    </row>
    <row r="550" spans="1:32" hidden="1" x14ac:dyDescent="0.3">
      <c r="A550" t="s">
        <v>2198</v>
      </c>
      <c r="B550" t="s">
        <v>2199</v>
      </c>
      <c r="C550" s="1" t="str">
        <f t="shared" si="76"/>
        <v>27:0011</v>
      </c>
      <c r="D550" s="1" t="str">
        <f t="shared" si="77"/>
        <v>27:0004</v>
      </c>
      <c r="E550" t="s">
        <v>2200</v>
      </c>
      <c r="F550" t="s">
        <v>2201</v>
      </c>
      <c r="H550">
        <v>60.883110000000002</v>
      </c>
      <c r="I550">
        <v>-117.75542</v>
      </c>
      <c r="J550" s="1" t="str">
        <f>HYPERLINK("http://geochem.nrcan.gc.ca/cdogs/content/kwd/kwd020044_e.htm", "Till")</f>
        <v>Till</v>
      </c>
      <c r="K550" s="1" t="str">
        <f t="shared" si="73"/>
        <v>HMC separation (ODM standard)</v>
      </c>
      <c r="L550" t="s">
        <v>36</v>
      </c>
      <c r="M550" t="s">
        <v>36</v>
      </c>
      <c r="N550" t="s">
        <v>36</v>
      </c>
      <c r="O550" t="s">
        <v>36</v>
      </c>
      <c r="P550" t="s">
        <v>36</v>
      </c>
      <c r="Q550" t="s">
        <v>36</v>
      </c>
      <c r="R550" t="s">
        <v>36</v>
      </c>
      <c r="S550" t="s">
        <v>36</v>
      </c>
      <c r="T550" t="s">
        <v>36</v>
      </c>
      <c r="U550" t="s">
        <v>36</v>
      </c>
      <c r="V550" t="s">
        <v>36</v>
      </c>
      <c r="W550" t="s">
        <v>36</v>
      </c>
      <c r="X550" t="s">
        <v>36</v>
      </c>
      <c r="Y550" t="s">
        <v>36</v>
      </c>
      <c r="Z550" t="s">
        <v>36</v>
      </c>
      <c r="AA550" t="s">
        <v>36</v>
      </c>
      <c r="AB550" t="s">
        <v>36</v>
      </c>
      <c r="AC550" t="s">
        <v>36</v>
      </c>
      <c r="AD550" t="s">
        <v>36</v>
      </c>
      <c r="AE550" t="s">
        <v>36</v>
      </c>
      <c r="AF550" t="s">
        <v>36</v>
      </c>
    </row>
    <row r="551" spans="1:32" hidden="1" x14ac:dyDescent="0.3">
      <c r="A551" t="s">
        <v>2202</v>
      </c>
      <c r="B551" t="s">
        <v>2203</v>
      </c>
      <c r="C551" s="1" t="str">
        <f t="shared" si="76"/>
        <v>27:0011</v>
      </c>
      <c r="D551" s="1" t="str">
        <f t="shared" si="77"/>
        <v>27:0004</v>
      </c>
      <c r="E551" t="s">
        <v>2204</v>
      </c>
      <c r="F551" t="s">
        <v>2205</v>
      </c>
      <c r="H551">
        <v>60.831699999999998</v>
      </c>
      <c r="I551">
        <v>-117.67219</v>
      </c>
      <c r="J551" s="1" t="str">
        <f>HYPERLINK("http://geochem.nrcan.gc.ca/cdogs/content/kwd/kwd020044_e.htm", "Till")</f>
        <v>Till</v>
      </c>
      <c r="K551" s="1" t="str">
        <f t="shared" si="73"/>
        <v>HMC separation (ODM standard)</v>
      </c>
      <c r="L551" t="s">
        <v>36</v>
      </c>
      <c r="M551" t="s">
        <v>36</v>
      </c>
      <c r="N551" t="s">
        <v>36</v>
      </c>
      <c r="O551" t="s">
        <v>36</v>
      </c>
      <c r="P551" t="s">
        <v>36</v>
      </c>
      <c r="Q551" t="s">
        <v>36</v>
      </c>
      <c r="R551" t="s">
        <v>36</v>
      </c>
      <c r="S551" t="s">
        <v>36</v>
      </c>
      <c r="T551" t="s">
        <v>36</v>
      </c>
      <c r="U551" t="s">
        <v>36</v>
      </c>
      <c r="V551" t="s">
        <v>36</v>
      </c>
      <c r="W551" t="s">
        <v>36</v>
      </c>
      <c r="X551" t="s">
        <v>36</v>
      </c>
      <c r="Y551" t="s">
        <v>36</v>
      </c>
      <c r="Z551" t="s">
        <v>36</v>
      </c>
      <c r="AA551" t="s">
        <v>36</v>
      </c>
      <c r="AB551" t="s">
        <v>36</v>
      </c>
      <c r="AC551" t="s">
        <v>36</v>
      </c>
      <c r="AD551" t="s">
        <v>36</v>
      </c>
      <c r="AE551" t="s">
        <v>36</v>
      </c>
      <c r="AF551" t="s">
        <v>36</v>
      </c>
    </row>
    <row r="552" spans="1:32" hidden="1" x14ac:dyDescent="0.3">
      <c r="A552" t="s">
        <v>2206</v>
      </c>
      <c r="B552" t="s">
        <v>2207</v>
      </c>
      <c r="C552" s="1" t="str">
        <f t="shared" si="76"/>
        <v>27:0011</v>
      </c>
      <c r="D552" s="1" t="str">
        <f t="shared" si="77"/>
        <v>27:0004</v>
      </c>
      <c r="E552" t="s">
        <v>2208</v>
      </c>
      <c r="F552" t="s">
        <v>2209</v>
      </c>
      <c r="H552">
        <v>60.758119999999998</v>
      </c>
      <c r="I552">
        <v>-117.66423</v>
      </c>
      <c r="J552" s="1" t="str">
        <f>HYPERLINK("http://geochem.nrcan.gc.ca/cdogs/content/kwd/kwd020044_e.htm", "Till")</f>
        <v>Till</v>
      </c>
      <c r="K552" s="1" t="str">
        <f t="shared" si="73"/>
        <v>HMC separation (ODM standard)</v>
      </c>
      <c r="L552" t="s">
        <v>36</v>
      </c>
      <c r="M552" t="s">
        <v>36</v>
      </c>
      <c r="N552" t="s">
        <v>36</v>
      </c>
      <c r="O552" t="s">
        <v>36</v>
      </c>
      <c r="P552" t="s">
        <v>36</v>
      </c>
      <c r="Q552" t="s">
        <v>36</v>
      </c>
      <c r="R552" t="s">
        <v>36</v>
      </c>
      <c r="S552" t="s">
        <v>36</v>
      </c>
      <c r="T552" t="s">
        <v>36</v>
      </c>
      <c r="U552" t="s">
        <v>36</v>
      </c>
      <c r="V552" t="s">
        <v>36</v>
      </c>
      <c r="W552" t="s">
        <v>36</v>
      </c>
      <c r="X552" t="s">
        <v>36</v>
      </c>
      <c r="Y552" t="s">
        <v>36</v>
      </c>
      <c r="Z552" t="s">
        <v>261</v>
      </c>
      <c r="AA552" t="s">
        <v>261</v>
      </c>
      <c r="AB552" t="s">
        <v>261</v>
      </c>
      <c r="AC552" t="s">
        <v>261</v>
      </c>
      <c r="AD552" t="s">
        <v>261</v>
      </c>
      <c r="AE552" t="s">
        <v>261</v>
      </c>
      <c r="AF552" t="s">
        <v>261</v>
      </c>
    </row>
    <row r="553" spans="1:32" hidden="1" x14ac:dyDescent="0.3">
      <c r="A553" t="s">
        <v>2210</v>
      </c>
      <c r="B553" t="s">
        <v>2211</v>
      </c>
      <c r="C553" s="1" t="str">
        <f t="shared" si="76"/>
        <v>27:0011</v>
      </c>
      <c r="D553" s="1" t="str">
        <f t="shared" si="77"/>
        <v>27:0004</v>
      </c>
      <c r="E553" t="s">
        <v>2212</v>
      </c>
      <c r="F553" t="s">
        <v>2213</v>
      </c>
      <c r="H553">
        <v>60.841909999999999</v>
      </c>
      <c r="I553">
        <v>-117.48417000000001</v>
      </c>
      <c r="J553" s="1" t="str">
        <f>HYPERLINK("http://geochem.nrcan.gc.ca/cdogs/content/kwd/kwd020024_e.htm", "Stream sediments")</f>
        <v>Stream sediments</v>
      </c>
      <c r="K553" s="1" t="str">
        <f t="shared" si="73"/>
        <v>HMC separation (ODM standard)</v>
      </c>
      <c r="L553" t="s">
        <v>36</v>
      </c>
      <c r="M553" t="s">
        <v>36</v>
      </c>
      <c r="N553" t="s">
        <v>36</v>
      </c>
      <c r="O553" t="s">
        <v>36</v>
      </c>
      <c r="P553" t="s">
        <v>36</v>
      </c>
      <c r="Q553" t="s">
        <v>36</v>
      </c>
      <c r="R553" t="s">
        <v>36</v>
      </c>
      <c r="S553" t="s">
        <v>36</v>
      </c>
      <c r="T553" t="s">
        <v>36</v>
      </c>
      <c r="U553" t="s">
        <v>36</v>
      </c>
      <c r="V553" t="s">
        <v>36</v>
      </c>
      <c r="W553" t="s">
        <v>36</v>
      </c>
      <c r="X553" t="s">
        <v>36</v>
      </c>
      <c r="Y553" t="s">
        <v>36</v>
      </c>
      <c r="Z553" t="s">
        <v>36</v>
      </c>
      <c r="AA553" t="s">
        <v>36</v>
      </c>
      <c r="AB553" t="s">
        <v>36</v>
      </c>
      <c r="AC553" t="s">
        <v>36</v>
      </c>
      <c r="AD553" t="s">
        <v>36</v>
      </c>
      <c r="AE553" t="s">
        <v>36</v>
      </c>
      <c r="AF553" t="s">
        <v>36</v>
      </c>
    </row>
    <row r="554" spans="1:32" hidden="1" x14ac:dyDescent="0.3">
      <c r="A554" t="s">
        <v>2214</v>
      </c>
      <c r="B554" t="s">
        <v>2215</v>
      </c>
      <c r="C554" s="1" t="str">
        <f t="shared" si="76"/>
        <v>27:0011</v>
      </c>
      <c r="D554" s="1" t="str">
        <f t="shared" si="77"/>
        <v>27:0004</v>
      </c>
      <c r="E554" t="s">
        <v>2216</v>
      </c>
      <c r="F554" t="s">
        <v>2217</v>
      </c>
      <c r="H554">
        <v>60.666289999999996</v>
      </c>
      <c r="I554">
        <v>-117.12151</v>
      </c>
      <c r="J554" s="1" t="str">
        <f>HYPERLINK("http://geochem.nrcan.gc.ca/cdogs/content/kwd/kwd020044_e.htm", "Till")</f>
        <v>Till</v>
      </c>
      <c r="K554" s="1" t="str">
        <f t="shared" si="73"/>
        <v>HMC separation (ODM standard)</v>
      </c>
      <c r="L554" t="s">
        <v>36</v>
      </c>
      <c r="M554" t="s">
        <v>36</v>
      </c>
      <c r="N554" t="s">
        <v>36</v>
      </c>
      <c r="O554" t="s">
        <v>36</v>
      </c>
      <c r="P554" t="s">
        <v>36</v>
      </c>
      <c r="Q554" t="s">
        <v>36</v>
      </c>
      <c r="R554" t="s">
        <v>36</v>
      </c>
      <c r="S554" t="s">
        <v>36</v>
      </c>
      <c r="T554" t="s">
        <v>36</v>
      </c>
      <c r="U554" t="s">
        <v>36</v>
      </c>
      <c r="V554" t="s">
        <v>36</v>
      </c>
      <c r="W554" t="s">
        <v>36</v>
      </c>
      <c r="X554" t="s">
        <v>36</v>
      </c>
      <c r="Y554" t="s">
        <v>36</v>
      </c>
      <c r="Z554" t="s">
        <v>36</v>
      </c>
      <c r="AA554" t="s">
        <v>36</v>
      </c>
      <c r="AB554" t="s">
        <v>36</v>
      </c>
      <c r="AC554" t="s">
        <v>36</v>
      </c>
      <c r="AD554" t="s">
        <v>36</v>
      </c>
      <c r="AE554" t="s">
        <v>36</v>
      </c>
      <c r="AF554" t="s">
        <v>36</v>
      </c>
    </row>
    <row r="555" spans="1:32" hidden="1" x14ac:dyDescent="0.3">
      <c r="A555" t="s">
        <v>2218</v>
      </c>
      <c r="B555" t="s">
        <v>2219</v>
      </c>
      <c r="C555" s="1" t="str">
        <f t="shared" si="76"/>
        <v>27:0011</v>
      </c>
      <c r="D555" s="1" t="str">
        <f t="shared" si="77"/>
        <v>27:0004</v>
      </c>
      <c r="E555" t="s">
        <v>2220</v>
      </c>
      <c r="F555" t="s">
        <v>2221</v>
      </c>
      <c r="H555">
        <v>60.655740000000002</v>
      </c>
      <c r="I555">
        <v>-117.27612000000001</v>
      </c>
      <c r="J555" s="1" t="str">
        <f>HYPERLINK("http://geochem.nrcan.gc.ca/cdogs/content/kwd/kwd020044_e.htm", "Till")</f>
        <v>Till</v>
      </c>
      <c r="K555" s="1" t="str">
        <f t="shared" si="73"/>
        <v>HMC separation (ODM standard)</v>
      </c>
      <c r="L555" t="s">
        <v>36</v>
      </c>
      <c r="M555" t="s">
        <v>36</v>
      </c>
      <c r="N555" t="s">
        <v>36</v>
      </c>
      <c r="O555" t="s">
        <v>36</v>
      </c>
      <c r="P555" t="s">
        <v>36</v>
      </c>
      <c r="Q555" t="s">
        <v>36</v>
      </c>
      <c r="R555" t="s">
        <v>36</v>
      </c>
      <c r="S555" t="s">
        <v>36</v>
      </c>
      <c r="T555" t="s">
        <v>36</v>
      </c>
      <c r="U555" t="s">
        <v>36</v>
      </c>
      <c r="V555" t="s">
        <v>36</v>
      </c>
      <c r="W555" t="s">
        <v>36</v>
      </c>
      <c r="X555" t="s">
        <v>36</v>
      </c>
      <c r="Y555" t="s">
        <v>36</v>
      </c>
      <c r="Z555" t="s">
        <v>36</v>
      </c>
      <c r="AA555" t="s">
        <v>36</v>
      </c>
      <c r="AB555" t="s">
        <v>36</v>
      </c>
      <c r="AC555" t="s">
        <v>36</v>
      </c>
      <c r="AD555" t="s">
        <v>36</v>
      </c>
      <c r="AE555" t="s">
        <v>36</v>
      </c>
      <c r="AF555" t="s">
        <v>36</v>
      </c>
    </row>
    <row r="556" spans="1:32" hidden="1" x14ac:dyDescent="0.3">
      <c r="A556" t="s">
        <v>2222</v>
      </c>
      <c r="B556" t="s">
        <v>2223</v>
      </c>
      <c r="C556" s="1" t="str">
        <f t="shared" si="76"/>
        <v>27:0011</v>
      </c>
      <c r="D556" s="1" t="str">
        <f t="shared" si="77"/>
        <v>27:0004</v>
      </c>
      <c r="E556" t="s">
        <v>2224</v>
      </c>
      <c r="F556" t="s">
        <v>2225</v>
      </c>
      <c r="H556">
        <v>60.737609999999997</v>
      </c>
      <c r="I556">
        <v>-117.28614</v>
      </c>
      <c r="J556" s="1" t="str">
        <f>HYPERLINK("http://geochem.nrcan.gc.ca/cdogs/content/kwd/kwd020000_e.htm", "Null")</f>
        <v>Null</v>
      </c>
      <c r="K556" s="1" t="str">
        <f t="shared" si="73"/>
        <v>HMC separation (ODM standard)</v>
      </c>
      <c r="L556" t="s">
        <v>36</v>
      </c>
      <c r="M556" t="s">
        <v>36</v>
      </c>
      <c r="N556" t="s">
        <v>36</v>
      </c>
      <c r="O556" t="s">
        <v>36</v>
      </c>
      <c r="P556" t="s">
        <v>36</v>
      </c>
      <c r="Q556" t="s">
        <v>36</v>
      </c>
      <c r="R556" t="s">
        <v>36</v>
      </c>
      <c r="S556" t="s">
        <v>36</v>
      </c>
      <c r="T556" t="s">
        <v>36</v>
      </c>
      <c r="U556" t="s">
        <v>36</v>
      </c>
      <c r="V556" t="s">
        <v>36</v>
      </c>
      <c r="W556" t="s">
        <v>36</v>
      </c>
      <c r="X556" t="s">
        <v>36</v>
      </c>
      <c r="Y556" t="s">
        <v>36</v>
      </c>
      <c r="Z556" t="s">
        <v>36</v>
      </c>
      <c r="AA556" t="s">
        <v>36</v>
      </c>
      <c r="AB556" t="s">
        <v>36</v>
      </c>
      <c r="AC556" t="s">
        <v>36</v>
      </c>
      <c r="AD556" t="s">
        <v>36</v>
      </c>
      <c r="AE556" t="s">
        <v>36</v>
      </c>
      <c r="AF556" t="s">
        <v>36</v>
      </c>
    </row>
    <row r="557" spans="1:32" hidden="1" x14ac:dyDescent="0.3">
      <c r="A557" t="s">
        <v>2226</v>
      </c>
      <c r="B557" t="s">
        <v>2227</v>
      </c>
      <c r="C557" s="1" t="str">
        <f t="shared" si="76"/>
        <v>27:0011</v>
      </c>
      <c r="D557" s="1" t="str">
        <f t="shared" si="77"/>
        <v>27:0004</v>
      </c>
      <c r="E557" t="s">
        <v>2228</v>
      </c>
      <c r="F557" t="s">
        <v>2229</v>
      </c>
      <c r="H557">
        <v>60.751939999999998</v>
      </c>
      <c r="I557">
        <v>-117.44651</v>
      </c>
      <c r="J557" s="1" t="str">
        <f>HYPERLINK("http://geochem.nrcan.gc.ca/cdogs/content/kwd/kwd020044_e.htm", "Till")</f>
        <v>Till</v>
      </c>
      <c r="K557" s="1" t="str">
        <f t="shared" si="73"/>
        <v>HMC separation (ODM standard)</v>
      </c>
      <c r="L557" t="s">
        <v>36</v>
      </c>
      <c r="M557" t="s">
        <v>36</v>
      </c>
      <c r="N557" t="s">
        <v>36</v>
      </c>
      <c r="O557" t="s">
        <v>36</v>
      </c>
      <c r="P557" t="s">
        <v>36</v>
      </c>
      <c r="Q557" t="s">
        <v>36</v>
      </c>
      <c r="R557" t="s">
        <v>36</v>
      </c>
      <c r="S557" t="s">
        <v>36</v>
      </c>
      <c r="T557" t="s">
        <v>36</v>
      </c>
      <c r="U557" t="s">
        <v>36</v>
      </c>
      <c r="V557" t="s">
        <v>36</v>
      </c>
      <c r="W557" t="s">
        <v>36</v>
      </c>
      <c r="X557" t="s">
        <v>36</v>
      </c>
      <c r="Y557" t="s">
        <v>36</v>
      </c>
      <c r="Z557" t="s">
        <v>36</v>
      </c>
      <c r="AA557" t="s">
        <v>36</v>
      </c>
      <c r="AB557" t="s">
        <v>36</v>
      </c>
      <c r="AC557" t="s">
        <v>36</v>
      </c>
      <c r="AD557" t="s">
        <v>36</v>
      </c>
      <c r="AE557" t="s">
        <v>36</v>
      </c>
      <c r="AF557" t="s">
        <v>36</v>
      </c>
    </row>
    <row r="558" spans="1:32" hidden="1" x14ac:dyDescent="0.3">
      <c r="A558" t="s">
        <v>2230</v>
      </c>
      <c r="B558" t="s">
        <v>2231</v>
      </c>
      <c r="C558" s="1" t="str">
        <f t="shared" si="76"/>
        <v>27:0011</v>
      </c>
      <c r="D558" s="1" t="str">
        <f t="shared" si="77"/>
        <v>27:0004</v>
      </c>
      <c r="E558" t="s">
        <v>2232</v>
      </c>
      <c r="F558" t="s">
        <v>2233</v>
      </c>
      <c r="H558">
        <v>60.949959999999997</v>
      </c>
      <c r="I558">
        <v>-117.49336</v>
      </c>
      <c r="J558" s="1" t="str">
        <f>HYPERLINK("http://geochem.nrcan.gc.ca/cdogs/content/kwd/kwd020024_e.htm", "Stream sediments")</f>
        <v>Stream sediments</v>
      </c>
      <c r="K558" s="1" t="str">
        <f t="shared" si="73"/>
        <v>HMC separation (ODM standard)</v>
      </c>
      <c r="L558" t="s">
        <v>68</v>
      </c>
      <c r="M558" t="s">
        <v>36</v>
      </c>
      <c r="N558" t="s">
        <v>36</v>
      </c>
      <c r="O558" t="s">
        <v>36</v>
      </c>
      <c r="P558" t="s">
        <v>36</v>
      </c>
      <c r="Q558" t="s">
        <v>36</v>
      </c>
      <c r="R558" t="s">
        <v>36</v>
      </c>
      <c r="S558" t="s">
        <v>36</v>
      </c>
      <c r="T558" t="s">
        <v>36</v>
      </c>
      <c r="U558" t="s">
        <v>36</v>
      </c>
      <c r="V558" t="s">
        <v>36</v>
      </c>
      <c r="W558" t="s">
        <v>36</v>
      </c>
      <c r="X558" t="s">
        <v>36</v>
      </c>
      <c r="Y558" t="s">
        <v>36</v>
      </c>
      <c r="Z558" t="s">
        <v>36</v>
      </c>
      <c r="AA558" t="s">
        <v>36</v>
      </c>
      <c r="AB558" t="s">
        <v>36</v>
      </c>
      <c r="AC558" t="s">
        <v>36</v>
      </c>
      <c r="AD558" t="s">
        <v>36</v>
      </c>
      <c r="AE558" t="s">
        <v>36</v>
      </c>
      <c r="AF558" t="s">
        <v>36</v>
      </c>
    </row>
    <row r="559" spans="1:32" hidden="1" x14ac:dyDescent="0.3">
      <c r="A559" t="s">
        <v>2234</v>
      </c>
      <c r="B559" t="s">
        <v>2235</v>
      </c>
      <c r="C559" s="1" t="str">
        <f t="shared" ref="C559:C570" si="78">HYPERLINK("http://geochem.nrcan.gc.ca/cdogs/content/bdl/bdl270016_e.htm", "27:0016")</f>
        <v>27:0016</v>
      </c>
      <c r="D559" s="1" t="str">
        <f t="shared" ref="D559:D570" si="79">HYPERLINK("http://geochem.nrcan.gc.ca/cdogs/content/svy/svy270009_e.htm", "27:0009")</f>
        <v>27:0009</v>
      </c>
      <c r="E559" t="s">
        <v>2236</v>
      </c>
      <c r="F559" t="s">
        <v>2237</v>
      </c>
      <c r="H559">
        <v>61.316482999999998</v>
      </c>
      <c r="I559">
        <v>-120.67488299999999</v>
      </c>
      <c r="J559" s="1" t="str">
        <f t="shared" ref="J559:J622" si="80">HYPERLINK("http://geochem.nrcan.gc.ca/cdogs/content/kwd/kwd020044_e.htm", "Till")</f>
        <v>Till</v>
      </c>
      <c r="K559" s="1" t="str">
        <f t="shared" si="73"/>
        <v>HMC separation (ODM standard)</v>
      </c>
      <c r="L559" t="s">
        <v>36</v>
      </c>
      <c r="M559" t="s">
        <v>36</v>
      </c>
      <c r="N559" t="s">
        <v>36</v>
      </c>
      <c r="O559" t="s">
        <v>36</v>
      </c>
      <c r="P559" t="s">
        <v>36</v>
      </c>
      <c r="Q559" t="s">
        <v>36</v>
      </c>
      <c r="R559" t="s">
        <v>36</v>
      </c>
      <c r="S559" t="s">
        <v>36</v>
      </c>
      <c r="T559" t="s">
        <v>36</v>
      </c>
      <c r="U559" t="s">
        <v>36</v>
      </c>
      <c r="V559" t="s">
        <v>36</v>
      </c>
      <c r="W559" t="s">
        <v>36</v>
      </c>
      <c r="X559" t="s">
        <v>36</v>
      </c>
      <c r="Y559" t="s">
        <v>36</v>
      </c>
      <c r="Z559" t="s">
        <v>36</v>
      </c>
      <c r="AA559" t="s">
        <v>36</v>
      </c>
      <c r="AB559" t="s">
        <v>36</v>
      </c>
      <c r="AC559" t="s">
        <v>36</v>
      </c>
      <c r="AD559" t="s">
        <v>36</v>
      </c>
      <c r="AE559" t="s">
        <v>36</v>
      </c>
      <c r="AF559" t="s">
        <v>36</v>
      </c>
    </row>
    <row r="560" spans="1:32" hidden="1" x14ac:dyDescent="0.3">
      <c r="A560" t="s">
        <v>2238</v>
      </c>
      <c r="B560" t="s">
        <v>2239</v>
      </c>
      <c r="C560" s="1" t="str">
        <f t="shared" si="78"/>
        <v>27:0016</v>
      </c>
      <c r="D560" s="1" t="str">
        <f t="shared" si="79"/>
        <v>27:0009</v>
      </c>
      <c r="E560" t="s">
        <v>2240</v>
      </c>
      <c r="F560" t="s">
        <v>2241</v>
      </c>
      <c r="H560">
        <v>61.298867000000001</v>
      </c>
      <c r="I560">
        <v>-120.91255</v>
      </c>
      <c r="J560" s="1" t="str">
        <f t="shared" si="80"/>
        <v>Till</v>
      </c>
      <c r="K560" s="1" t="str">
        <f t="shared" ref="K560:K570" si="81">HYPERLINK("http://geochem.nrcan.gc.ca/cdogs/content/kwd/kwd080035_e.htm", "HMC separation (ODM standard)")</f>
        <v>HMC separation (ODM standard)</v>
      </c>
      <c r="L560" t="s">
        <v>36</v>
      </c>
      <c r="M560" t="s">
        <v>36</v>
      </c>
      <c r="N560" t="s">
        <v>36</v>
      </c>
      <c r="O560" t="s">
        <v>36</v>
      </c>
      <c r="P560" t="s">
        <v>36</v>
      </c>
      <c r="Q560" t="s">
        <v>36</v>
      </c>
      <c r="R560" t="s">
        <v>36</v>
      </c>
      <c r="S560" t="s">
        <v>36</v>
      </c>
      <c r="T560" t="s">
        <v>36</v>
      </c>
      <c r="U560" t="s">
        <v>36</v>
      </c>
      <c r="V560" t="s">
        <v>36</v>
      </c>
      <c r="W560" t="s">
        <v>36</v>
      </c>
      <c r="X560" t="s">
        <v>36</v>
      </c>
      <c r="Y560" t="s">
        <v>36</v>
      </c>
      <c r="Z560" t="s">
        <v>36</v>
      </c>
      <c r="AA560" t="s">
        <v>36</v>
      </c>
      <c r="AB560" t="s">
        <v>36</v>
      </c>
      <c r="AC560" t="s">
        <v>36</v>
      </c>
      <c r="AD560" t="s">
        <v>36</v>
      </c>
      <c r="AE560" t="s">
        <v>36</v>
      </c>
      <c r="AF560" t="s">
        <v>36</v>
      </c>
    </row>
    <row r="561" spans="1:32" hidden="1" x14ac:dyDescent="0.3">
      <c r="A561" t="s">
        <v>2242</v>
      </c>
      <c r="B561" t="s">
        <v>2243</v>
      </c>
      <c r="C561" s="1" t="str">
        <f t="shared" si="78"/>
        <v>27:0016</v>
      </c>
      <c r="D561" s="1" t="str">
        <f t="shared" si="79"/>
        <v>27:0009</v>
      </c>
      <c r="E561" t="s">
        <v>2244</v>
      </c>
      <c r="F561" t="s">
        <v>2245</v>
      </c>
      <c r="H561">
        <v>61.293083000000003</v>
      </c>
      <c r="I561">
        <v>-120.77896699999999</v>
      </c>
      <c r="J561" s="1" t="str">
        <f t="shared" si="80"/>
        <v>Till</v>
      </c>
      <c r="K561" s="1" t="str">
        <f t="shared" si="81"/>
        <v>HMC separation (ODM standard)</v>
      </c>
      <c r="L561" t="s">
        <v>36</v>
      </c>
      <c r="M561" t="s">
        <v>36</v>
      </c>
      <c r="N561" t="s">
        <v>36</v>
      </c>
      <c r="O561" t="s">
        <v>36</v>
      </c>
      <c r="P561" t="s">
        <v>36</v>
      </c>
      <c r="Q561" t="s">
        <v>36</v>
      </c>
      <c r="R561" t="s">
        <v>36</v>
      </c>
      <c r="S561" t="s">
        <v>36</v>
      </c>
      <c r="T561" t="s">
        <v>36</v>
      </c>
      <c r="U561" t="s">
        <v>36</v>
      </c>
      <c r="V561" t="s">
        <v>36</v>
      </c>
      <c r="W561" t="s">
        <v>36</v>
      </c>
      <c r="X561" t="s">
        <v>36</v>
      </c>
      <c r="Y561" t="s">
        <v>36</v>
      </c>
      <c r="Z561" t="s">
        <v>36</v>
      </c>
      <c r="AA561" t="s">
        <v>36</v>
      </c>
      <c r="AB561" t="s">
        <v>36</v>
      </c>
      <c r="AC561" t="s">
        <v>36</v>
      </c>
      <c r="AD561" t="s">
        <v>36</v>
      </c>
      <c r="AE561" t="s">
        <v>36</v>
      </c>
      <c r="AF561" t="s">
        <v>36</v>
      </c>
    </row>
    <row r="562" spans="1:32" hidden="1" x14ac:dyDescent="0.3">
      <c r="A562" t="s">
        <v>2246</v>
      </c>
      <c r="B562" t="s">
        <v>2247</v>
      </c>
      <c r="C562" s="1" t="str">
        <f t="shared" si="78"/>
        <v>27:0016</v>
      </c>
      <c r="D562" s="1" t="str">
        <f t="shared" si="79"/>
        <v>27:0009</v>
      </c>
      <c r="E562" t="s">
        <v>2248</v>
      </c>
      <c r="F562" t="s">
        <v>2249</v>
      </c>
      <c r="H562">
        <v>61.287832999999999</v>
      </c>
      <c r="I562">
        <v>-120.90258300000001</v>
      </c>
      <c r="J562" s="1" t="str">
        <f t="shared" si="80"/>
        <v>Till</v>
      </c>
      <c r="K562" s="1" t="str">
        <f t="shared" si="81"/>
        <v>HMC separation (ODM standard)</v>
      </c>
      <c r="L562" t="s">
        <v>55</v>
      </c>
      <c r="M562" t="s">
        <v>36</v>
      </c>
      <c r="N562" t="s">
        <v>36</v>
      </c>
      <c r="O562" t="s">
        <v>36</v>
      </c>
      <c r="P562" t="s">
        <v>36</v>
      </c>
      <c r="Q562" t="s">
        <v>36</v>
      </c>
      <c r="R562" t="s">
        <v>36</v>
      </c>
      <c r="S562" t="s">
        <v>36</v>
      </c>
      <c r="T562" t="s">
        <v>36</v>
      </c>
      <c r="U562" t="s">
        <v>36</v>
      </c>
      <c r="V562" t="s">
        <v>36</v>
      </c>
      <c r="W562" t="s">
        <v>36</v>
      </c>
      <c r="X562" t="s">
        <v>36</v>
      </c>
      <c r="Y562" t="s">
        <v>36</v>
      </c>
      <c r="Z562" t="s">
        <v>36</v>
      </c>
      <c r="AA562" t="s">
        <v>36</v>
      </c>
      <c r="AB562" t="s">
        <v>36</v>
      </c>
      <c r="AC562" t="s">
        <v>36</v>
      </c>
      <c r="AD562" t="s">
        <v>36</v>
      </c>
      <c r="AE562" t="s">
        <v>36</v>
      </c>
      <c r="AF562" t="s">
        <v>36</v>
      </c>
    </row>
    <row r="563" spans="1:32" hidden="1" x14ac:dyDescent="0.3">
      <c r="A563" t="s">
        <v>2250</v>
      </c>
      <c r="B563" t="s">
        <v>2251</v>
      </c>
      <c r="C563" s="1" t="str">
        <f t="shared" si="78"/>
        <v>27:0016</v>
      </c>
      <c r="D563" s="1" t="str">
        <f t="shared" si="79"/>
        <v>27:0009</v>
      </c>
      <c r="E563" t="s">
        <v>2252</v>
      </c>
      <c r="F563" t="s">
        <v>2253</v>
      </c>
      <c r="H563">
        <v>61.280217</v>
      </c>
      <c r="I563">
        <v>-120.878683</v>
      </c>
      <c r="J563" s="1" t="str">
        <f t="shared" si="80"/>
        <v>Till</v>
      </c>
      <c r="K563" s="1" t="str">
        <f t="shared" si="81"/>
        <v>HMC separation (ODM standard)</v>
      </c>
      <c r="L563" t="s">
        <v>36</v>
      </c>
      <c r="M563" t="s">
        <v>36</v>
      </c>
      <c r="N563" t="s">
        <v>36</v>
      </c>
      <c r="O563" t="s">
        <v>36</v>
      </c>
      <c r="P563" t="s">
        <v>36</v>
      </c>
      <c r="Q563" t="s">
        <v>36</v>
      </c>
      <c r="R563" t="s">
        <v>36</v>
      </c>
      <c r="S563" t="s">
        <v>36</v>
      </c>
      <c r="T563" t="s">
        <v>36</v>
      </c>
      <c r="U563" t="s">
        <v>36</v>
      </c>
      <c r="V563" t="s">
        <v>36</v>
      </c>
      <c r="W563" t="s">
        <v>36</v>
      </c>
      <c r="X563" t="s">
        <v>36</v>
      </c>
      <c r="Y563" t="s">
        <v>36</v>
      </c>
      <c r="Z563" t="s">
        <v>36</v>
      </c>
      <c r="AA563" t="s">
        <v>36</v>
      </c>
      <c r="AB563" t="s">
        <v>36</v>
      </c>
      <c r="AC563" t="s">
        <v>36</v>
      </c>
      <c r="AD563" t="s">
        <v>36</v>
      </c>
      <c r="AE563" t="s">
        <v>36</v>
      </c>
      <c r="AF563" t="s">
        <v>36</v>
      </c>
    </row>
    <row r="564" spans="1:32" hidden="1" x14ac:dyDescent="0.3">
      <c r="A564" t="s">
        <v>2254</v>
      </c>
      <c r="B564" t="s">
        <v>2255</v>
      </c>
      <c r="C564" s="1" t="str">
        <f t="shared" si="78"/>
        <v>27:0016</v>
      </c>
      <c r="D564" s="1" t="str">
        <f t="shared" si="79"/>
        <v>27:0009</v>
      </c>
      <c r="E564" t="s">
        <v>2256</v>
      </c>
      <c r="F564" t="s">
        <v>2257</v>
      </c>
      <c r="H564">
        <v>61.266382999999998</v>
      </c>
      <c r="I564">
        <v>-120.682433</v>
      </c>
      <c r="J564" s="1" t="str">
        <f t="shared" si="80"/>
        <v>Till</v>
      </c>
      <c r="K564" s="1" t="str">
        <f t="shared" si="81"/>
        <v>HMC separation (ODM standard)</v>
      </c>
      <c r="L564" t="s">
        <v>36</v>
      </c>
      <c r="M564" t="s">
        <v>36</v>
      </c>
      <c r="N564" t="s">
        <v>36</v>
      </c>
      <c r="O564" t="s">
        <v>36</v>
      </c>
      <c r="P564" t="s">
        <v>36</v>
      </c>
      <c r="Q564" t="s">
        <v>36</v>
      </c>
      <c r="R564" t="s">
        <v>36</v>
      </c>
      <c r="S564" t="s">
        <v>36</v>
      </c>
      <c r="T564" t="s">
        <v>36</v>
      </c>
      <c r="U564" t="s">
        <v>36</v>
      </c>
      <c r="V564" t="s">
        <v>36</v>
      </c>
      <c r="W564" t="s">
        <v>36</v>
      </c>
      <c r="X564" t="s">
        <v>36</v>
      </c>
      <c r="Y564" t="s">
        <v>36</v>
      </c>
      <c r="Z564" t="s">
        <v>36</v>
      </c>
      <c r="AA564" t="s">
        <v>36</v>
      </c>
      <c r="AB564" t="s">
        <v>36</v>
      </c>
      <c r="AC564" t="s">
        <v>36</v>
      </c>
      <c r="AD564" t="s">
        <v>36</v>
      </c>
      <c r="AE564" t="s">
        <v>36</v>
      </c>
      <c r="AF564" t="s">
        <v>36</v>
      </c>
    </row>
    <row r="565" spans="1:32" hidden="1" x14ac:dyDescent="0.3">
      <c r="A565" t="s">
        <v>2258</v>
      </c>
      <c r="B565" t="s">
        <v>2259</v>
      </c>
      <c r="C565" s="1" t="str">
        <f t="shared" si="78"/>
        <v>27:0016</v>
      </c>
      <c r="D565" s="1" t="str">
        <f t="shared" si="79"/>
        <v>27:0009</v>
      </c>
      <c r="E565" t="s">
        <v>2260</v>
      </c>
      <c r="F565" t="s">
        <v>2261</v>
      </c>
      <c r="H565">
        <v>61.263333000000003</v>
      </c>
      <c r="I565">
        <v>-120.9385</v>
      </c>
      <c r="J565" s="1" t="str">
        <f t="shared" si="80"/>
        <v>Till</v>
      </c>
      <c r="K565" s="1" t="str">
        <f t="shared" si="81"/>
        <v>HMC separation (ODM standard)</v>
      </c>
      <c r="L565" t="s">
        <v>36</v>
      </c>
      <c r="M565" t="s">
        <v>36</v>
      </c>
      <c r="N565" t="s">
        <v>36</v>
      </c>
      <c r="O565" t="s">
        <v>36</v>
      </c>
      <c r="P565" t="s">
        <v>36</v>
      </c>
      <c r="Q565" t="s">
        <v>36</v>
      </c>
      <c r="R565" t="s">
        <v>36</v>
      </c>
      <c r="S565" t="s">
        <v>36</v>
      </c>
      <c r="T565" t="s">
        <v>36</v>
      </c>
      <c r="U565" t="s">
        <v>36</v>
      </c>
      <c r="V565" t="s">
        <v>36</v>
      </c>
      <c r="W565" t="s">
        <v>36</v>
      </c>
      <c r="X565" t="s">
        <v>36</v>
      </c>
      <c r="Y565" t="s">
        <v>36</v>
      </c>
      <c r="Z565" t="s">
        <v>36</v>
      </c>
      <c r="AA565" t="s">
        <v>36</v>
      </c>
      <c r="AB565" t="s">
        <v>36</v>
      </c>
      <c r="AC565" t="s">
        <v>36</v>
      </c>
      <c r="AD565" t="s">
        <v>36</v>
      </c>
      <c r="AE565" t="s">
        <v>36</v>
      </c>
      <c r="AF565" t="s">
        <v>36</v>
      </c>
    </row>
    <row r="566" spans="1:32" hidden="1" x14ac:dyDescent="0.3">
      <c r="A566" t="s">
        <v>2262</v>
      </c>
      <c r="B566" t="s">
        <v>2263</v>
      </c>
      <c r="C566" s="1" t="str">
        <f t="shared" si="78"/>
        <v>27:0016</v>
      </c>
      <c r="D566" s="1" t="str">
        <f t="shared" si="79"/>
        <v>27:0009</v>
      </c>
      <c r="E566" t="s">
        <v>2264</v>
      </c>
      <c r="F566" t="s">
        <v>2265</v>
      </c>
      <c r="H566">
        <v>61.2378</v>
      </c>
      <c r="I566">
        <v>-120.918767</v>
      </c>
      <c r="J566" s="1" t="str">
        <f t="shared" si="80"/>
        <v>Till</v>
      </c>
      <c r="K566" s="1" t="str">
        <f t="shared" si="81"/>
        <v>HMC separation (ODM standard)</v>
      </c>
      <c r="L566" t="s">
        <v>36</v>
      </c>
      <c r="M566" t="s">
        <v>36</v>
      </c>
      <c r="N566" t="s">
        <v>36</v>
      </c>
      <c r="O566" t="s">
        <v>36</v>
      </c>
      <c r="P566" t="s">
        <v>36</v>
      </c>
      <c r="Q566" t="s">
        <v>36</v>
      </c>
      <c r="R566" t="s">
        <v>36</v>
      </c>
      <c r="S566" t="s">
        <v>36</v>
      </c>
      <c r="T566" t="s">
        <v>36</v>
      </c>
      <c r="U566" t="s">
        <v>36</v>
      </c>
      <c r="V566" t="s">
        <v>36</v>
      </c>
      <c r="W566" t="s">
        <v>36</v>
      </c>
      <c r="X566" t="s">
        <v>36</v>
      </c>
      <c r="Y566" t="s">
        <v>36</v>
      </c>
      <c r="Z566" t="s">
        <v>36</v>
      </c>
      <c r="AA566" t="s">
        <v>36</v>
      </c>
      <c r="AB566" t="s">
        <v>36</v>
      </c>
      <c r="AC566" t="s">
        <v>36</v>
      </c>
      <c r="AD566" t="s">
        <v>36</v>
      </c>
      <c r="AE566" t="s">
        <v>36</v>
      </c>
      <c r="AF566" t="s">
        <v>36</v>
      </c>
    </row>
    <row r="567" spans="1:32" hidden="1" x14ac:dyDescent="0.3">
      <c r="A567" t="s">
        <v>2266</v>
      </c>
      <c r="B567" t="s">
        <v>2267</v>
      </c>
      <c r="C567" s="1" t="str">
        <f t="shared" si="78"/>
        <v>27:0016</v>
      </c>
      <c r="D567" s="1" t="str">
        <f t="shared" si="79"/>
        <v>27:0009</v>
      </c>
      <c r="E567" t="s">
        <v>2268</v>
      </c>
      <c r="F567" t="s">
        <v>2269</v>
      </c>
      <c r="H567">
        <v>61.256017</v>
      </c>
      <c r="I567">
        <v>-120.7002</v>
      </c>
      <c r="J567" s="1" t="str">
        <f t="shared" si="80"/>
        <v>Till</v>
      </c>
      <c r="K567" s="1" t="str">
        <f t="shared" si="81"/>
        <v>HMC separation (ODM standard)</v>
      </c>
      <c r="L567" t="s">
        <v>55</v>
      </c>
      <c r="M567" t="s">
        <v>36</v>
      </c>
      <c r="N567" t="s">
        <v>36</v>
      </c>
      <c r="O567" t="s">
        <v>36</v>
      </c>
      <c r="P567" t="s">
        <v>36</v>
      </c>
      <c r="Q567" t="s">
        <v>36</v>
      </c>
      <c r="R567" t="s">
        <v>36</v>
      </c>
      <c r="S567" t="s">
        <v>36</v>
      </c>
      <c r="T567" t="s">
        <v>36</v>
      </c>
      <c r="U567" t="s">
        <v>36</v>
      </c>
      <c r="V567" t="s">
        <v>36</v>
      </c>
      <c r="W567" t="s">
        <v>36</v>
      </c>
      <c r="X567" t="s">
        <v>36</v>
      </c>
      <c r="Y567" t="s">
        <v>36</v>
      </c>
      <c r="Z567" t="s">
        <v>36</v>
      </c>
      <c r="AA567" t="s">
        <v>36</v>
      </c>
      <c r="AB567" t="s">
        <v>36</v>
      </c>
      <c r="AC567" t="s">
        <v>36</v>
      </c>
      <c r="AD567" t="s">
        <v>36</v>
      </c>
      <c r="AE567" t="s">
        <v>36</v>
      </c>
      <c r="AF567" t="s">
        <v>36</v>
      </c>
    </row>
    <row r="568" spans="1:32" hidden="1" x14ac:dyDescent="0.3">
      <c r="A568" t="s">
        <v>2270</v>
      </c>
      <c r="B568" t="s">
        <v>2271</v>
      </c>
      <c r="C568" s="1" t="str">
        <f t="shared" si="78"/>
        <v>27:0016</v>
      </c>
      <c r="D568" s="1" t="str">
        <f t="shared" si="79"/>
        <v>27:0009</v>
      </c>
      <c r="E568" t="s">
        <v>2272</v>
      </c>
      <c r="F568" t="s">
        <v>2273</v>
      </c>
      <c r="H568">
        <v>61.225183000000001</v>
      </c>
      <c r="I568">
        <v>-120.798175</v>
      </c>
      <c r="J568" s="1" t="str">
        <f t="shared" si="80"/>
        <v>Till</v>
      </c>
      <c r="K568" s="1" t="str">
        <f t="shared" si="81"/>
        <v>HMC separation (ODM standard)</v>
      </c>
      <c r="L568" t="s">
        <v>36</v>
      </c>
      <c r="M568" t="s">
        <v>36</v>
      </c>
      <c r="N568" t="s">
        <v>36</v>
      </c>
      <c r="O568" t="s">
        <v>36</v>
      </c>
      <c r="P568" t="s">
        <v>36</v>
      </c>
      <c r="Q568" t="s">
        <v>36</v>
      </c>
      <c r="R568" t="s">
        <v>36</v>
      </c>
      <c r="S568" t="s">
        <v>36</v>
      </c>
      <c r="T568" t="s">
        <v>36</v>
      </c>
      <c r="U568" t="s">
        <v>36</v>
      </c>
      <c r="V568" t="s">
        <v>36</v>
      </c>
      <c r="W568" t="s">
        <v>36</v>
      </c>
      <c r="X568" t="s">
        <v>36</v>
      </c>
      <c r="Y568" t="s">
        <v>36</v>
      </c>
      <c r="Z568" t="s">
        <v>261</v>
      </c>
      <c r="AA568" t="s">
        <v>261</v>
      </c>
      <c r="AB568" t="s">
        <v>261</v>
      </c>
      <c r="AC568" t="s">
        <v>261</v>
      </c>
      <c r="AD568" t="s">
        <v>261</v>
      </c>
      <c r="AE568" t="s">
        <v>261</v>
      </c>
      <c r="AF568" t="s">
        <v>261</v>
      </c>
    </row>
    <row r="569" spans="1:32" hidden="1" x14ac:dyDescent="0.3">
      <c r="A569" t="s">
        <v>2274</v>
      </c>
      <c r="B569" t="s">
        <v>2275</v>
      </c>
      <c r="C569" s="1" t="str">
        <f t="shared" si="78"/>
        <v>27:0016</v>
      </c>
      <c r="D569" s="1" t="str">
        <f t="shared" si="79"/>
        <v>27:0009</v>
      </c>
      <c r="E569" t="s">
        <v>2276</v>
      </c>
      <c r="F569" t="s">
        <v>2277</v>
      </c>
      <c r="H569">
        <v>61.210517000000003</v>
      </c>
      <c r="I569">
        <v>-120.762917</v>
      </c>
      <c r="J569" s="1" t="str">
        <f t="shared" si="80"/>
        <v>Till</v>
      </c>
      <c r="K569" s="1" t="str">
        <f t="shared" si="81"/>
        <v>HMC separation (ODM standard)</v>
      </c>
      <c r="L569" t="s">
        <v>36</v>
      </c>
      <c r="M569" t="s">
        <v>36</v>
      </c>
      <c r="N569" t="s">
        <v>36</v>
      </c>
      <c r="O569" t="s">
        <v>36</v>
      </c>
      <c r="P569" t="s">
        <v>55</v>
      </c>
      <c r="Q569" t="s">
        <v>36</v>
      </c>
      <c r="R569" t="s">
        <v>36</v>
      </c>
      <c r="S569" t="s">
        <v>36</v>
      </c>
      <c r="T569" t="s">
        <v>36</v>
      </c>
      <c r="U569" t="s">
        <v>36</v>
      </c>
      <c r="V569" t="s">
        <v>36</v>
      </c>
      <c r="W569" t="s">
        <v>36</v>
      </c>
      <c r="X569" t="s">
        <v>36</v>
      </c>
      <c r="Y569" t="s">
        <v>36</v>
      </c>
      <c r="Z569" t="s">
        <v>36</v>
      </c>
      <c r="AA569" t="s">
        <v>36</v>
      </c>
      <c r="AB569" t="s">
        <v>36</v>
      </c>
      <c r="AC569" t="s">
        <v>36</v>
      </c>
      <c r="AD569" t="s">
        <v>36</v>
      </c>
      <c r="AE569" t="s">
        <v>36</v>
      </c>
      <c r="AF569" t="s">
        <v>36</v>
      </c>
    </row>
    <row r="570" spans="1:32" hidden="1" x14ac:dyDescent="0.3">
      <c r="A570" t="s">
        <v>2278</v>
      </c>
      <c r="B570" t="s">
        <v>2279</v>
      </c>
      <c r="C570" s="1" t="str">
        <f t="shared" si="78"/>
        <v>27:0016</v>
      </c>
      <c r="D570" s="1" t="str">
        <f t="shared" si="79"/>
        <v>27:0009</v>
      </c>
      <c r="E570" t="s">
        <v>2280</v>
      </c>
      <c r="F570" t="s">
        <v>2281</v>
      </c>
      <c r="H570">
        <v>61.197783000000001</v>
      </c>
      <c r="I570">
        <v>-120.882617</v>
      </c>
      <c r="J570" s="1" t="str">
        <f t="shared" si="80"/>
        <v>Till</v>
      </c>
      <c r="K570" s="1" t="str">
        <f t="shared" si="81"/>
        <v>HMC separation (ODM standard)</v>
      </c>
      <c r="L570" t="s">
        <v>36</v>
      </c>
      <c r="M570" t="s">
        <v>36</v>
      </c>
      <c r="N570" t="s">
        <v>36</v>
      </c>
      <c r="O570" t="s">
        <v>36</v>
      </c>
      <c r="P570" t="s">
        <v>36</v>
      </c>
      <c r="Q570" t="s">
        <v>36</v>
      </c>
      <c r="R570" t="s">
        <v>36</v>
      </c>
      <c r="S570" t="s">
        <v>36</v>
      </c>
      <c r="T570" t="s">
        <v>36</v>
      </c>
      <c r="U570" t="s">
        <v>36</v>
      </c>
      <c r="V570" t="s">
        <v>36</v>
      </c>
      <c r="W570" t="s">
        <v>36</v>
      </c>
      <c r="X570" t="s">
        <v>36</v>
      </c>
      <c r="Y570" t="s">
        <v>36</v>
      </c>
      <c r="Z570" t="s">
        <v>36</v>
      </c>
      <c r="AA570" t="s">
        <v>36</v>
      </c>
      <c r="AB570" t="s">
        <v>36</v>
      </c>
      <c r="AC570" t="s">
        <v>36</v>
      </c>
      <c r="AD570" t="s">
        <v>36</v>
      </c>
      <c r="AE570" t="s">
        <v>36</v>
      </c>
      <c r="AF570" t="s">
        <v>36</v>
      </c>
    </row>
    <row r="571" spans="1:32" hidden="1" x14ac:dyDescent="0.3">
      <c r="A571" t="s">
        <v>2282</v>
      </c>
      <c r="B571" t="s">
        <v>2283</v>
      </c>
      <c r="C571" s="1" t="str">
        <f t="shared" ref="C571:C634" si="82">HYPERLINK("http://geochem.nrcan.gc.ca/cdogs/content/bdl/bdl310013_e.htm", "31:0013")</f>
        <v>31:0013</v>
      </c>
      <c r="D571" s="1" t="str">
        <f t="shared" ref="D571:D634" si="83">HYPERLINK("http://geochem.nrcan.gc.ca/cdogs/content/svy/svy310003_e.htm", "31:0003")</f>
        <v>31:0003</v>
      </c>
      <c r="E571" t="s">
        <v>2284</v>
      </c>
      <c r="F571" t="s">
        <v>2285</v>
      </c>
      <c r="H571">
        <v>71.094840000000005</v>
      </c>
      <c r="I571">
        <v>-77.355549999999994</v>
      </c>
      <c r="J571" s="1" t="str">
        <f t="shared" si="80"/>
        <v>Till</v>
      </c>
      <c r="K571" s="1" t="str">
        <f t="shared" ref="K571:K634" si="84">HYPERLINK("http://geochem.nrcan.gc.ca/cdogs/content/kwd/kwd080049_e.htm", "HMC separation (ODM; details not reported)")</f>
        <v>HMC separation (ODM; details not reported)</v>
      </c>
      <c r="L571" t="s">
        <v>36</v>
      </c>
      <c r="M571" t="s">
        <v>36</v>
      </c>
      <c r="N571" t="s">
        <v>36</v>
      </c>
      <c r="O571" t="s">
        <v>36</v>
      </c>
      <c r="P571" t="s">
        <v>36</v>
      </c>
      <c r="Q571" t="s">
        <v>36</v>
      </c>
      <c r="R571" t="s">
        <v>36</v>
      </c>
      <c r="S571" t="s">
        <v>36</v>
      </c>
      <c r="T571" t="s">
        <v>36</v>
      </c>
      <c r="U571" t="s">
        <v>36</v>
      </c>
      <c r="V571" t="s">
        <v>36</v>
      </c>
      <c r="W571" t="s">
        <v>36</v>
      </c>
      <c r="X571" t="s">
        <v>36</v>
      </c>
      <c r="Y571" t="s">
        <v>36</v>
      </c>
      <c r="Z571" t="s">
        <v>36</v>
      </c>
      <c r="AA571" t="s">
        <v>36</v>
      </c>
      <c r="AB571" t="s">
        <v>36</v>
      </c>
      <c r="AC571" t="s">
        <v>36</v>
      </c>
      <c r="AD571" t="s">
        <v>36</v>
      </c>
      <c r="AE571" t="s">
        <v>36</v>
      </c>
      <c r="AF571" t="s">
        <v>36</v>
      </c>
    </row>
    <row r="572" spans="1:32" hidden="1" x14ac:dyDescent="0.3">
      <c r="A572" t="s">
        <v>2286</v>
      </c>
      <c r="B572" t="s">
        <v>2287</v>
      </c>
      <c r="C572" s="1" t="str">
        <f t="shared" si="82"/>
        <v>31:0013</v>
      </c>
      <c r="D572" s="1" t="str">
        <f t="shared" si="83"/>
        <v>31:0003</v>
      </c>
      <c r="E572" t="s">
        <v>2288</v>
      </c>
      <c r="F572" t="s">
        <v>2289</v>
      </c>
      <c r="H572">
        <v>71.699089999999998</v>
      </c>
      <c r="I572">
        <v>-79.410330000000002</v>
      </c>
      <c r="J572" s="1" t="str">
        <f t="shared" si="80"/>
        <v>Till</v>
      </c>
      <c r="K572" s="1" t="str">
        <f t="shared" si="84"/>
        <v>HMC separation (ODM; details not reported)</v>
      </c>
      <c r="L572" t="s">
        <v>36</v>
      </c>
      <c r="M572" t="s">
        <v>36</v>
      </c>
      <c r="N572" t="s">
        <v>36</v>
      </c>
      <c r="O572" t="s">
        <v>36</v>
      </c>
      <c r="P572" t="s">
        <v>36</v>
      </c>
      <c r="Q572" t="s">
        <v>36</v>
      </c>
      <c r="R572" t="s">
        <v>36</v>
      </c>
      <c r="S572" t="s">
        <v>36</v>
      </c>
      <c r="T572" t="s">
        <v>36</v>
      </c>
      <c r="U572" t="s">
        <v>36</v>
      </c>
      <c r="V572" t="s">
        <v>36</v>
      </c>
      <c r="W572" t="s">
        <v>36</v>
      </c>
      <c r="X572" t="s">
        <v>36</v>
      </c>
      <c r="Y572" t="s">
        <v>36</v>
      </c>
      <c r="Z572" t="s">
        <v>36</v>
      </c>
      <c r="AA572" t="s">
        <v>36</v>
      </c>
      <c r="AB572" t="s">
        <v>36</v>
      </c>
      <c r="AC572" t="s">
        <v>36</v>
      </c>
      <c r="AD572" t="s">
        <v>36</v>
      </c>
      <c r="AE572" t="s">
        <v>36</v>
      </c>
      <c r="AF572" t="s">
        <v>36</v>
      </c>
    </row>
    <row r="573" spans="1:32" hidden="1" x14ac:dyDescent="0.3">
      <c r="A573" t="s">
        <v>2290</v>
      </c>
      <c r="B573" t="s">
        <v>2291</v>
      </c>
      <c r="C573" s="1" t="str">
        <f t="shared" si="82"/>
        <v>31:0013</v>
      </c>
      <c r="D573" s="1" t="str">
        <f t="shared" si="83"/>
        <v>31:0003</v>
      </c>
      <c r="E573" t="s">
        <v>2292</v>
      </c>
      <c r="F573" t="s">
        <v>2293</v>
      </c>
      <c r="H573">
        <v>71.689409999999995</v>
      </c>
      <c r="I573">
        <v>-79.264259999999993</v>
      </c>
      <c r="J573" s="1" t="str">
        <f t="shared" si="80"/>
        <v>Till</v>
      </c>
      <c r="K573" s="1" t="str">
        <f t="shared" si="84"/>
        <v>HMC separation (ODM; details not reported)</v>
      </c>
      <c r="L573" t="s">
        <v>36</v>
      </c>
      <c r="M573" t="s">
        <v>36</v>
      </c>
      <c r="N573" t="s">
        <v>36</v>
      </c>
      <c r="O573" t="s">
        <v>36</v>
      </c>
      <c r="P573" t="s">
        <v>36</v>
      </c>
      <c r="Q573" t="s">
        <v>36</v>
      </c>
      <c r="R573" t="s">
        <v>36</v>
      </c>
      <c r="S573" t="s">
        <v>36</v>
      </c>
      <c r="T573" t="s">
        <v>36</v>
      </c>
      <c r="U573" t="s">
        <v>36</v>
      </c>
      <c r="V573" t="s">
        <v>36</v>
      </c>
      <c r="W573" t="s">
        <v>36</v>
      </c>
      <c r="X573" t="s">
        <v>36</v>
      </c>
      <c r="Y573" t="s">
        <v>36</v>
      </c>
      <c r="Z573" t="s">
        <v>36</v>
      </c>
      <c r="AA573" t="s">
        <v>36</v>
      </c>
      <c r="AB573" t="s">
        <v>36</v>
      </c>
      <c r="AC573" t="s">
        <v>36</v>
      </c>
      <c r="AD573" t="s">
        <v>36</v>
      </c>
      <c r="AE573" t="s">
        <v>36</v>
      </c>
      <c r="AF573" t="s">
        <v>36</v>
      </c>
    </row>
    <row r="574" spans="1:32" hidden="1" x14ac:dyDescent="0.3">
      <c r="A574" t="s">
        <v>2294</v>
      </c>
      <c r="B574" t="s">
        <v>2295</v>
      </c>
      <c r="C574" s="1" t="str">
        <f t="shared" si="82"/>
        <v>31:0013</v>
      </c>
      <c r="D574" s="1" t="str">
        <f t="shared" si="83"/>
        <v>31:0003</v>
      </c>
      <c r="E574" t="s">
        <v>2296</v>
      </c>
      <c r="F574" t="s">
        <v>2297</v>
      </c>
      <c r="H574">
        <v>71.658850000000001</v>
      </c>
      <c r="I574">
        <v>-79.066699999999997</v>
      </c>
      <c r="J574" s="1" t="str">
        <f t="shared" si="80"/>
        <v>Till</v>
      </c>
      <c r="K574" s="1" t="str">
        <f t="shared" si="84"/>
        <v>HMC separation (ODM; details not reported)</v>
      </c>
      <c r="L574" t="s">
        <v>36</v>
      </c>
      <c r="M574" t="s">
        <v>36</v>
      </c>
      <c r="N574" t="s">
        <v>36</v>
      </c>
      <c r="O574" t="s">
        <v>36</v>
      </c>
      <c r="P574" t="s">
        <v>36</v>
      </c>
      <c r="Q574" t="s">
        <v>36</v>
      </c>
      <c r="R574" t="s">
        <v>55</v>
      </c>
      <c r="S574" t="s">
        <v>36</v>
      </c>
      <c r="T574" t="s">
        <v>36</v>
      </c>
      <c r="U574" t="s">
        <v>36</v>
      </c>
      <c r="V574" t="s">
        <v>36</v>
      </c>
      <c r="W574" t="s">
        <v>36</v>
      </c>
      <c r="X574" t="s">
        <v>36</v>
      </c>
      <c r="Y574" t="s">
        <v>36</v>
      </c>
      <c r="Z574" t="s">
        <v>36</v>
      </c>
      <c r="AA574" t="s">
        <v>36</v>
      </c>
      <c r="AB574" t="s">
        <v>36</v>
      </c>
      <c r="AC574" t="s">
        <v>36</v>
      </c>
      <c r="AD574" t="s">
        <v>36</v>
      </c>
      <c r="AE574" t="s">
        <v>36</v>
      </c>
      <c r="AF574" t="s">
        <v>36</v>
      </c>
    </row>
    <row r="575" spans="1:32" hidden="1" x14ac:dyDescent="0.3">
      <c r="A575" t="s">
        <v>2298</v>
      </c>
      <c r="B575" t="s">
        <v>2299</v>
      </c>
      <c r="C575" s="1" t="str">
        <f t="shared" si="82"/>
        <v>31:0013</v>
      </c>
      <c r="D575" s="1" t="str">
        <f t="shared" si="83"/>
        <v>31:0003</v>
      </c>
      <c r="E575" t="s">
        <v>2300</v>
      </c>
      <c r="F575" t="s">
        <v>2301</v>
      </c>
      <c r="H575">
        <v>71.648169999999993</v>
      </c>
      <c r="I575">
        <v>-78.847030000000004</v>
      </c>
      <c r="J575" s="1" t="str">
        <f t="shared" si="80"/>
        <v>Till</v>
      </c>
      <c r="K575" s="1" t="str">
        <f t="shared" si="84"/>
        <v>HMC separation (ODM; details not reported)</v>
      </c>
      <c r="L575" t="s">
        <v>36</v>
      </c>
      <c r="M575" t="s">
        <v>36</v>
      </c>
      <c r="N575" t="s">
        <v>36</v>
      </c>
      <c r="O575" t="s">
        <v>36</v>
      </c>
      <c r="P575" t="s">
        <v>36</v>
      </c>
      <c r="Q575" t="s">
        <v>36</v>
      </c>
      <c r="R575" t="s">
        <v>36</v>
      </c>
      <c r="S575" t="s">
        <v>36</v>
      </c>
      <c r="T575" t="s">
        <v>36</v>
      </c>
      <c r="U575" t="s">
        <v>36</v>
      </c>
      <c r="V575" t="s">
        <v>36</v>
      </c>
      <c r="W575" t="s">
        <v>36</v>
      </c>
      <c r="X575" t="s">
        <v>36</v>
      </c>
      <c r="Y575" t="s">
        <v>36</v>
      </c>
      <c r="Z575" t="s">
        <v>36</v>
      </c>
      <c r="AA575" t="s">
        <v>36</v>
      </c>
      <c r="AB575" t="s">
        <v>36</v>
      </c>
      <c r="AC575" t="s">
        <v>36</v>
      </c>
      <c r="AD575" t="s">
        <v>36</v>
      </c>
      <c r="AE575" t="s">
        <v>36</v>
      </c>
      <c r="AF575" t="s">
        <v>36</v>
      </c>
    </row>
    <row r="576" spans="1:32" hidden="1" x14ac:dyDescent="0.3">
      <c r="A576" t="s">
        <v>2302</v>
      </c>
      <c r="B576" t="s">
        <v>2303</v>
      </c>
      <c r="C576" s="1" t="str">
        <f t="shared" si="82"/>
        <v>31:0013</v>
      </c>
      <c r="D576" s="1" t="str">
        <f t="shared" si="83"/>
        <v>31:0003</v>
      </c>
      <c r="E576" t="s">
        <v>2304</v>
      </c>
      <c r="F576" t="s">
        <v>2305</v>
      </c>
      <c r="H576">
        <v>71.57208</v>
      </c>
      <c r="I576">
        <v>-78.739980000000003</v>
      </c>
      <c r="J576" s="1" t="str">
        <f t="shared" si="80"/>
        <v>Till</v>
      </c>
      <c r="K576" s="1" t="str">
        <f t="shared" si="84"/>
        <v>HMC separation (ODM; details not reported)</v>
      </c>
      <c r="L576" t="s">
        <v>36</v>
      </c>
      <c r="M576" t="s">
        <v>36</v>
      </c>
      <c r="N576" t="s">
        <v>36</v>
      </c>
      <c r="O576" t="s">
        <v>36</v>
      </c>
      <c r="P576" t="s">
        <v>36</v>
      </c>
      <c r="Q576" t="s">
        <v>36</v>
      </c>
      <c r="R576" t="s">
        <v>36</v>
      </c>
      <c r="S576" t="s">
        <v>36</v>
      </c>
      <c r="T576" t="s">
        <v>36</v>
      </c>
      <c r="U576" t="s">
        <v>36</v>
      </c>
      <c r="V576" t="s">
        <v>36</v>
      </c>
      <c r="W576" t="s">
        <v>36</v>
      </c>
      <c r="X576" t="s">
        <v>36</v>
      </c>
      <c r="Y576" t="s">
        <v>36</v>
      </c>
      <c r="Z576" t="s">
        <v>36</v>
      </c>
      <c r="AA576" t="s">
        <v>36</v>
      </c>
      <c r="AB576" t="s">
        <v>36</v>
      </c>
      <c r="AC576" t="s">
        <v>36</v>
      </c>
      <c r="AD576" t="s">
        <v>36</v>
      </c>
      <c r="AE576" t="s">
        <v>36</v>
      </c>
      <c r="AF576" t="s">
        <v>36</v>
      </c>
    </row>
    <row r="577" spans="1:32" hidden="1" x14ac:dyDescent="0.3">
      <c r="A577" t="s">
        <v>2306</v>
      </c>
      <c r="B577" t="s">
        <v>2307</v>
      </c>
      <c r="C577" s="1" t="str">
        <f t="shared" si="82"/>
        <v>31:0013</v>
      </c>
      <c r="D577" s="1" t="str">
        <f t="shared" si="83"/>
        <v>31:0003</v>
      </c>
      <c r="E577" t="s">
        <v>2308</v>
      </c>
      <c r="F577" t="s">
        <v>2309</v>
      </c>
      <c r="H577">
        <v>71.702809999999999</v>
      </c>
      <c r="I577">
        <v>-78.980639999999994</v>
      </c>
      <c r="J577" s="1" t="str">
        <f t="shared" si="80"/>
        <v>Till</v>
      </c>
      <c r="K577" s="1" t="str">
        <f t="shared" si="84"/>
        <v>HMC separation (ODM; details not reported)</v>
      </c>
      <c r="L577" t="s">
        <v>36</v>
      </c>
      <c r="M577" t="s">
        <v>36</v>
      </c>
      <c r="N577" t="s">
        <v>36</v>
      </c>
      <c r="O577" t="s">
        <v>36</v>
      </c>
      <c r="P577" t="s">
        <v>36</v>
      </c>
      <c r="Q577" t="s">
        <v>36</v>
      </c>
      <c r="R577" t="s">
        <v>36</v>
      </c>
      <c r="S577" t="s">
        <v>36</v>
      </c>
      <c r="T577" t="s">
        <v>36</v>
      </c>
      <c r="U577" t="s">
        <v>36</v>
      </c>
      <c r="V577" t="s">
        <v>36</v>
      </c>
      <c r="W577" t="s">
        <v>36</v>
      </c>
      <c r="X577" t="s">
        <v>36</v>
      </c>
      <c r="Y577" t="s">
        <v>36</v>
      </c>
      <c r="Z577" t="s">
        <v>36</v>
      </c>
      <c r="AA577" t="s">
        <v>36</v>
      </c>
      <c r="AB577" t="s">
        <v>36</v>
      </c>
      <c r="AC577" t="s">
        <v>36</v>
      </c>
      <c r="AD577" t="s">
        <v>36</v>
      </c>
      <c r="AE577" t="s">
        <v>36</v>
      </c>
      <c r="AF577" t="s">
        <v>36</v>
      </c>
    </row>
    <row r="578" spans="1:32" hidden="1" x14ac:dyDescent="0.3">
      <c r="A578" t="s">
        <v>2310</v>
      </c>
      <c r="B578" t="s">
        <v>2311</v>
      </c>
      <c r="C578" s="1" t="str">
        <f t="shared" si="82"/>
        <v>31:0013</v>
      </c>
      <c r="D578" s="1" t="str">
        <f t="shared" si="83"/>
        <v>31:0003</v>
      </c>
      <c r="E578" t="s">
        <v>2312</v>
      </c>
      <c r="F578" t="s">
        <v>2313</v>
      </c>
      <c r="H578">
        <v>71.576769999999996</v>
      </c>
      <c r="I578">
        <v>-79.208960000000005</v>
      </c>
      <c r="J578" s="1" t="str">
        <f t="shared" si="80"/>
        <v>Till</v>
      </c>
      <c r="K578" s="1" t="str">
        <f t="shared" si="84"/>
        <v>HMC separation (ODM; details not reported)</v>
      </c>
      <c r="L578" t="s">
        <v>36</v>
      </c>
      <c r="M578" t="s">
        <v>36</v>
      </c>
      <c r="N578" t="s">
        <v>36</v>
      </c>
      <c r="O578" t="s">
        <v>36</v>
      </c>
      <c r="P578" t="s">
        <v>36</v>
      </c>
      <c r="Q578" t="s">
        <v>36</v>
      </c>
      <c r="R578" t="s">
        <v>36</v>
      </c>
      <c r="S578" t="s">
        <v>36</v>
      </c>
      <c r="T578" t="s">
        <v>36</v>
      </c>
      <c r="U578" t="s">
        <v>36</v>
      </c>
      <c r="V578" t="s">
        <v>36</v>
      </c>
      <c r="W578" t="s">
        <v>36</v>
      </c>
      <c r="X578" t="s">
        <v>36</v>
      </c>
      <c r="Y578" t="s">
        <v>36</v>
      </c>
      <c r="Z578" t="s">
        <v>36</v>
      </c>
      <c r="AA578" t="s">
        <v>36</v>
      </c>
      <c r="AB578" t="s">
        <v>36</v>
      </c>
      <c r="AC578" t="s">
        <v>36</v>
      </c>
      <c r="AD578" t="s">
        <v>36</v>
      </c>
      <c r="AE578" t="s">
        <v>36</v>
      </c>
      <c r="AF578" t="s">
        <v>36</v>
      </c>
    </row>
    <row r="579" spans="1:32" hidden="1" x14ac:dyDescent="0.3">
      <c r="A579" t="s">
        <v>2314</v>
      </c>
      <c r="B579" t="s">
        <v>2315</v>
      </c>
      <c r="C579" s="1" t="str">
        <f t="shared" si="82"/>
        <v>31:0013</v>
      </c>
      <c r="D579" s="1" t="str">
        <f t="shared" si="83"/>
        <v>31:0003</v>
      </c>
      <c r="E579" t="s">
        <v>2316</v>
      </c>
      <c r="F579" t="s">
        <v>2317</v>
      </c>
      <c r="H579">
        <v>71.623819999999995</v>
      </c>
      <c r="I579">
        <v>-79.089200000000005</v>
      </c>
      <c r="J579" s="1" t="str">
        <f t="shared" si="80"/>
        <v>Till</v>
      </c>
      <c r="K579" s="1" t="str">
        <f t="shared" si="84"/>
        <v>HMC separation (ODM; details not reported)</v>
      </c>
      <c r="L579" t="s">
        <v>36</v>
      </c>
      <c r="M579" t="s">
        <v>36</v>
      </c>
      <c r="N579" t="s">
        <v>36</v>
      </c>
      <c r="O579" t="s">
        <v>36</v>
      </c>
      <c r="P579" t="s">
        <v>36</v>
      </c>
      <c r="Q579" t="s">
        <v>36</v>
      </c>
      <c r="R579" t="s">
        <v>36</v>
      </c>
      <c r="S579" t="s">
        <v>36</v>
      </c>
      <c r="T579" t="s">
        <v>36</v>
      </c>
      <c r="U579" t="s">
        <v>36</v>
      </c>
      <c r="V579" t="s">
        <v>36</v>
      </c>
      <c r="W579" t="s">
        <v>36</v>
      </c>
      <c r="X579" t="s">
        <v>36</v>
      </c>
      <c r="Y579" t="s">
        <v>36</v>
      </c>
      <c r="Z579" t="s">
        <v>36</v>
      </c>
      <c r="AA579" t="s">
        <v>36</v>
      </c>
      <c r="AB579" t="s">
        <v>36</v>
      </c>
      <c r="AC579" t="s">
        <v>36</v>
      </c>
      <c r="AD579" t="s">
        <v>36</v>
      </c>
      <c r="AE579" t="s">
        <v>36</v>
      </c>
      <c r="AF579" t="s">
        <v>36</v>
      </c>
    </row>
    <row r="580" spans="1:32" hidden="1" x14ac:dyDescent="0.3">
      <c r="A580" t="s">
        <v>2318</v>
      </c>
      <c r="B580" t="s">
        <v>2319</v>
      </c>
      <c r="C580" s="1" t="str">
        <f t="shared" si="82"/>
        <v>31:0013</v>
      </c>
      <c r="D580" s="1" t="str">
        <f t="shared" si="83"/>
        <v>31:0003</v>
      </c>
      <c r="E580" t="s">
        <v>2320</v>
      </c>
      <c r="F580" t="s">
        <v>2321</v>
      </c>
      <c r="H580">
        <v>71.63158</v>
      </c>
      <c r="I580">
        <v>-78.83811</v>
      </c>
      <c r="J580" s="1" t="str">
        <f t="shared" si="80"/>
        <v>Till</v>
      </c>
      <c r="K580" s="1" t="str">
        <f t="shared" si="84"/>
        <v>HMC separation (ODM; details not reported)</v>
      </c>
      <c r="L580" t="s">
        <v>36</v>
      </c>
      <c r="M580" t="s">
        <v>36</v>
      </c>
      <c r="N580" t="s">
        <v>36</v>
      </c>
      <c r="O580" t="s">
        <v>36</v>
      </c>
      <c r="P580" t="s">
        <v>36</v>
      </c>
      <c r="Q580" t="s">
        <v>36</v>
      </c>
      <c r="R580" t="s">
        <v>55</v>
      </c>
      <c r="S580" t="s">
        <v>36</v>
      </c>
      <c r="T580" t="s">
        <v>36</v>
      </c>
      <c r="U580" t="s">
        <v>36</v>
      </c>
      <c r="V580" t="s">
        <v>36</v>
      </c>
      <c r="W580" t="s">
        <v>36</v>
      </c>
      <c r="X580" t="s">
        <v>36</v>
      </c>
      <c r="Y580" t="s">
        <v>36</v>
      </c>
      <c r="Z580" t="s">
        <v>36</v>
      </c>
      <c r="AA580" t="s">
        <v>36</v>
      </c>
      <c r="AB580" t="s">
        <v>36</v>
      </c>
      <c r="AC580" t="s">
        <v>36</v>
      </c>
      <c r="AD580" t="s">
        <v>36</v>
      </c>
      <c r="AE580" t="s">
        <v>36</v>
      </c>
      <c r="AF580" t="s">
        <v>36</v>
      </c>
    </row>
    <row r="581" spans="1:32" hidden="1" x14ac:dyDescent="0.3">
      <c r="A581" t="s">
        <v>2322</v>
      </c>
      <c r="B581" t="s">
        <v>2323</v>
      </c>
      <c r="C581" s="1" t="str">
        <f t="shared" si="82"/>
        <v>31:0013</v>
      </c>
      <c r="D581" s="1" t="str">
        <f t="shared" si="83"/>
        <v>31:0003</v>
      </c>
      <c r="E581" t="s">
        <v>2324</v>
      </c>
      <c r="F581" t="s">
        <v>2325</v>
      </c>
      <c r="H581">
        <v>71.604140000000001</v>
      </c>
      <c r="I581">
        <v>-78.734740000000002</v>
      </c>
      <c r="J581" s="1" t="str">
        <f t="shared" si="80"/>
        <v>Till</v>
      </c>
      <c r="K581" s="1" t="str">
        <f t="shared" si="84"/>
        <v>HMC separation (ODM; details not reported)</v>
      </c>
      <c r="L581" t="s">
        <v>36</v>
      </c>
      <c r="M581" t="s">
        <v>36</v>
      </c>
      <c r="N581" t="s">
        <v>36</v>
      </c>
      <c r="O581" t="s">
        <v>36</v>
      </c>
      <c r="P581" t="s">
        <v>36</v>
      </c>
      <c r="Q581" t="s">
        <v>36</v>
      </c>
      <c r="R581" t="s">
        <v>36</v>
      </c>
      <c r="S581" t="s">
        <v>36</v>
      </c>
      <c r="T581" t="s">
        <v>36</v>
      </c>
      <c r="U581" t="s">
        <v>36</v>
      </c>
      <c r="V581" t="s">
        <v>36</v>
      </c>
      <c r="W581" t="s">
        <v>36</v>
      </c>
      <c r="X581" t="s">
        <v>36</v>
      </c>
      <c r="Y581" t="s">
        <v>36</v>
      </c>
      <c r="Z581" t="s">
        <v>36</v>
      </c>
      <c r="AA581" t="s">
        <v>36</v>
      </c>
      <c r="AB581" t="s">
        <v>36</v>
      </c>
      <c r="AC581" t="s">
        <v>36</v>
      </c>
      <c r="AD581" t="s">
        <v>36</v>
      </c>
      <c r="AE581" t="s">
        <v>36</v>
      </c>
      <c r="AF581" t="s">
        <v>36</v>
      </c>
    </row>
    <row r="582" spans="1:32" hidden="1" x14ac:dyDescent="0.3">
      <c r="A582" t="s">
        <v>2326</v>
      </c>
      <c r="B582" t="s">
        <v>2327</v>
      </c>
      <c r="C582" s="1" t="str">
        <f t="shared" si="82"/>
        <v>31:0013</v>
      </c>
      <c r="D582" s="1" t="str">
        <f t="shared" si="83"/>
        <v>31:0003</v>
      </c>
      <c r="E582" t="s">
        <v>2328</v>
      </c>
      <c r="F582" t="s">
        <v>2329</v>
      </c>
      <c r="H582">
        <v>71.584109999999995</v>
      </c>
      <c r="I582">
        <v>-78.574330000000003</v>
      </c>
      <c r="J582" s="1" t="str">
        <f t="shared" si="80"/>
        <v>Till</v>
      </c>
      <c r="K582" s="1" t="str">
        <f t="shared" si="84"/>
        <v>HMC separation (ODM; details not reported)</v>
      </c>
      <c r="L582" t="s">
        <v>36</v>
      </c>
      <c r="M582" t="s">
        <v>36</v>
      </c>
      <c r="N582" t="s">
        <v>36</v>
      </c>
      <c r="O582" t="s">
        <v>36</v>
      </c>
      <c r="P582" t="s">
        <v>36</v>
      </c>
      <c r="Q582" t="s">
        <v>36</v>
      </c>
      <c r="R582" t="s">
        <v>36</v>
      </c>
      <c r="S582" t="s">
        <v>36</v>
      </c>
      <c r="T582" t="s">
        <v>36</v>
      </c>
      <c r="U582" t="s">
        <v>36</v>
      </c>
      <c r="V582" t="s">
        <v>36</v>
      </c>
      <c r="W582" t="s">
        <v>36</v>
      </c>
      <c r="X582" t="s">
        <v>36</v>
      </c>
      <c r="Y582" t="s">
        <v>36</v>
      </c>
      <c r="Z582" t="s">
        <v>36</v>
      </c>
      <c r="AA582" t="s">
        <v>36</v>
      </c>
      <c r="AB582" t="s">
        <v>36</v>
      </c>
      <c r="AC582" t="s">
        <v>36</v>
      </c>
      <c r="AD582" t="s">
        <v>36</v>
      </c>
      <c r="AE582" t="s">
        <v>36</v>
      </c>
      <c r="AF582" t="s">
        <v>36</v>
      </c>
    </row>
    <row r="583" spans="1:32" hidden="1" x14ac:dyDescent="0.3">
      <c r="A583" t="s">
        <v>2330</v>
      </c>
      <c r="B583" t="s">
        <v>2331</v>
      </c>
      <c r="C583" s="1" t="str">
        <f t="shared" si="82"/>
        <v>31:0013</v>
      </c>
      <c r="D583" s="1" t="str">
        <f t="shared" si="83"/>
        <v>31:0003</v>
      </c>
      <c r="E583" t="s">
        <v>2332</v>
      </c>
      <c r="F583" t="s">
        <v>2333</v>
      </c>
      <c r="H583">
        <v>71.457949999999997</v>
      </c>
      <c r="I583">
        <v>-78.804469999999995</v>
      </c>
      <c r="J583" s="1" t="str">
        <f t="shared" si="80"/>
        <v>Till</v>
      </c>
      <c r="K583" s="1" t="str">
        <f t="shared" si="84"/>
        <v>HMC separation (ODM; details not reported)</v>
      </c>
      <c r="L583" t="s">
        <v>36</v>
      </c>
      <c r="M583" t="s">
        <v>36</v>
      </c>
      <c r="N583" t="s">
        <v>36</v>
      </c>
      <c r="O583" t="s">
        <v>36</v>
      </c>
      <c r="P583" t="s">
        <v>36</v>
      </c>
      <c r="Q583" t="s">
        <v>36</v>
      </c>
      <c r="R583" t="s">
        <v>36</v>
      </c>
      <c r="S583" t="s">
        <v>36</v>
      </c>
      <c r="T583" t="s">
        <v>36</v>
      </c>
      <c r="U583" t="s">
        <v>36</v>
      </c>
      <c r="V583" t="s">
        <v>36</v>
      </c>
      <c r="W583" t="s">
        <v>36</v>
      </c>
      <c r="X583" t="s">
        <v>36</v>
      </c>
      <c r="Y583" t="s">
        <v>36</v>
      </c>
      <c r="Z583" t="s">
        <v>36</v>
      </c>
      <c r="AA583" t="s">
        <v>36</v>
      </c>
      <c r="AB583" t="s">
        <v>36</v>
      </c>
      <c r="AC583" t="s">
        <v>36</v>
      </c>
      <c r="AD583" t="s">
        <v>36</v>
      </c>
      <c r="AE583" t="s">
        <v>36</v>
      </c>
      <c r="AF583" t="s">
        <v>36</v>
      </c>
    </row>
    <row r="584" spans="1:32" hidden="1" x14ac:dyDescent="0.3">
      <c r="A584" t="s">
        <v>2334</v>
      </c>
      <c r="B584" t="s">
        <v>2335</v>
      </c>
      <c r="C584" s="1" t="str">
        <f t="shared" si="82"/>
        <v>31:0013</v>
      </c>
      <c r="D584" s="1" t="str">
        <f t="shared" si="83"/>
        <v>31:0003</v>
      </c>
      <c r="E584" t="s">
        <v>2336</v>
      </c>
      <c r="F584" t="s">
        <v>2337</v>
      </c>
      <c r="H584">
        <v>71.462519999999998</v>
      </c>
      <c r="I584">
        <v>-79.019350000000003</v>
      </c>
      <c r="J584" s="1" t="str">
        <f t="shared" si="80"/>
        <v>Till</v>
      </c>
      <c r="K584" s="1" t="str">
        <f t="shared" si="84"/>
        <v>HMC separation (ODM; details not reported)</v>
      </c>
      <c r="L584" t="s">
        <v>36</v>
      </c>
      <c r="M584" t="s">
        <v>36</v>
      </c>
      <c r="N584" t="s">
        <v>36</v>
      </c>
      <c r="O584" t="s">
        <v>36</v>
      </c>
      <c r="P584" t="s">
        <v>36</v>
      </c>
      <c r="Q584" t="s">
        <v>36</v>
      </c>
      <c r="R584" t="s">
        <v>36</v>
      </c>
      <c r="S584" t="s">
        <v>36</v>
      </c>
      <c r="T584" t="s">
        <v>36</v>
      </c>
      <c r="U584" t="s">
        <v>36</v>
      </c>
      <c r="V584" t="s">
        <v>36</v>
      </c>
      <c r="W584" t="s">
        <v>36</v>
      </c>
      <c r="X584" t="s">
        <v>36</v>
      </c>
      <c r="Y584" t="s">
        <v>36</v>
      </c>
      <c r="Z584" t="s">
        <v>36</v>
      </c>
      <c r="AA584" t="s">
        <v>36</v>
      </c>
      <c r="AB584" t="s">
        <v>36</v>
      </c>
      <c r="AC584" t="s">
        <v>36</v>
      </c>
      <c r="AD584" t="s">
        <v>36</v>
      </c>
      <c r="AE584" t="s">
        <v>36</v>
      </c>
      <c r="AF584" t="s">
        <v>36</v>
      </c>
    </row>
    <row r="585" spans="1:32" hidden="1" x14ac:dyDescent="0.3">
      <c r="A585" t="s">
        <v>2338</v>
      </c>
      <c r="B585" t="s">
        <v>2339</v>
      </c>
      <c r="C585" s="1" t="str">
        <f t="shared" si="82"/>
        <v>31:0013</v>
      </c>
      <c r="D585" s="1" t="str">
        <f t="shared" si="83"/>
        <v>31:0003</v>
      </c>
      <c r="E585" t="s">
        <v>2340</v>
      </c>
      <c r="F585" t="s">
        <v>2341</v>
      </c>
      <c r="H585">
        <v>71.398060000000001</v>
      </c>
      <c r="I585">
        <v>-78.171710000000004</v>
      </c>
      <c r="J585" s="1" t="str">
        <f t="shared" si="80"/>
        <v>Till</v>
      </c>
      <c r="K585" s="1" t="str">
        <f t="shared" si="84"/>
        <v>HMC separation (ODM; details not reported)</v>
      </c>
      <c r="L585" t="s">
        <v>36</v>
      </c>
      <c r="M585" t="s">
        <v>36</v>
      </c>
      <c r="N585" t="s">
        <v>36</v>
      </c>
      <c r="O585" t="s">
        <v>36</v>
      </c>
      <c r="P585" t="s">
        <v>36</v>
      </c>
      <c r="Q585" t="s">
        <v>36</v>
      </c>
      <c r="R585" t="s">
        <v>36</v>
      </c>
      <c r="S585" t="s">
        <v>36</v>
      </c>
      <c r="T585" t="s">
        <v>36</v>
      </c>
      <c r="U585" t="s">
        <v>36</v>
      </c>
      <c r="V585" t="s">
        <v>36</v>
      </c>
      <c r="W585" t="s">
        <v>36</v>
      </c>
      <c r="X585" t="s">
        <v>36</v>
      </c>
      <c r="Y585" t="s">
        <v>36</v>
      </c>
      <c r="Z585" t="s">
        <v>36</v>
      </c>
      <c r="AA585" t="s">
        <v>36</v>
      </c>
      <c r="AB585" t="s">
        <v>36</v>
      </c>
      <c r="AC585" t="s">
        <v>36</v>
      </c>
      <c r="AD585" t="s">
        <v>36</v>
      </c>
      <c r="AE585" t="s">
        <v>36</v>
      </c>
      <c r="AF585" t="s">
        <v>36</v>
      </c>
    </row>
    <row r="586" spans="1:32" hidden="1" x14ac:dyDescent="0.3">
      <c r="A586" t="s">
        <v>2342</v>
      </c>
      <c r="B586" t="s">
        <v>2343</v>
      </c>
      <c r="C586" s="1" t="str">
        <f t="shared" si="82"/>
        <v>31:0013</v>
      </c>
      <c r="D586" s="1" t="str">
        <f t="shared" si="83"/>
        <v>31:0003</v>
      </c>
      <c r="E586" t="s">
        <v>2344</v>
      </c>
      <c r="F586" t="s">
        <v>2345</v>
      </c>
      <c r="H586">
        <v>71.364239999999995</v>
      </c>
      <c r="I586">
        <v>-78.126660000000001</v>
      </c>
      <c r="J586" s="1" t="str">
        <f t="shared" si="80"/>
        <v>Till</v>
      </c>
      <c r="K586" s="1" t="str">
        <f t="shared" si="84"/>
        <v>HMC separation (ODM; details not reported)</v>
      </c>
      <c r="L586" t="s">
        <v>36</v>
      </c>
      <c r="M586" t="s">
        <v>36</v>
      </c>
      <c r="N586" t="s">
        <v>36</v>
      </c>
      <c r="O586" t="s">
        <v>36</v>
      </c>
      <c r="P586" t="s">
        <v>36</v>
      </c>
      <c r="Q586" t="s">
        <v>36</v>
      </c>
      <c r="R586" t="s">
        <v>36</v>
      </c>
      <c r="S586" t="s">
        <v>36</v>
      </c>
      <c r="T586" t="s">
        <v>36</v>
      </c>
      <c r="U586" t="s">
        <v>36</v>
      </c>
      <c r="V586" t="s">
        <v>36</v>
      </c>
      <c r="W586" t="s">
        <v>36</v>
      </c>
      <c r="X586" t="s">
        <v>36</v>
      </c>
      <c r="Y586" t="s">
        <v>36</v>
      </c>
      <c r="Z586" t="s">
        <v>36</v>
      </c>
      <c r="AA586" t="s">
        <v>36</v>
      </c>
      <c r="AB586" t="s">
        <v>36</v>
      </c>
      <c r="AC586" t="s">
        <v>36</v>
      </c>
      <c r="AD586" t="s">
        <v>36</v>
      </c>
      <c r="AE586" t="s">
        <v>36</v>
      </c>
      <c r="AF586" t="s">
        <v>36</v>
      </c>
    </row>
    <row r="587" spans="1:32" hidden="1" x14ac:dyDescent="0.3">
      <c r="A587" t="s">
        <v>2346</v>
      </c>
      <c r="B587" t="s">
        <v>2347</v>
      </c>
      <c r="C587" s="1" t="str">
        <f t="shared" si="82"/>
        <v>31:0013</v>
      </c>
      <c r="D587" s="1" t="str">
        <f t="shared" si="83"/>
        <v>31:0003</v>
      </c>
      <c r="E587" t="s">
        <v>2348</v>
      </c>
      <c r="F587" t="s">
        <v>2349</v>
      </c>
      <c r="H587">
        <v>71.413610000000006</v>
      </c>
      <c r="I587">
        <v>-77.977670000000003</v>
      </c>
      <c r="J587" s="1" t="str">
        <f t="shared" si="80"/>
        <v>Till</v>
      </c>
      <c r="K587" s="1" t="str">
        <f t="shared" si="84"/>
        <v>HMC separation (ODM; details not reported)</v>
      </c>
      <c r="L587" t="s">
        <v>36</v>
      </c>
      <c r="M587" t="s">
        <v>36</v>
      </c>
      <c r="N587" t="s">
        <v>36</v>
      </c>
      <c r="O587" t="s">
        <v>36</v>
      </c>
      <c r="P587" t="s">
        <v>36</v>
      </c>
      <c r="Q587" t="s">
        <v>36</v>
      </c>
      <c r="R587" t="s">
        <v>36</v>
      </c>
      <c r="S587" t="s">
        <v>36</v>
      </c>
      <c r="T587" t="s">
        <v>36</v>
      </c>
      <c r="U587" t="s">
        <v>36</v>
      </c>
      <c r="V587" t="s">
        <v>36</v>
      </c>
      <c r="W587" t="s">
        <v>36</v>
      </c>
      <c r="X587" t="s">
        <v>36</v>
      </c>
      <c r="Y587" t="s">
        <v>36</v>
      </c>
      <c r="Z587" t="s">
        <v>36</v>
      </c>
      <c r="AA587" t="s">
        <v>36</v>
      </c>
      <c r="AB587" t="s">
        <v>36</v>
      </c>
      <c r="AC587" t="s">
        <v>36</v>
      </c>
      <c r="AD587" t="s">
        <v>36</v>
      </c>
      <c r="AE587" t="s">
        <v>36</v>
      </c>
      <c r="AF587" t="s">
        <v>36</v>
      </c>
    </row>
    <row r="588" spans="1:32" hidden="1" x14ac:dyDescent="0.3">
      <c r="A588" t="s">
        <v>2350</v>
      </c>
      <c r="B588" t="s">
        <v>2351</v>
      </c>
      <c r="C588" s="1" t="str">
        <f t="shared" si="82"/>
        <v>31:0013</v>
      </c>
      <c r="D588" s="1" t="str">
        <f t="shared" si="83"/>
        <v>31:0003</v>
      </c>
      <c r="E588" t="s">
        <v>2352</v>
      </c>
      <c r="F588" t="s">
        <v>2353</v>
      </c>
      <c r="H588">
        <v>71.372969999999995</v>
      </c>
      <c r="I588">
        <v>-77.761809999999997</v>
      </c>
      <c r="J588" s="1" t="str">
        <f t="shared" si="80"/>
        <v>Till</v>
      </c>
      <c r="K588" s="1" t="str">
        <f t="shared" si="84"/>
        <v>HMC separation (ODM; details not reported)</v>
      </c>
      <c r="L588" t="s">
        <v>36</v>
      </c>
      <c r="M588" t="s">
        <v>36</v>
      </c>
      <c r="N588" t="s">
        <v>36</v>
      </c>
      <c r="O588" t="s">
        <v>36</v>
      </c>
      <c r="P588" t="s">
        <v>36</v>
      </c>
      <c r="Q588" t="s">
        <v>36</v>
      </c>
      <c r="R588" t="s">
        <v>36</v>
      </c>
      <c r="S588" t="s">
        <v>36</v>
      </c>
      <c r="T588" t="s">
        <v>36</v>
      </c>
      <c r="U588" t="s">
        <v>36</v>
      </c>
      <c r="V588" t="s">
        <v>36</v>
      </c>
      <c r="W588" t="s">
        <v>36</v>
      </c>
      <c r="X588" t="s">
        <v>36</v>
      </c>
      <c r="Y588" t="s">
        <v>36</v>
      </c>
      <c r="Z588" t="s">
        <v>36</v>
      </c>
      <c r="AA588" t="s">
        <v>36</v>
      </c>
      <c r="AB588" t="s">
        <v>36</v>
      </c>
      <c r="AC588" t="s">
        <v>36</v>
      </c>
      <c r="AD588" t="s">
        <v>36</v>
      </c>
      <c r="AE588" t="s">
        <v>36</v>
      </c>
      <c r="AF588" t="s">
        <v>36</v>
      </c>
    </row>
    <row r="589" spans="1:32" hidden="1" x14ac:dyDescent="0.3">
      <c r="A589" t="s">
        <v>2354</v>
      </c>
      <c r="B589" t="s">
        <v>2355</v>
      </c>
      <c r="C589" s="1" t="str">
        <f t="shared" si="82"/>
        <v>31:0013</v>
      </c>
      <c r="D589" s="1" t="str">
        <f t="shared" si="83"/>
        <v>31:0003</v>
      </c>
      <c r="E589" t="s">
        <v>2356</v>
      </c>
      <c r="F589" t="s">
        <v>2357</v>
      </c>
      <c r="H589">
        <v>71.317790000000002</v>
      </c>
      <c r="I589">
        <v>-77.682270000000003</v>
      </c>
      <c r="J589" s="1" t="str">
        <f t="shared" si="80"/>
        <v>Till</v>
      </c>
      <c r="K589" s="1" t="str">
        <f t="shared" si="84"/>
        <v>HMC separation (ODM; details not reported)</v>
      </c>
      <c r="L589" t="s">
        <v>36</v>
      </c>
      <c r="M589" t="s">
        <v>36</v>
      </c>
      <c r="N589" t="s">
        <v>36</v>
      </c>
      <c r="O589" t="s">
        <v>36</v>
      </c>
      <c r="P589" t="s">
        <v>36</v>
      </c>
      <c r="Q589" t="s">
        <v>36</v>
      </c>
      <c r="R589" t="s">
        <v>36</v>
      </c>
      <c r="S589" t="s">
        <v>36</v>
      </c>
      <c r="T589" t="s">
        <v>36</v>
      </c>
      <c r="U589" t="s">
        <v>36</v>
      </c>
      <c r="V589" t="s">
        <v>36</v>
      </c>
      <c r="W589" t="s">
        <v>36</v>
      </c>
      <c r="X589" t="s">
        <v>36</v>
      </c>
      <c r="Y589" t="s">
        <v>36</v>
      </c>
      <c r="Z589" t="s">
        <v>36</v>
      </c>
      <c r="AA589" t="s">
        <v>36</v>
      </c>
      <c r="AB589" t="s">
        <v>36</v>
      </c>
      <c r="AC589" t="s">
        <v>36</v>
      </c>
      <c r="AD589" t="s">
        <v>36</v>
      </c>
      <c r="AE589" t="s">
        <v>36</v>
      </c>
      <c r="AF589" t="s">
        <v>36</v>
      </c>
    </row>
    <row r="590" spans="1:32" hidden="1" x14ac:dyDescent="0.3">
      <c r="A590" t="s">
        <v>2358</v>
      </c>
      <c r="B590" t="s">
        <v>2359</v>
      </c>
      <c r="C590" s="1" t="str">
        <f t="shared" si="82"/>
        <v>31:0013</v>
      </c>
      <c r="D590" s="1" t="str">
        <f t="shared" si="83"/>
        <v>31:0003</v>
      </c>
      <c r="E590" t="s">
        <v>2360</v>
      </c>
      <c r="F590" t="s">
        <v>2361</v>
      </c>
      <c r="H590">
        <v>71.542379999999994</v>
      </c>
      <c r="I590">
        <v>-79.952119999999994</v>
      </c>
      <c r="J590" s="1" t="str">
        <f t="shared" si="80"/>
        <v>Till</v>
      </c>
      <c r="K590" s="1" t="str">
        <f t="shared" si="84"/>
        <v>HMC separation (ODM; details not reported)</v>
      </c>
      <c r="L590" t="s">
        <v>36</v>
      </c>
      <c r="M590" t="s">
        <v>36</v>
      </c>
      <c r="N590" t="s">
        <v>36</v>
      </c>
      <c r="O590" t="s">
        <v>36</v>
      </c>
      <c r="P590" t="s">
        <v>36</v>
      </c>
      <c r="Q590" t="s">
        <v>36</v>
      </c>
      <c r="R590" t="s">
        <v>36</v>
      </c>
      <c r="S590" t="s">
        <v>36</v>
      </c>
      <c r="T590" t="s">
        <v>36</v>
      </c>
      <c r="U590" t="s">
        <v>36</v>
      </c>
      <c r="V590" t="s">
        <v>36</v>
      </c>
      <c r="W590" t="s">
        <v>36</v>
      </c>
      <c r="X590" t="s">
        <v>36</v>
      </c>
      <c r="Y590" t="s">
        <v>36</v>
      </c>
      <c r="Z590" t="s">
        <v>36</v>
      </c>
      <c r="AA590" t="s">
        <v>36</v>
      </c>
      <c r="AB590" t="s">
        <v>36</v>
      </c>
      <c r="AC590" t="s">
        <v>36</v>
      </c>
      <c r="AD590" t="s">
        <v>36</v>
      </c>
      <c r="AE590" t="s">
        <v>36</v>
      </c>
      <c r="AF590" t="s">
        <v>36</v>
      </c>
    </row>
    <row r="591" spans="1:32" hidden="1" x14ac:dyDescent="0.3">
      <c r="A591" t="s">
        <v>2362</v>
      </c>
      <c r="B591" t="s">
        <v>2363</v>
      </c>
      <c r="C591" s="1" t="str">
        <f t="shared" si="82"/>
        <v>31:0013</v>
      </c>
      <c r="D591" s="1" t="str">
        <f t="shared" si="83"/>
        <v>31:0003</v>
      </c>
      <c r="E591" t="s">
        <v>2364</v>
      </c>
      <c r="F591" t="s">
        <v>2365</v>
      </c>
      <c r="H591">
        <v>71.469819999999999</v>
      </c>
      <c r="I591">
        <v>-79.891890000000004</v>
      </c>
      <c r="J591" s="1" t="str">
        <f t="shared" si="80"/>
        <v>Till</v>
      </c>
      <c r="K591" s="1" t="str">
        <f t="shared" si="84"/>
        <v>HMC separation (ODM; details not reported)</v>
      </c>
      <c r="L591" t="s">
        <v>36</v>
      </c>
      <c r="M591" t="s">
        <v>36</v>
      </c>
      <c r="N591" t="s">
        <v>36</v>
      </c>
      <c r="O591" t="s">
        <v>36</v>
      </c>
      <c r="P591" t="s">
        <v>36</v>
      </c>
      <c r="Q591" t="s">
        <v>36</v>
      </c>
      <c r="R591" t="s">
        <v>36</v>
      </c>
      <c r="S591" t="s">
        <v>36</v>
      </c>
      <c r="T591" t="s">
        <v>36</v>
      </c>
      <c r="U591" t="s">
        <v>36</v>
      </c>
      <c r="V591" t="s">
        <v>36</v>
      </c>
      <c r="W591" t="s">
        <v>36</v>
      </c>
      <c r="X591" t="s">
        <v>36</v>
      </c>
      <c r="Y591" t="s">
        <v>36</v>
      </c>
      <c r="Z591" t="s">
        <v>36</v>
      </c>
      <c r="AA591" t="s">
        <v>36</v>
      </c>
      <c r="AB591" t="s">
        <v>36</v>
      </c>
      <c r="AC591" t="s">
        <v>36</v>
      </c>
      <c r="AD591" t="s">
        <v>36</v>
      </c>
      <c r="AE591" t="s">
        <v>36</v>
      </c>
      <c r="AF591" t="s">
        <v>36</v>
      </c>
    </row>
    <row r="592" spans="1:32" hidden="1" x14ac:dyDescent="0.3">
      <c r="A592" t="s">
        <v>2366</v>
      </c>
      <c r="B592" t="s">
        <v>2367</v>
      </c>
      <c r="C592" s="1" t="str">
        <f t="shared" si="82"/>
        <v>31:0013</v>
      </c>
      <c r="D592" s="1" t="str">
        <f t="shared" si="83"/>
        <v>31:0003</v>
      </c>
      <c r="E592" t="s">
        <v>2368</v>
      </c>
      <c r="F592" t="s">
        <v>2369</v>
      </c>
      <c r="H592">
        <v>71.437709999999996</v>
      </c>
      <c r="I592">
        <v>-79.940950000000001</v>
      </c>
      <c r="J592" s="1" t="str">
        <f t="shared" si="80"/>
        <v>Till</v>
      </c>
      <c r="K592" s="1" t="str">
        <f t="shared" si="84"/>
        <v>HMC separation (ODM; details not reported)</v>
      </c>
      <c r="L592" t="s">
        <v>36</v>
      </c>
      <c r="M592" t="s">
        <v>36</v>
      </c>
      <c r="N592" t="s">
        <v>36</v>
      </c>
      <c r="O592" t="s">
        <v>36</v>
      </c>
      <c r="P592" t="s">
        <v>36</v>
      </c>
      <c r="Q592" t="s">
        <v>36</v>
      </c>
      <c r="R592" t="s">
        <v>36</v>
      </c>
      <c r="S592" t="s">
        <v>36</v>
      </c>
      <c r="T592" t="s">
        <v>36</v>
      </c>
      <c r="U592" t="s">
        <v>36</v>
      </c>
      <c r="V592" t="s">
        <v>36</v>
      </c>
      <c r="W592" t="s">
        <v>36</v>
      </c>
      <c r="X592" t="s">
        <v>36</v>
      </c>
      <c r="Y592" t="s">
        <v>36</v>
      </c>
      <c r="Z592" t="s">
        <v>36</v>
      </c>
      <c r="AA592" t="s">
        <v>36</v>
      </c>
      <c r="AB592" t="s">
        <v>36</v>
      </c>
      <c r="AC592" t="s">
        <v>36</v>
      </c>
      <c r="AD592" t="s">
        <v>36</v>
      </c>
      <c r="AE592" t="s">
        <v>36</v>
      </c>
      <c r="AF592" t="s">
        <v>36</v>
      </c>
    </row>
    <row r="593" spans="1:32" hidden="1" x14ac:dyDescent="0.3">
      <c r="A593" t="s">
        <v>2370</v>
      </c>
      <c r="B593" t="s">
        <v>2371</v>
      </c>
      <c r="C593" s="1" t="str">
        <f t="shared" si="82"/>
        <v>31:0013</v>
      </c>
      <c r="D593" s="1" t="str">
        <f t="shared" si="83"/>
        <v>31:0003</v>
      </c>
      <c r="E593" t="s">
        <v>2372</v>
      </c>
      <c r="F593" t="s">
        <v>2373</v>
      </c>
      <c r="H593">
        <v>71.427530000000004</v>
      </c>
      <c r="I593">
        <v>-79.741510000000005</v>
      </c>
      <c r="J593" s="1" t="str">
        <f t="shared" si="80"/>
        <v>Till</v>
      </c>
      <c r="K593" s="1" t="str">
        <f t="shared" si="84"/>
        <v>HMC separation (ODM; details not reported)</v>
      </c>
      <c r="L593" t="s">
        <v>36</v>
      </c>
      <c r="M593" t="s">
        <v>36</v>
      </c>
      <c r="N593" t="s">
        <v>36</v>
      </c>
      <c r="O593" t="s">
        <v>36</v>
      </c>
      <c r="P593" t="s">
        <v>36</v>
      </c>
      <c r="Q593" t="s">
        <v>36</v>
      </c>
      <c r="R593" t="s">
        <v>55</v>
      </c>
      <c r="S593" t="s">
        <v>36</v>
      </c>
      <c r="T593" t="s">
        <v>36</v>
      </c>
      <c r="U593" t="s">
        <v>36</v>
      </c>
      <c r="V593" t="s">
        <v>36</v>
      </c>
      <c r="W593" t="s">
        <v>36</v>
      </c>
      <c r="X593" t="s">
        <v>36</v>
      </c>
      <c r="Y593" t="s">
        <v>36</v>
      </c>
      <c r="Z593" t="s">
        <v>36</v>
      </c>
      <c r="AA593" t="s">
        <v>36</v>
      </c>
      <c r="AB593" t="s">
        <v>36</v>
      </c>
      <c r="AC593" t="s">
        <v>36</v>
      </c>
      <c r="AD593" t="s">
        <v>36</v>
      </c>
      <c r="AE593" t="s">
        <v>36</v>
      </c>
      <c r="AF593" t="s">
        <v>36</v>
      </c>
    </row>
    <row r="594" spans="1:32" hidden="1" x14ac:dyDescent="0.3">
      <c r="A594" t="s">
        <v>2374</v>
      </c>
      <c r="B594" t="s">
        <v>2375</v>
      </c>
      <c r="C594" s="1" t="str">
        <f t="shared" si="82"/>
        <v>31:0013</v>
      </c>
      <c r="D594" s="1" t="str">
        <f t="shared" si="83"/>
        <v>31:0003</v>
      </c>
      <c r="E594" t="s">
        <v>2376</v>
      </c>
      <c r="F594" t="s">
        <v>2377</v>
      </c>
      <c r="H594">
        <v>71.402230000000003</v>
      </c>
      <c r="I594">
        <v>-79.608130000000003</v>
      </c>
      <c r="J594" s="1" t="str">
        <f t="shared" si="80"/>
        <v>Till</v>
      </c>
      <c r="K594" s="1" t="str">
        <f t="shared" si="84"/>
        <v>HMC separation (ODM; details not reported)</v>
      </c>
      <c r="L594" t="s">
        <v>36</v>
      </c>
      <c r="M594" t="s">
        <v>36</v>
      </c>
      <c r="N594" t="s">
        <v>36</v>
      </c>
      <c r="O594" t="s">
        <v>36</v>
      </c>
      <c r="P594" t="s">
        <v>36</v>
      </c>
      <c r="Q594" t="s">
        <v>36</v>
      </c>
      <c r="R594" t="s">
        <v>36</v>
      </c>
      <c r="S594" t="s">
        <v>36</v>
      </c>
      <c r="T594" t="s">
        <v>36</v>
      </c>
      <c r="U594" t="s">
        <v>36</v>
      </c>
      <c r="V594" t="s">
        <v>36</v>
      </c>
      <c r="W594" t="s">
        <v>36</v>
      </c>
      <c r="X594" t="s">
        <v>36</v>
      </c>
      <c r="Y594" t="s">
        <v>36</v>
      </c>
      <c r="Z594" t="s">
        <v>36</v>
      </c>
      <c r="AA594" t="s">
        <v>36</v>
      </c>
      <c r="AB594" t="s">
        <v>36</v>
      </c>
      <c r="AC594" t="s">
        <v>36</v>
      </c>
      <c r="AD594" t="s">
        <v>36</v>
      </c>
      <c r="AE594" t="s">
        <v>36</v>
      </c>
      <c r="AF594" t="s">
        <v>36</v>
      </c>
    </row>
    <row r="595" spans="1:32" hidden="1" x14ac:dyDescent="0.3">
      <c r="A595" t="s">
        <v>2378</v>
      </c>
      <c r="B595" t="s">
        <v>2379</v>
      </c>
      <c r="C595" s="1" t="str">
        <f t="shared" si="82"/>
        <v>31:0013</v>
      </c>
      <c r="D595" s="1" t="str">
        <f t="shared" si="83"/>
        <v>31:0003</v>
      </c>
      <c r="E595" t="s">
        <v>2380</v>
      </c>
      <c r="F595" t="s">
        <v>2381</v>
      </c>
      <c r="H595">
        <v>71.342799999999997</v>
      </c>
      <c r="I595">
        <v>-79.405969999999996</v>
      </c>
      <c r="J595" s="1" t="str">
        <f t="shared" si="80"/>
        <v>Till</v>
      </c>
      <c r="K595" s="1" t="str">
        <f t="shared" si="84"/>
        <v>HMC separation (ODM; details not reported)</v>
      </c>
      <c r="L595" t="s">
        <v>36</v>
      </c>
      <c r="M595" t="s">
        <v>36</v>
      </c>
      <c r="N595" t="s">
        <v>36</v>
      </c>
      <c r="O595" t="s">
        <v>36</v>
      </c>
      <c r="P595" t="s">
        <v>36</v>
      </c>
      <c r="Q595" t="s">
        <v>36</v>
      </c>
      <c r="R595" t="s">
        <v>36</v>
      </c>
      <c r="S595" t="s">
        <v>36</v>
      </c>
      <c r="T595" t="s">
        <v>36</v>
      </c>
      <c r="U595" t="s">
        <v>36</v>
      </c>
      <c r="V595" t="s">
        <v>36</v>
      </c>
      <c r="W595" t="s">
        <v>36</v>
      </c>
      <c r="X595" t="s">
        <v>36</v>
      </c>
      <c r="Y595" t="s">
        <v>36</v>
      </c>
      <c r="Z595" t="s">
        <v>36</v>
      </c>
      <c r="AA595" t="s">
        <v>36</v>
      </c>
      <c r="AB595" t="s">
        <v>36</v>
      </c>
      <c r="AC595" t="s">
        <v>36</v>
      </c>
      <c r="AD595" t="s">
        <v>36</v>
      </c>
      <c r="AE595" t="s">
        <v>36</v>
      </c>
      <c r="AF595" t="s">
        <v>36</v>
      </c>
    </row>
    <row r="596" spans="1:32" hidden="1" x14ac:dyDescent="0.3">
      <c r="A596" t="s">
        <v>2382</v>
      </c>
      <c r="B596" t="s">
        <v>2383</v>
      </c>
      <c r="C596" s="1" t="str">
        <f t="shared" si="82"/>
        <v>31:0013</v>
      </c>
      <c r="D596" s="1" t="str">
        <f t="shared" si="83"/>
        <v>31:0003</v>
      </c>
      <c r="E596" t="s">
        <v>2384</v>
      </c>
      <c r="F596" t="s">
        <v>2385</v>
      </c>
      <c r="H596">
        <v>71.290850000000006</v>
      </c>
      <c r="I596">
        <v>-79.420429999999996</v>
      </c>
      <c r="J596" s="1" t="str">
        <f t="shared" si="80"/>
        <v>Till</v>
      </c>
      <c r="K596" s="1" t="str">
        <f t="shared" si="84"/>
        <v>HMC separation (ODM; details not reported)</v>
      </c>
      <c r="L596" t="s">
        <v>36</v>
      </c>
      <c r="M596" t="s">
        <v>36</v>
      </c>
      <c r="N596" t="s">
        <v>36</v>
      </c>
      <c r="O596" t="s">
        <v>36</v>
      </c>
      <c r="P596" t="s">
        <v>36</v>
      </c>
      <c r="Q596" t="s">
        <v>36</v>
      </c>
      <c r="R596" t="s">
        <v>55</v>
      </c>
      <c r="S596" t="s">
        <v>36</v>
      </c>
      <c r="T596" t="s">
        <v>36</v>
      </c>
      <c r="U596" t="s">
        <v>36</v>
      </c>
      <c r="V596" t="s">
        <v>36</v>
      </c>
      <c r="W596" t="s">
        <v>36</v>
      </c>
      <c r="X596" t="s">
        <v>36</v>
      </c>
      <c r="Y596" t="s">
        <v>36</v>
      </c>
      <c r="Z596" t="s">
        <v>36</v>
      </c>
      <c r="AA596" t="s">
        <v>36</v>
      </c>
      <c r="AB596" t="s">
        <v>36</v>
      </c>
      <c r="AC596" t="s">
        <v>36</v>
      </c>
      <c r="AD596" t="s">
        <v>36</v>
      </c>
      <c r="AE596" t="s">
        <v>36</v>
      </c>
      <c r="AF596" t="s">
        <v>36</v>
      </c>
    </row>
    <row r="597" spans="1:32" hidden="1" x14ac:dyDescent="0.3">
      <c r="A597" t="s">
        <v>2386</v>
      </c>
      <c r="B597" t="s">
        <v>2387</v>
      </c>
      <c r="C597" s="1" t="str">
        <f t="shared" si="82"/>
        <v>31:0013</v>
      </c>
      <c r="D597" s="1" t="str">
        <f t="shared" si="83"/>
        <v>31:0003</v>
      </c>
      <c r="E597" t="s">
        <v>2388</v>
      </c>
      <c r="F597" t="s">
        <v>2389</v>
      </c>
      <c r="H597">
        <v>71.20966</v>
      </c>
      <c r="I597">
        <v>-79.613219999999998</v>
      </c>
      <c r="J597" s="1" t="str">
        <f t="shared" si="80"/>
        <v>Till</v>
      </c>
      <c r="K597" s="1" t="str">
        <f t="shared" si="84"/>
        <v>HMC separation (ODM; details not reported)</v>
      </c>
      <c r="L597" t="s">
        <v>36</v>
      </c>
      <c r="M597" t="s">
        <v>36</v>
      </c>
      <c r="N597" t="s">
        <v>36</v>
      </c>
      <c r="O597" t="s">
        <v>36</v>
      </c>
      <c r="P597" t="s">
        <v>36</v>
      </c>
      <c r="Q597" t="s">
        <v>36</v>
      </c>
      <c r="R597" t="s">
        <v>36</v>
      </c>
      <c r="S597" t="s">
        <v>36</v>
      </c>
      <c r="T597" t="s">
        <v>36</v>
      </c>
      <c r="U597" t="s">
        <v>36</v>
      </c>
      <c r="V597" t="s">
        <v>36</v>
      </c>
      <c r="W597" t="s">
        <v>36</v>
      </c>
      <c r="X597" t="s">
        <v>36</v>
      </c>
      <c r="Y597" t="s">
        <v>36</v>
      </c>
      <c r="Z597" t="s">
        <v>36</v>
      </c>
      <c r="AA597" t="s">
        <v>36</v>
      </c>
      <c r="AB597" t="s">
        <v>36</v>
      </c>
      <c r="AC597" t="s">
        <v>36</v>
      </c>
      <c r="AD597" t="s">
        <v>36</v>
      </c>
      <c r="AE597" t="s">
        <v>36</v>
      </c>
      <c r="AF597" t="s">
        <v>36</v>
      </c>
    </row>
    <row r="598" spans="1:32" hidden="1" x14ac:dyDescent="0.3">
      <c r="A598" t="s">
        <v>2390</v>
      </c>
      <c r="B598" t="s">
        <v>2391</v>
      </c>
      <c r="C598" s="1" t="str">
        <f t="shared" si="82"/>
        <v>31:0013</v>
      </c>
      <c r="D598" s="1" t="str">
        <f t="shared" si="83"/>
        <v>31:0003</v>
      </c>
      <c r="E598" t="s">
        <v>2392</v>
      </c>
      <c r="F598" t="s">
        <v>2393</v>
      </c>
      <c r="H598">
        <v>71.186539999999994</v>
      </c>
      <c r="I598">
        <v>-79.729979999999998</v>
      </c>
      <c r="J598" s="1" t="str">
        <f t="shared" si="80"/>
        <v>Till</v>
      </c>
      <c r="K598" s="1" t="str">
        <f t="shared" si="84"/>
        <v>HMC separation (ODM; details not reported)</v>
      </c>
      <c r="L598" t="s">
        <v>36</v>
      </c>
      <c r="M598" t="s">
        <v>36</v>
      </c>
      <c r="N598" t="s">
        <v>36</v>
      </c>
      <c r="O598" t="s">
        <v>36</v>
      </c>
      <c r="P598" t="s">
        <v>125</v>
      </c>
      <c r="Q598" t="s">
        <v>36</v>
      </c>
      <c r="R598" t="s">
        <v>36</v>
      </c>
      <c r="S598" t="s">
        <v>36</v>
      </c>
      <c r="T598" t="s">
        <v>36</v>
      </c>
      <c r="U598" t="s">
        <v>36</v>
      </c>
      <c r="V598" t="s">
        <v>36</v>
      </c>
      <c r="W598" t="s">
        <v>55</v>
      </c>
      <c r="X598" t="s">
        <v>36</v>
      </c>
      <c r="Y598" t="s">
        <v>36</v>
      </c>
      <c r="Z598" t="s">
        <v>36</v>
      </c>
      <c r="AA598" t="s">
        <v>36</v>
      </c>
      <c r="AB598" t="s">
        <v>36</v>
      </c>
      <c r="AC598" t="s">
        <v>36</v>
      </c>
      <c r="AD598" t="s">
        <v>36</v>
      </c>
      <c r="AE598" t="s">
        <v>36</v>
      </c>
      <c r="AF598" t="s">
        <v>36</v>
      </c>
    </row>
    <row r="599" spans="1:32" hidden="1" x14ac:dyDescent="0.3">
      <c r="A599" t="s">
        <v>2394</v>
      </c>
      <c r="B599" t="s">
        <v>2395</v>
      </c>
      <c r="C599" s="1" t="str">
        <f t="shared" si="82"/>
        <v>31:0013</v>
      </c>
      <c r="D599" s="1" t="str">
        <f t="shared" si="83"/>
        <v>31:0003</v>
      </c>
      <c r="E599" t="s">
        <v>2396</v>
      </c>
      <c r="F599" t="s">
        <v>2397</v>
      </c>
      <c r="H599">
        <v>71.166700000000006</v>
      </c>
      <c r="I599">
        <v>-79.983279999999993</v>
      </c>
      <c r="J599" s="1" t="str">
        <f t="shared" si="80"/>
        <v>Till</v>
      </c>
      <c r="K599" s="1" t="str">
        <f t="shared" si="84"/>
        <v>HMC separation (ODM; details not reported)</v>
      </c>
      <c r="L599" t="s">
        <v>36</v>
      </c>
      <c r="M599" t="s">
        <v>36</v>
      </c>
      <c r="N599" t="s">
        <v>36</v>
      </c>
      <c r="O599" t="s">
        <v>36</v>
      </c>
      <c r="P599" t="s">
        <v>36</v>
      </c>
      <c r="Q599" t="s">
        <v>36</v>
      </c>
      <c r="R599" t="s">
        <v>36</v>
      </c>
      <c r="S599" t="s">
        <v>36</v>
      </c>
      <c r="T599" t="s">
        <v>36</v>
      </c>
      <c r="U599" t="s">
        <v>36</v>
      </c>
      <c r="V599" t="s">
        <v>36</v>
      </c>
      <c r="W599" t="s">
        <v>36</v>
      </c>
      <c r="X599" t="s">
        <v>36</v>
      </c>
      <c r="Y599" t="s">
        <v>36</v>
      </c>
      <c r="Z599" t="s">
        <v>36</v>
      </c>
      <c r="AA599" t="s">
        <v>36</v>
      </c>
      <c r="AB599" t="s">
        <v>36</v>
      </c>
      <c r="AC599" t="s">
        <v>36</v>
      </c>
      <c r="AD599" t="s">
        <v>36</v>
      </c>
      <c r="AE599" t="s">
        <v>36</v>
      </c>
      <c r="AF599" t="s">
        <v>36</v>
      </c>
    </row>
    <row r="600" spans="1:32" hidden="1" x14ac:dyDescent="0.3">
      <c r="A600" t="s">
        <v>2398</v>
      </c>
      <c r="B600" t="s">
        <v>2399</v>
      </c>
      <c r="C600" s="1" t="str">
        <f t="shared" si="82"/>
        <v>31:0013</v>
      </c>
      <c r="D600" s="1" t="str">
        <f t="shared" si="83"/>
        <v>31:0003</v>
      </c>
      <c r="E600" t="s">
        <v>2400</v>
      </c>
      <c r="F600" t="s">
        <v>2401</v>
      </c>
      <c r="H600">
        <v>71.101389999999995</v>
      </c>
      <c r="I600">
        <v>-79.997339999999994</v>
      </c>
      <c r="J600" s="1" t="str">
        <f t="shared" si="80"/>
        <v>Till</v>
      </c>
      <c r="K600" s="1" t="str">
        <f t="shared" si="84"/>
        <v>HMC separation (ODM; details not reported)</v>
      </c>
      <c r="L600" t="s">
        <v>36</v>
      </c>
      <c r="M600" t="s">
        <v>36</v>
      </c>
      <c r="N600" t="s">
        <v>36</v>
      </c>
      <c r="O600" t="s">
        <v>36</v>
      </c>
      <c r="P600" t="s">
        <v>36</v>
      </c>
      <c r="Q600" t="s">
        <v>36</v>
      </c>
      <c r="R600" t="s">
        <v>36</v>
      </c>
      <c r="S600" t="s">
        <v>36</v>
      </c>
      <c r="T600" t="s">
        <v>36</v>
      </c>
      <c r="U600" t="s">
        <v>36</v>
      </c>
      <c r="V600" t="s">
        <v>36</v>
      </c>
      <c r="W600" t="s">
        <v>36</v>
      </c>
      <c r="X600" t="s">
        <v>36</v>
      </c>
      <c r="Y600" t="s">
        <v>36</v>
      </c>
      <c r="Z600" t="s">
        <v>36</v>
      </c>
      <c r="AA600" t="s">
        <v>36</v>
      </c>
      <c r="AB600" t="s">
        <v>36</v>
      </c>
      <c r="AC600" t="s">
        <v>36</v>
      </c>
      <c r="AD600" t="s">
        <v>36</v>
      </c>
      <c r="AE600" t="s">
        <v>36</v>
      </c>
      <c r="AF600" t="s">
        <v>36</v>
      </c>
    </row>
    <row r="601" spans="1:32" hidden="1" x14ac:dyDescent="0.3">
      <c r="A601" t="s">
        <v>2402</v>
      </c>
      <c r="B601" t="s">
        <v>2403</v>
      </c>
      <c r="C601" s="1" t="str">
        <f t="shared" si="82"/>
        <v>31:0013</v>
      </c>
      <c r="D601" s="1" t="str">
        <f t="shared" si="83"/>
        <v>31:0003</v>
      </c>
      <c r="E601" t="s">
        <v>2404</v>
      </c>
      <c r="F601" t="s">
        <v>2405</v>
      </c>
      <c r="H601">
        <v>71.107759999999999</v>
      </c>
      <c r="I601">
        <v>-79.692019999999999</v>
      </c>
      <c r="J601" s="1" t="str">
        <f t="shared" si="80"/>
        <v>Till</v>
      </c>
      <c r="K601" s="1" t="str">
        <f t="shared" si="84"/>
        <v>HMC separation (ODM; details not reported)</v>
      </c>
      <c r="L601" t="s">
        <v>36</v>
      </c>
      <c r="M601" t="s">
        <v>55</v>
      </c>
      <c r="N601" t="s">
        <v>36</v>
      </c>
      <c r="O601" t="s">
        <v>36</v>
      </c>
      <c r="P601" t="s">
        <v>36</v>
      </c>
      <c r="Q601" t="s">
        <v>36</v>
      </c>
      <c r="R601" t="s">
        <v>36</v>
      </c>
      <c r="S601" t="s">
        <v>36</v>
      </c>
      <c r="T601" t="s">
        <v>36</v>
      </c>
      <c r="U601" t="s">
        <v>36</v>
      </c>
      <c r="V601" t="s">
        <v>36</v>
      </c>
      <c r="W601" t="s">
        <v>36</v>
      </c>
      <c r="X601" t="s">
        <v>36</v>
      </c>
      <c r="Y601" t="s">
        <v>36</v>
      </c>
      <c r="Z601" t="s">
        <v>36</v>
      </c>
      <c r="AA601" t="s">
        <v>36</v>
      </c>
      <c r="AB601" t="s">
        <v>36</v>
      </c>
      <c r="AC601" t="s">
        <v>36</v>
      </c>
      <c r="AD601" t="s">
        <v>36</v>
      </c>
      <c r="AE601" t="s">
        <v>36</v>
      </c>
      <c r="AF601" t="s">
        <v>36</v>
      </c>
    </row>
    <row r="602" spans="1:32" hidden="1" x14ac:dyDescent="0.3">
      <c r="A602" t="s">
        <v>2406</v>
      </c>
      <c r="B602" t="s">
        <v>2407</v>
      </c>
      <c r="C602" s="1" t="str">
        <f t="shared" si="82"/>
        <v>31:0013</v>
      </c>
      <c r="D602" s="1" t="str">
        <f t="shared" si="83"/>
        <v>31:0003</v>
      </c>
      <c r="E602" t="s">
        <v>2408</v>
      </c>
      <c r="F602" t="s">
        <v>2409</v>
      </c>
      <c r="H602">
        <v>71.115170000000006</v>
      </c>
      <c r="I602">
        <v>-79.39255</v>
      </c>
      <c r="J602" s="1" t="str">
        <f t="shared" si="80"/>
        <v>Till</v>
      </c>
      <c r="K602" s="1" t="str">
        <f t="shared" si="84"/>
        <v>HMC separation (ODM; details not reported)</v>
      </c>
      <c r="L602" t="s">
        <v>36</v>
      </c>
      <c r="M602" t="s">
        <v>36</v>
      </c>
      <c r="N602" t="s">
        <v>36</v>
      </c>
      <c r="O602" t="s">
        <v>36</v>
      </c>
      <c r="P602" t="s">
        <v>36</v>
      </c>
      <c r="Q602" t="s">
        <v>36</v>
      </c>
      <c r="R602" t="s">
        <v>36</v>
      </c>
      <c r="S602" t="s">
        <v>36</v>
      </c>
      <c r="T602" t="s">
        <v>36</v>
      </c>
      <c r="U602" t="s">
        <v>36</v>
      </c>
      <c r="V602" t="s">
        <v>36</v>
      </c>
      <c r="W602" t="s">
        <v>36</v>
      </c>
      <c r="X602" t="s">
        <v>36</v>
      </c>
      <c r="Y602" t="s">
        <v>36</v>
      </c>
      <c r="Z602" t="s">
        <v>36</v>
      </c>
      <c r="AA602" t="s">
        <v>36</v>
      </c>
      <c r="AB602" t="s">
        <v>36</v>
      </c>
      <c r="AC602" t="s">
        <v>36</v>
      </c>
      <c r="AD602" t="s">
        <v>36</v>
      </c>
      <c r="AE602" t="s">
        <v>36</v>
      </c>
      <c r="AF602" t="s">
        <v>36</v>
      </c>
    </row>
    <row r="603" spans="1:32" hidden="1" x14ac:dyDescent="0.3">
      <c r="A603" t="s">
        <v>2410</v>
      </c>
      <c r="B603" t="s">
        <v>2411</v>
      </c>
      <c r="C603" s="1" t="str">
        <f t="shared" si="82"/>
        <v>31:0013</v>
      </c>
      <c r="D603" s="1" t="str">
        <f t="shared" si="83"/>
        <v>31:0003</v>
      </c>
      <c r="E603" t="s">
        <v>2412</v>
      </c>
      <c r="F603" t="s">
        <v>2413</v>
      </c>
      <c r="H603">
        <v>71.609250000000003</v>
      </c>
      <c r="I603">
        <v>-79.340429999999998</v>
      </c>
      <c r="J603" s="1" t="str">
        <f t="shared" si="80"/>
        <v>Till</v>
      </c>
      <c r="K603" s="1" t="str">
        <f t="shared" si="84"/>
        <v>HMC separation (ODM; details not reported)</v>
      </c>
      <c r="L603" t="s">
        <v>36</v>
      </c>
      <c r="M603" t="s">
        <v>36</v>
      </c>
      <c r="N603" t="s">
        <v>36</v>
      </c>
      <c r="O603" t="s">
        <v>36</v>
      </c>
      <c r="P603" t="s">
        <v>36</v>
      </c>
      <c r="Q603" t="s">
        <v>36</v>
      </c>
      <c r="R603" t="s">
        <v>36</v>
      </c>
      <c r="S603" t="s">
        <v>36</v>
      </c>
      <c r="T603" t="s">
        <v>36</v>
      </c>
      <c r="U603" t="s">
        <v>36</v>
      </c>
      <c r="V603" t="s">
        <v>36</v>
      </c>
      <c r="W603" t="s">
        <v>36</v>
      </c>
      <c r="X603" t="s">
        <v>36</v>
      </c>
      <c r="Y603" t="s">
        <v>36</v>
      </c>
      <c r="Z603" t="s">
        <v>36</v>
      </c>
      <c r="AA603" t="s">
        <v>36</v>
      </c>
      <c r="AB603" t="s">
        <v>36</v>
      </c>
      <c r="AC603" t="s">
        <v>36</v>
      </c>
      <c r="AD603" t="s">
        <v>36</v>
      </c>
      <c r="AE603" t="s">
        <v>36</v>
      </c>
      <c r="AF603" t="s">
        <v>36</v>
      </c>
    </row>
    <row r="604" spans="1:32" hidden="1" x14ac:dyDescent="0.3">
      <c r="A604" t="s">
        <v>2414</v>
      </c>
      <c r="B604" t="s">
        <v>2415</v>
      </c>
      <c r="C604" s="1" t="str">
        <f t="shared" si="82"/>
        <v>31:0013</v>
      </c>
      <c r="D604" s="1" t="str">
        <f t="shared" si="83"/>
        <v>31:0003</v>
      </c>
      <c r="E604" t="s">
        <v>2416</v>
      </c>
      <c r="F604" t="s">
        <v>2417</v>
      </c>
      <c r="H604">
        <v>71.699870000000004</v>
      </c>
      <c r="I604">
        <v>-79.779529999999994</v>
      </c>
      <c r="J604" s="1" t="str">
        <f t="shared" si="80"/>
        <v>Till</v>
      </c>
      <c r="K604" s="1" t="str">
        <f t="shared" si="84"/>
        <v>HMC separation (ODM; details not reported)</v>
      </c>
      <c r="L604" t="s">
        <v>36</v>
      </c>
      <c r="M604" t="s">
        <v>36</v>
      </c>
      <c r="N604" t="s">
        <v>36</v>
      </c>
      <c r="O604" t="s">
        <v>36</v>
      </c>
      <c r="P604" t="s">
        <v>36</v>
      </c>
      <c r="Q604" t="s">
        <v>36</v>
      </c>
      <c r="R604" t="s">
        <v>55</v>
      </c>
      <c r="S604" t="s">
        <v>36</v>
      </c>
      <c r="T604" t="s">
        <v>36</v>
      </c>
      <c r="U604" t="s">
        <v>36</v>
      </c>
      <c r="V604" t="s">
        <v>36</v>
      </c>
      <c r="W604" t="s">
        <v>36</v>
      </c>
      <c r="X604" t="s">
        <v>36</v>
      </c>
      <c r="Y604" t="s">
        <v>36</v>
      </c>
      <c r="Z604" t="s">
        <v>36</v>
      </c>
      <c r="AA604" t="s">
        <v>36</v>
      </c>
      <c r="AB604" t="s">
        <v>36</v>
      </c>
      <c r="AC604" t="s">
        <v>36</v>
      </c>
      <c r="AD604" t="s">
        <v>36</v>
      </c>
      <c r="AE604" t="s">
        <v>36</v>
      </c>
      <c r="AF604" t="s">
        <v>36</v>
      </c>
    </row>
    <row r="605" spans="1:32" hidden="1" x14ac:dyDescent="0.3">
      <c r="A605" t="s">
        <v>2418</v>
      </c>
      <c r="B605" t="s">
        <v>2419</v>
      </c>
      <c r="C605" s="1" t="str">
        <f t="shared" si="82"/>
        <v>31:0013</v>
      </c>
      <c r="D605" s="1" t="str">
        <f t="shared" si="83"/>
        <v>31:0003</v>
      </c>
      <c r="E605" t="s">
        <v>2420</v>
      </c>
      <c r="F605" t="s">
        <v>2421</v>
      </c>
      <c r="H605">
        <v>71.776949999999999</v>
      </c>
      <c r="I605">
        <v>-79.596040000000002</v>
      </c>
      <c r="J605" s="1" t="str">
        <f t="shared" si="80"/>
        <v>Till</v>
      </c>
      <c r="K605" s="1" t="str">
        <f t="shared" si="84"/>
        <v>HMC separation (ODM; details not reported)</v>
      </c>
      <c r="L605" t="s">
        <v>36</v>
      </c>
      <c r="M605" t="s">
        <v>36</v>
      </c>
      <c r="N605" t="s">
        <v>36</v>
      </c>
      <c r="O605" t="s">
        <v>36</v>
      </c>
      <c r="P605" t="s">
        <v>36</v>
      </c>
      <c r="Q605" t="s">
        <v>36</v>
      </c>
      <c r="R605" t="s">
        <v>36</v>
      </c>
      <c r="S605" t="s">
        <v>36</v>
      </c>
      <c r="T605" t="s">
        <v>36</v>
      </c>
      <c r="U605" t="s">
        <v>36</v>
      </c>
      <c r="V605" t="s">
        <v>36</v>
      </c>
      <c r="W605" t="s">
        <v>36</v>
      </c>
      <c r="X605" t="s">
        <v>36</v>
      </c>
      <c r="Y605" t="s">
        <v>36</v>
      </c>
      <c r="Z605" t="s">
        <v>36</v>
      </c>
      <c r="AA605" t="s">
        <v>36</v>
      </c>
      <c r="AB605" t="s">
        <v>36</v>
      </c>
      <c r="AC605" t="s">
        <v>36</v>
      </c>
      <c r="AD605" t="s">
        <v>36</v>
      </c>
      <c r="AE605" t="s">
        <v>36</v>
      </c>
      <c r="AF605" t="s">
        <v>36</v>
      </c>
    </row>
    <row r="606" spans="1:32" hidden="1" x14ac:dyDescent="0.3">
      <c r="A606" t="s">
        <v>2422</v>
      </c>
      <c r="B606" t="s">
        <v>2423</v>
      </c>
      <c r="C606" s="1" t="str">
        <f t="shared" si="82"/>
        <v>31:0013</v>
      </c>
      <c r="D606" s="1" t="str">
        <f t="shared" si="83"/>
        <v>31:0003</v>
      </c>
      <c r="E606" t="s">
        <v>2424</v>
      </c>
      <c r="F606" t="s">
        <v>2425</v>
      </c>
      <c r="H606">
        <v>71.796599999999998</v>
      </c>
      <c r="I606">
        <v>-79.93262</v>
      </c>
      <c r="J606" s="1" t="str">
        <f t="shared" si="80"/>
        <v>Till</v>
      </c>
      <c r="K606" s="1" t="str">
        <f t="shared" si="84"/>
        <v>HMC separation (ODM; details not reported)</v>
      </c>
      <c r="L606" t="s">
        <v>36</v>
      </c>
      <c r="M606" t="s">
        <v>36</v>
      </c>
      <c r="N606" t="s">
        <v>36</v>
      </c>
      <c r="O606" t="s">
        <v>36</v>
      </c>
      <c r="P606" t="s">
        <v>36</v>
      </c>
      <c r="Q606" t="s">
        <v>36</v>
      </c>
      <c r="R606" t="s">
        <v>36</v>
      </c>
      <c r="S606" t="s">
        <v>36</v>
      </c>
      <c r="T606" t="s">
        <v>36</v>
      </c>
      <c r="U606" t="s">
        <v>36</v>
      </c>
      <c r="V606" t="s">
        <v>36</v>
      </c>
      <c r="W606" t="s">
        <v>36</v>
      </c>
      <c r="X606" t="s">
        <v>36</v>
      </c>
      <c r="Y606" t="s">
        <v>36</v>
      </c>
      <c r="Z606" t="s">
        <v>36</v>
      </c>
      <c r="AA606" t="s">
        <v>36</v>
      </c>
      <c r="AB606" t="s">
        <v>36</v>
      </c>
      <c r="AC606" t="s">
        <v>36</v>
      </c>
      <c r="AD606" t="s">
        <v>36</v>
      </c>
      <c r="AE606" t="s">
        <v>36</v>
      </c>
      <c r="AF606" t="s">
        <v>36</v>
      </c>
    </row>
    <row r="607" spans="1:32" hidden="1" x14ac:dyDescent="0.3">
      <c r="A607" t="s">
        <v>2426</v>
      </c>
      <c r="B607" t="s">
        <v>2427</v>
      </c>
      <c r="C607" s="1" t="str">
        <f t="shared" si="82"/>
        <v>31:0013</v>
      </c>
      <c r="D607" s="1" t="str">
        <f t="shared" si="83"/>
        <v>31:0003</v>
      </c>
      <c r="E607" t="s">
        <v>2428</v>
      </c>
      <c r="F607" t="s">
        <v>2429</v>
      </c>
      <c r="H607">
        <v>71.898799999999994</v>
      </c>
      <c r="I607">
        <v>-79.685559999999995</v>
      </c>
      <c r="J607" s="1" t="str">
        <f t="shared" si="80"/>
        <v>Till</v>
      </c>
      <c r="K607" s="1" t="str">
        <f t="shared" si="84"/>
        <v>HMC separation (ODM; details not reported)</v>
      </c>
      <c r="L607" t="s">
        <v>36</v>
      </c>
      <c r="M607" t="s">
        <v>36</v>
      </c>
      <c r="N607" t="s">
        <v>36</v>
      </c>
      <c r="O607" t="s">
        <v>36</v>
      </c>
      <c r="P607" t="s">
        <v>36</v>
      </c>
      <c r="Q607" t="s">
        <v>36</v>
      </c>
      <c r="R607" t="s">
        <v>36</v>
      </c>
      <c r="S607" t="s">
        <v>36</v>
      </c>
      <c r="T607" t="s">
        <v>36</v>
      </c>
      <c r="U607" t="s">
        <v>36</v>
      </c>
      <c r="V607" t="s">
        <v>36</v>
      </c>
      <c r="W607" t="s">
        <v>36</v>
      </c>
      <c r="X607" t="s">
        <v>36</v>
      </c>
      <c r="Y607" t="s">
        <v>36</v>
      </c>
      <c r="Z607" t="s">
        <v>36</v>
      </c>
      <c r="AA607" t="s">
        <v>36</v>
      </c>
      <c r="AB607" t="s">
        <v>36</v>
      </c>
      <c r="AC607" t="s">
        <v>36</v>
      </c>
      <c r="AD607" t="s">
        <v>36</v>
      </c>
      <c r="AE607" t="s">
        <v>36</v>
      </c>
      <c r="AF607" t="s">
        <v>36</v>
      </c>
    </row>
    <row r="608" spans="1:32" hidden="1" x14ac:dyDescent="0.3">
      <c r="A608" t="s">
        <v>2430</v>
      </c>
      <c r="B608" t="s">
        <v>2431</v>
      </c>
      <c r="C608" s="1" t="str">
        <f t="shared" si="82"/>
        <v>31:0013</v>
      </c>
      <c r="D608" s="1" t="str">
        <f t="shared" si="83"/>
        <v>31:0003</v>
      </c>
      <c r="E608" t="s">
        <v>2432</v>
      </c>
      <c r="F608" t="s">
        <v>2433</v>
      </c>
      <c r="H608">
        <v>71.945170000000005</v>
      </c>
      <c r="I608">
        <v>-79.89958</v>
      </c>
      <c r="J608" s="1" t="str">
        <f t="shared" si="80"/>
        <v>Till</v>
      </c>
      <c r="K608" s="1" t="str">
        <f t="shared" si="84"/>
        <v>HMC separation (ODM; details not reported)</v>
      </c>
      <c r="L608" t="s">
        <v>36</v>
      </c>
      <c r="M608" t="s">
        <v>36</v>
      </c>
      <c r="N608" t="s">
        <v>36</v>
      </c>
      <c r="O608" t="s">
        <v>36</v>
      </c>
      <c r="P608" t="s">
        <v>36</v>
      </c>
      <c r="Q608" t="s">
        <v>36</v>
      </c>
      <c r="R608" t="s">
        <v>36</v>
      </c>
      <c r="S608" t="s">
        <v>36</v>
      </c>
      <c r="T608" t="s">
        <v>36</v>
      </c>
      <c r="U608" t="s">
        <v>36</v>
      </c>
      <c r="V608" t="s">
        <v>36</v>
      </c>
      <c r="W608" t="s">
        <v>36</v>
      </c>
      <c r="X608" t="s">
        <v>36</v>
      </c>
      <c r="Y608" t="s">
        <v>36</v>
      </c>
      <c r="Z608" t="s">
        <v>36</v>
      </c>
      <c r="AA608" t="s">
        <v>36</v>
      </c>
      <c r="AB608" t="s">
        <v>36</v>
      </c>
      <c r="AC608" t="s">
        <v>36</v>
      </c>
      <c r="AD608" t="s">
        <v>36</v>
      </c>
      <c r="AE608" t="s">
        <v>36</v>
      </c>
      <c r="AF608" t="s">
        <v>36</v>
      </c>
    </row>
    <row r="609" spans="1:32" hidden="1" x14ac:dyDescent="0.3">
      <c r="A609" t="s">
        <v>2434</v>
      </c>
      <c r="B609" t="s">
        <v>2435</v>
      </c>
      <c r="C609" s="1" t="str">
        <f t="shared" si="82"/>
        <v>31:0013</v>
      </c>
      <c r="D609" s="1" t="str">
        <f t="shared" si="83"/>
        <v>31:0003</v>
      </c>
      <c r="E609" t="s">
        <v>2436</v>
      </c>
      <c r="F609" t="s">
        <v>2437</v>
      </c>
      <c r="H609">
        <v>71.986310000000003</v>
      </c>
      <c r="I609">
        <v>-79.659130000000005</v>
      </c>
      <c r="J609" s="1" t="str">
        <f t="shared" si="80"/>
        <v>Till</v>
      </c>
      <c r="K609" s="1" t="str">
        <f t="shared" si="84"/>
        <v>HMC separation (ODM; details not reported)</v>
      </c>
      <c r="L609" t="s">
        <v>36</v>
      </c>
      <c r="M609" t="s">
        <v>36</v>
      </c>
      <c r="N609" t="s">
        <v>36</v>
      </c>
      <c r="O609" t="s">
        <v>36</v>
      </c>
      <c r="P609" t="s">
        <v>36</v>
      </c>
      <c r="Q609" t="s">
        <v>36</v>
      </c>
      <c r="R609" t="s">
        <v>36</v>
      </c>
      <c r="S609" t="s">
        <v>36</v>
      </c>
      <c r="T609" t="s">
        <v>36</v>
      </c>
      <c r="U609" t="s">
        <v>36</v>
      </c>
      <c r="V609" t="s">
        <v>36</v>
      </c>
      <c r="W609" t="s">
        <v>36</v>
      </c>
      <c r="X609" t="s">
        <v>36</v>
      </c>
      <c r="Y609" t="s">
        <v>36</v>
      </c>
      <c r="Z609" t="s">
        <v>36</v>
      </c>
      <c r="AA609" t="s">
        <v>36</v>
      </c>
      <c r="AB609" t="s">
        <v>36</v>
      </c>
      <c r="AC609" t="s">
        <v>36</v>
      </c>
      <c r="AD609" t="s">
        <v>36</v>
      </c>
      <c r="AE609" t="s">
        <v>36</v>
      </c>
      <c r="AF609" t="s">
        <v>36</v>
      </c>
    </row>
    <row r="610" spans="1:32" hidden="1" x14ac:dyDescent="0.3">
      <c r="A610" t="s">
        <v>2438</v>
      </c>
      <c r="B610" t="s">
        <v>2439</v>
      </c>
      <c r="C610" s="1" t="str">
        <f t="shared" si="82"/>
        <v>31:0013</v>
      </c>
      <c r="D610" s="1" t="str">
        <f t="shared" si="83"/>
        <v>31:0003</v>
      </c>
      <c r="E610" t="s">
        <v>2440</v>
      </c>
      <c r="F610" t="s">
        <v>2441</v>
      </c>
      <c r="H610">
        <v>71.840320000000006</v>
      </c>
      <c r="I610">
        <v>-79.151799999999994</v>
      </c>
      <c r="J610" s="1" t="str">
        <f t="shared" si="80"/>
        <v>Till</v>
      </c>
      <c r="K610" s="1" t="str">
        <f t="shared" si="84"/>
        <v>HMC separation (ODM; details not reported)</v>
      </c>
      <c r="L610" t="s">
        <v>36</v>
      </c>
      <c r="M610" t="s">
        <v>36</v>
      </c>
      <c r="N610" t="s">
        <v>36</v>
      </c>
      <c r="O610" t="s">
        <v>36</v>
      </c>
      <c r="P610" t="s">
        <v>36</v>
      </c>
      <c r="Q610" t="s">
        <v>36</v>
      </c>
      <c r="R610" t="s">
        <v>36</v>
      </c>
      <c r="S610" t="s">
        <v>36</v>
      </c>
      <c r="T610" t="s">
        <v>36</v>
      </c>
      <c r="U610" t="s">
        <v>36</v>
      </c>
      <c r="V610" t="s">
        <v>36</v>
      </c>
      <c r="W610" t="s">
        <v>36</v>
      </c>
      <c r="X610" t="s">
        <v>36</v>
      </c>
      <c r="Y610" t="s">
        <v>36</v>
      </c>
      <c r="Z610" t="s">
        <v>36</v>
      </c>
      <c r="AA610" t="s">
        <v>36</v>
      </c>
      <c r="AB610" t="s">
        <v>36</v>
      </c>
      <c r="AC610" t="s">
        <v>36</v>
      </c>
      <c r="AD610" t="s">
        <v>36</v>
      </c>
      <c r="AE610" t="s">
        <v>36</v>
      </c>
      <c r="AF610" t="s">
        <v>36</v>
      </c>
    </row>
    <row r="611" spans="1:32" hidden="1" x14ac:dyDescent="0.3">
      <c r="A611" t="s">
        <v>2442</v>
      </c>
      <c r="B611" t="s">
        <v>2443</v>
      </c>
      <c r="C611" s="1" t="str">
        <f t="shared" si="82"/>
        <v>31:0013</v>
      </c>
      <c r="D611" s="1" t="str">
        <f t="shared" si="83"/>
        <v>31:0003</v>
      </c>
      <c r="E611" t="s">
        <v>2444</v>
      </c>
      <c r="F611" t="s">
        <v>2445</v>
      </c>
      <c r="H611">
        <v>71.371160000000003</v>
      </c>
      <c r="I611">
        <v>-78.721999999999994</v>
      </c>
      <c r="J611" s="1" t="str">
        <f t="shared" si="80"/>
        <v>Till</v>
      </c>
      <c r="K611" s="1" t="str">
        <f t="shared" si="84"/>
        <v>HMC separation (ODM; details not reported)</v>
      </c>
      <c r="L611" t="s">
        <v>36</v>
      </c>
      <c r="M611" t="s">
        <v>36</v>
      </c>
      <c r="N611" t="s">
        <v>36</v>
      </c>
      <c r="O611" t="s">
        <v>36</v>
      </c>
      <c r="P611" t="s">
        <v>36</v>
      </c>
      <c r="Q611" t="s">
        <v>36</v>
      </c>
      <c r="R611" t="s">
        <v>36</v>
      </c>
      <c r="S611" t="s">
        <v>36</v>
      </c>
      <c r="T611" t="s">
        <v>36</v>
      </c>
      <c r="U611" t="s">
        <v>36</v>
      </c>
      <c r="V611" t="s">
        <v>36</v>
      </c>
      <c r="W611" t="s">
        <v>36</v>
      </c>
      <c r="X611" t="s">
        <v>36</v>
      </c>
      <c r="Y611" t="s">
        <v>36</v>
      </c>
      <c r="Z611" t="s">
        <v>36</v>
      </c>
      <c r="AA611" t="s">
        <v>36</v>
      </c>
      <c r="AB611" t="s">
        <v>36</v>
      </c>
      <c r="AC611" t="s">
        <v>36</v>
      </c>
      <c r="AD611" t="s">
        <v>36</v>
      </c>
      <c r="AE611" t="s">
        <v>36</v>
      </c>
      <c r="AF611" t="s">
        <v>36</v>
      </c>
    </row>
    <row r="612" spans="1:32" hidden="1" x14ac:dyDescent="0.3">
      <c r="A612" t="s">
        <v>2446</v>
      </c>
      <c r="B612" t="s">
        <v>2447</v>
      </c>
      <c r="C612" s="1" t="str">
        <f t="shared" si="82"/>
        <v>31:0013</v>
      </c>
      <c r="D612" s="1" t="str">
        <f t="shared" si="83"/>
        <v>31:0003</v>
      </c>
      <c r="E612" t="s">
        <v>2448</v>
      </c>
      <c r="F612" t="s">
        <v>2449</v>
      </c>
      <c r="H612">
        <v>71.161370000000005</v>
      </c>
      <c r="I612">
        <v>-78.427019999999999</v>
      </c>
      <c r="J612" s="1" t="str">
        <f t="shared" si="80"/>
        <v>Till</v>
      </c>
      <c r="K612" s="1" t="str">
        <f t="shared" si="84"/>
        <v>HMC separation (ODM; details not reported)</v>
      </c>
      <c r="L612" t="s">
        <v>36</v>
      </c>
      <c r="M612" t="s">
        <v>36</v>
      </c>
      <c r="N612" t="s">
        <v>36</v>
      </c>
      <c r="O612" t="s">
        <v>36</v>
      </c>
      <c r="P612" t="s">
        <v>36</v>
      </c>
      <c r="Q612" t="s">
        <v>36</v>
      </c>
      <c r="R612" t="s">
        <v>36</v>
      </c>
      <c r="S612" t="s">
        <v>36</v>
      </c>
      <c r="T612" t="s">
        <v>36</v>
      </c>
      <c r="U612" t="s">
        <v>36</v>
      </c>
      <c r="V612" t="s">
        <v>36</v>
      </c>
      <c r="W612" t="s">
        <v>36</v>
      </c>
      <c r="X612" t="s">
        <v>36</v>
      </c>
      <c r="Y612" t="s">
        <v>36</v>
      </c>
      <c r="Z612" t="s">
        <v>36</v>
      </c>
      <c r="AA612" t="s">
        <v>36</v>
      </c>
      <c r="AB612" t="s">
        <v>36</v>
      </c>
      <c r="AC612" t="s">
        <v>36</v>
      </c>
      <c r="AD612" t="s">
        <v>36</v>
      </c>
      <c r="AE612" t="s">
        <v>36</v>
      </c>
      <c r="AF612" t="s">
        <v>36</v>
      </c>
    </row>
    <row r="613" spans="1:32" hidden="1" x14ac:dyDescent="0.3">
      <c r="A613" t="s">
        <v>2450</v>
      </c>
      <c r="B613" t="s">
        <v>2451</v>
      </c>
      <c r="C613" s="1" t="str">
        <f t="shared" si="82"/>
        <v>31:0013</v>
      </c>
      <c r="D613" s="1" t="str">
        <f t="shared" si="83"/>
        <v>31:0003</v>
      </c>
      <c r="E613" t="s">
        <v>2452</v>
      </c>
      <c r="F613" t="s">
        <v>2453</v>
      </c>
      <c r="H613">
        <v>71.55395</v>
      </c>
      <c r="I613">
        <v>-78.875169999999997</v>
      </c>
      <c r="J613" s="1" t="str">
        <f t="shared" si="80"/>
        <v>Till</v>
      </c>
      <c r="K613" s="1" t="str">
        <f t="shared" si="84"/>
        <v>HMC separation (ODM; details not reported)</v>
      </c>
      <c r="L613" t="s">
        <v>36</v>
      </c>
      <c r="M613" t="s">
        <v>36</v>
      </c>
      <c r="N613" t="s">
        <v>36</v>
      </c>
      <c r="O613" t="s">
        <v>36</v>
      </c>
      <c r="P613" t="s">
        <v>36</v>
      </c>
      <c r="Q613" t="s">
        <v>36</v>
      </c>
      <c r="R613" t="s">
        <v>36</v>
      </c>
      <c r="S613" t="s">
        <v>36</v>
      </c>
      <c r="T613" t="s">
        <v>36</v>
      </c>
      <c r="U613" t="s">
        <v>36</v>
      </c>
      <c r="V613" t="s">
        <v>36</v>
      </c>
      <c r="W613" t="s">
        <v>36</v>
      </c>
      <c r="X613" t="s">
        <v>36</v>
      </c>
      <c r="Y613" t="s">
        <v>36</v>
      </c>
      <c r="Z613" t="s">
        <v>36</v>
      </c>
      <c r="AA613" t="s">
        <v>36</v>
      </c>
      <c r="AB613" t="s">
        <v>36</v>
      </c>
      <c r="AC613" t="s">
        <v>36</v>
      </c>
      <c r="AD613" t="s">
        <v>36</v>
      </c>
      <c r="AE613" t="s">
        <v>36</v>
      </c>
      <c r="AF613" t="s">
        <v>36</v>
      </c>
    </row>
    <row r="614" spans="1:32" hidden="1" x14ac:dyDescent="0.3">
      <c r="A614" t="s">
        <v>2454</v>
      </c>
      <c r="B614" t="s">
        <v>2455</v>
      </c>
      <c r="C614" s="1" t="str">
        <f t="shared" si="82"/>
        <v>31:0013</v>
      </c>
      <c r="D614" s="1" t="str">
        <f t="shared" si="83"/>
        <v>31:0003</v>
      </c>
      <c r="E614" t="s">
        <v>2456</v>
      </c>
      <c r="F614" t="s">
        <v>2457</v>
      </c>
      <c r="H614">
        <v>71.731369999999998</v>
      </c>
      <c r="I614">
        <v>-77.808520000000001</v>
      </c>
      <c r="J614" s="1" t="str">
        <f t="shared" si="80"/>
        <v>Till</v>
      </c>
      <c r="K614" s="1" t="str">
        <f t="shared" si="84"/>
        <v>HMC separation (ODM; details not reported)</v>
      </c>
      <c r="L614" t="s">
        <v>36</v>
      </c>
      <c r="M614" t="s">
        <v>36</v>
      </c>
      <c r="N614" t="s">
        <v>36</v>
      </c>
      <c r="O614" t="s">
        <v>36</v>
      </c>
      <c r="P614" t="s">
        <v>36</v>
      </c>
      <c r="Q614" t="s">
        <v>36</v>
      </c>
      <c r="R614" t="s">
        <v>36</v>
      </c>
      <c r="S614" t="s">
        <v>36</v>
      </c>
      <c r="T614" t="s">
        <v>36</v>
      </c>
      <c r="U614" t="s">
        <v>36</v>
      </c>
      <c r="V614" t="s">
        <v>36</v>
      </c>
      <c r="W614" t="s">
        <v>36</v>
      </c>
      <c r="X614" t="s">
        <v>36</v>
      </c>
      <c r="Y614" t="s">
        <v>36</v>
      </c>
      <c r="Z614" t="s">
        <v>36</v>
      </c>
      <c r="AA614" t="s">
        <v>36</v>
      </c>
      <c r="AB614" t="s">
        <v>36</v>
      </c>
      <c r="AC614" t="s">
        <v>36</v>
      </c>
      <c r="AD614" t="s">
        <v>36</v>
      </c>
      <c r="AE614" t="s">
        <v>36</v>
      </c>
      <c r="AF614" t="s">
        <v>36</v>
      </c>
    </row>
    <row r="615" spans="1:32" hidden="1" x14ac:dyDescent="0.3">
      <c r="A615" t="s">
        <v>2458</v>
      </c>
      <c r="B615" t="s">
        <v>2459</v>
      </c>
      <c r="C615" s="1" t="str">
        <f t="shared" si="82"/>
        <v>31:0013</v>
      </c>
      <c r="D615" s="1" t="str">
        <f t="shared" si="83"/>
        <v>31:0003</v>
      </c>
      <c r="E615" t="s">
        <v>2460</v>
      </c>
      <c r="F615" t="s">
        <v>2461</v>
      </c>
      <c r="H615">
        <v>71.559749999999994</v>
      </c>
      <c r="I615">
        <v>-79.716629999999995</v>
      </c>
      <c r="J615" s="1" t="str">
        <f t="shared" si="80"/>
        <v>Till</v>
      </c>
      <c r="K615" s="1" t="str">
        <f t="shared" si="84"/>
        <v>HMC separation (ODM; details not reported)</v>
      </c>
      <c r="L615" t="s">
        <v>36</v>
      </c>
      <c r="M615" t="s">
        <v>36</v>
      </c>
      <c r="N615" t="s">
        <v>36</v>
      </c>
      <c r="O615" t="s">
        <v>36</v>
      </c>
      <c r="P615" t="s">
        <v>36</v>
      </c>
      <c r="Q615" t="s">
        <v>36</v>
      </c>
      <c r="R615" t="s">
        <v>36</v>
      </c>
      <c r="S615" t="s">
        <v>36</v>
      </c>
      <c r="T615" t="s">
        <v>36</v>
      </c>
      <c r="U615" t="s">
        <v>36</v>
      </c>
      <c r="V615" t="s">
        <v>36</v>
      </c>
      <c r="W615" t="s">
        <v>36</v>
      </c>
      <c r="X615" t="s">
        <v>36</v>
      </c>
      <c r="Y615" t="s">
        <v>36</v>
      </c>
      <c r="Z615" t="s">
        <v>36</v>
      </c>
      <c r="AA615" t="s">
        <v>36</v>
      </c>
      <c r="AB615" t="s">
        <v>36</v>
      </c>
      <c r="AC615" t="s">
        <v>36</v>
      </c>
      <c r="AD615" t="s">
        <v>36</v>
      </c>
      <c r="AE615" t="s">
        <v>36</v>
      </c>
      <c r="AF615" t="s">
        <v>36</v>
      </c>
    </row>
    <row r="616" spans="1:32" hidden="1" x14ac:dyDescent="0.3">
      <c r="A616" t="s">
        <v>2462</v>
      </c>
      <c r="B616" t="s">
        <v>2463</v>
      </c>
      <c r="C616" s="1" t="str">
        <f t="shared" si="82"/>
        <v>31:0013</v>
      </c>
      <c r="D616" s="1" t="str">
        <f t="shared" si="83"/>
        <v>31:0003</v>
      </c>
      <c r="E616" t="s">
        <v>2464</v>
      </c>
      <c r="F616" t="s">
        <v>2465</v>
      </c>
      <c r="H616">
        <v>71.955640000000002</v>
      </c>
      <c r="I616">
        <v>-79.783609999999996</v>
      </c>
      <c r="J616" s="1" t="str">
        <f t="shared" si="80"/>
        <v>Till</v>
      </c>
      <c r="K616" s="1" t="str">
        <f t="shared" si="84"/>
        <v>HMC separation (ODM; details not reported)</v>
      </c>
      <c r="L616" t="s">
        <v>36</v>
      </c>
      <c r="M616" t="s">
        <v>36</v>
      </c>
      <c r="N616" t="s">
        <v>36</v>
      </c>
      <c r="O616" t="s">
        <v>36</v>
      </c>
      <c r="P616" t="s">
        <v>36</v>
      </c>
      <c r="Q616" t="s">
        <v>36</v>
      </c>
      <c r="R616" t="s">
        <v>36</v>
      </c>
      <c r="S616" t="s">
        <v>36</v>
      </c>
      <c r="T616" t="s">
        <v>36</v>
      </c>
      <c r="U616" t="s">
        <v>36</v>
      </c>
      <c r="V616" t="s">
        <v>36</v>
      </c>
      <c r="W616" t="s">
        <v>36</v>
      </c>
      <c r="X616" t="s">
        <v>36</v>
      </c>
      <c r="Y616" t="s">
        <v>36</v>
      </c>
      <c r="Z616" t="s">
        <v>36</v>
      </c>
      <c r="AA616" t="s">
        <v>36</v>
      </c>
      <c r="AB616" t="s">
        <v>36</v>
      </c>
      <c r="AC616" t="s">
        <v>36</v>
      </c>
      <c r="AD616" t="s">
        <v>36</v>
      </c>
      <c r="AE616" t="s">
        <v>36</v>
      </c>
      <c r="AF616" t="s">
        <v>36</v>
      </c>
    </row>
    <row r="617" spans="1:32" hidden="1" x14ac:dyDescent="0.3">
      <c r="A617" t="s">
        <v>2466</v>
      </c>
      <c r="B617" t="s">
        <v>2467</v>
      </c>
      <c r="C617" s="1" t="str">
        <f t="shared" si="82"/>
        <v>31:0013</v>
      </c>
      <c r="D617" s="1" t="str">
        <f t="shared" si="83"/>
        <v>31:0003</v>
      </c>
      <c r="E617" t="s">
        <v>2468</v>
      </c>
      <c r="F617" t="s">
        <v>2469</v>
      </c>
      <c r="H617">
        <v>71.048670000000001</v>
      </c>
      <c r="I617">
        <v>-79.875900000000001</v>
      </c>
      <c r="J617" s="1" t="str">
        <f t="shared" si="80"/>
        <v>Till</v>
      </c>
      <c r="K617" s="1" t="str">
        <f t="shared" si="84"/>
        <v>HMC separation (ODM; details not reported)</v>
      </c>
      <c r="L617" t="s">
        <v>36</v>
      </c>
      <c r="M617" t="s">
        <v>36</v>
      </c>
      <c r="N617" t="s">
        <v>36</v>
      </c>
      <c r="O617" t="s">
        <v>36</v>
      </c>
      <c r="P617" t="s">
        <v>36</v>
      </c>
      <c r="Q617" t="s">
        <v>36</v>
      </c>
      <c r="R617" t="s">
        <v>36</v>
      </c>
      <c r="S617" t="s">
        <v>36</v>
      </c>
      <c r="T617" t="s">
        <v>36</v>
      </c>
      <c r="U617" t="s">
        <v>36</v>
      </c>
      <c r="V617" t="s">
        <v>36</v>
      </c>
      <c r="W617" t="s">
        <v>36</v>
      </c>
      <c r="X617" t="s">
        <v>36</v>
      </c>
      <c r="Y617" t="s">
        <v>36</v>
      </c>
      <c r="Z617" t="s">
        <v>36</v>
      </c>
      <c r="AA617" t="s">
        <v>36</v>
      </c>
      <c r="AB617" t="s">
        <v>36</v>
      </c>
      <c r="AC617" t="s">
        <v>36</v>
      </c>
      <c r="AD617" t="s">
        <v>36</v>
      </c>
      <c r="AE617" t="s">
        <v>36</v>
      </c>
      <c r="AF617" t="s">
        <v>36</v>
      </c>
    </row>
    <row r="618" spans="1:32" hidden="1" x14ac:dyDescent="0.3">
      <c r="A618" t="s">
        <v>2470</v>
      </c>
      <c r="B618" t="s">
        <v>2471</v>
      </c>
      <c r="C618" s="1" t="str">
        <f t="shared" si="82"/>
        <v>31:0013</v>
      </c>
      <c r="D618" s="1" t="str">
        <f t="shared" si="83"/>
        <v>31:0003</v>
      </c>
      <c r="E618" t="s">
        <v>2472</v>
      </c>
      <c r="F618" t="s">
        <v>2473</v>
      </c>
      <c r="H618">
        <v>71.939689999999999</v>
      </c>
      <c r="I618">
        <v>-79.741410000000002</v>
      </c>
      <c r="J618" s="1" t="str">
        <f t="shared" si="80"/>
        <v>Till</v>
      </c>
      <c r="K618" s="1" t="str">
        <f t="shared" si="84"/>
        <v>HMC separation (ODM; details not reported)</v>
      </c>
      <c r="L618" t="s">
        <v>36</v>
      </c>
      <c r="M618" t="s">
        <v>36</v>
      </c>
      <c r="N618" t="s">
        <v>36</v>
      </c>
      <c r="O618" t="s">
        <v>36</v>
      </c>
      <c r="P618" t="s">
        <v>36</v>
      </c>
      <c r="Q618" t="s">
        <v>36</v>
      </c>
      <c r="R618" t="s">
        <v>36</v>
      </c>
      <c r="S618" t="s">
        <v>36</v>
      </c>
      <c r="T618" t="s">
        <v>36</v>
      </c>
      <c r="U618" t="s">
        <v>36</v>
      </c>
      <c r="V618" t="s">
        <v>36</v>
      </c>
      <c r="W618" t="s">
        <v>36</v>
      </c>
      <c r="X618" t="s">
        <v>36</v>
      </c>
      <c r="Y618" t="s">
        <v>36</v>
      </c>
      <c r="Z618" t="s">
        <v>36</v>
      </c>
      <c r="AA618" t="s">
        <v>36</v>
      </c>
      <c r="AB618" t="s">
        <v>36</v>
      </c>
      <c r="AC618" t="s">
        <v>36</v>
      </c>
      <c r="AD618" t="s">
        <v>36</v>
      </c>
      <c r="AE618" t="s">
        <v>36</v>
      </c>
      <c r="AF618" t="s">
        <v>36</v>
      </c>
    </row>
    <row r="619" spans="1:32" hidden="1" x14ac:dyDescent="0.3">
      <c r="A619" t="s">
        <v>2474</v>
      </c>
      <c r="B619" t="s">
        <v>2475</v>
      </c>
      <c r="C619" s="1" t="str">
        <f t="shared" si="82"/>
        <v>31:0013</v>
      </c>
      <c r="D619" s="1" t="str">
        <f t="shared" si="83"/>
        <v>31:0003</v>
      </c>
      <c r="E619" t="s">
        <v>2476</v>
      </c>
      <c r="F619" t="s">
        <v>2477</v>
      </c>
      <c r="H619">
        <v>71.992559999999997</v>
      </c>
      <c r="I619">
        <v>-76.168350000000004</v>
      </c>
      <c r="J619" s="1" t="str">
        <f t="shared" si="80"/>
        <v>Till</v>
      </c>
      <c r="K619" s="1" t="str">
        <f t="shared" si="84"/>
        <v>HMC separation (ODM; details not reported)</v>
      </c>
      <c r="L619" t="s">
        <v>36</v>
      </c>
      <c r="M619" t="s">
        <v>36</v>
      </c>
      <c r="N619" t="s">
        <v>36</v>
      </c>
      <c r="O619" t="s">
        <v>36</v>
      </c>
      <c r="P619" t="s">
        <v>36</v>
      </c>
      <c r="Q619" t="s">
        <v>36</v>
      </c>
      <c r="R619" t="s">
        <v>36</v>
      </c>
      <c r="S619" t="s">
        <v>36</v>
      </c>
      <c r="T619" t="s">
        <v>36</v>
      </c>
      <c r="U619" t="s">
        <v>36</v>
      </c>
      <c r="V619" t="s">
        <v>36</v>
      </c>
      <c r="W619" t="s">
        <v>36</v>
      </c>
      <c r="X619" t="s">
        <v>36</v>
      </c>
      <c r="Y619" t="s">
        <v>36</v>
      </c>
      <c r="Z619" t="s">
        <v>36</v>
      </c>
      <c r="AA619" t="s">
        <v>36</v>
      </c>
      <c r="AB619" t="s">
        <v>36</v>
      </c>
      <c r="AC619" t="s">
        <v>36</v>
      </c>
      <c r="AD619" t="s">
        <v>36</v>
      </c>
      <c r="AE619" t="s">
        <v>36</v>
      </c>
      <c r="AF619" t="s">
        <v>36</v>
      </c>
    </row>
    <row r="620" spans="1:32" hidden="1" x14ac:dyDescent="0.3">
      <c r="A620" t="s">
        <v>2478</v>
      </c>
      <c r="B620" t="s">
        <v>2479</v>
      </c>
      <c r="C620" s="1" t="str">
        <f t="shared" si="82"/>
        <v>31:0013</v>
      </c>
      <c r="D620" s="1" t="str">
        <f t="shared" si="83"/>
        <v>31:0003</v>
      </c>
      <c r="E620" t="s">
        <v>2480</v>
      </c>
      <c r="F620" t="s">
        <v>2481</v>
      </c>
      <c r="H620">
        <v>71.283259999999999</v>
      </c>
      <c r="I620">
        <v>-78.430210000000002</v>
      </c>
      <c r="J620" s="1" t="str">
        <f t="shared" si="80"/>
        <v>Till</v>
      </c>
      <c r="K620" s="1" t="str">
        <f t="shared" si="84"/>
        <v>HMC separation (ODM; details not reported)</v>
      </c>
      <c r="L620" t="s">
        <v>36</v>
      </c>
      <c r="M620" t="s">
        <v>36</v>
      </c>
      <c r="N620" t="s">
        <v>36</v>
      </c>
      <c r="O620" t="s">
        <v>36</v>
      </c>
      <c r="P620" t="s">
        <v>36</v>
      </c>
      <c r="Q620" t="s">
        <v>36</v>
      </c>
      <c r="R620" t="s">
        <v>36</v>
      </c>
      <c r="S620" t="s">
        <v>36</v>
      </c>
      <c r="T620" t="s">
        <v>36</v>
      </c>
      <c r="U620" t="s">
        <v>36</v>
      </c>
      <c r="V620" t="s">
        <v>36</v>
      </c>
      <c r="W620" t="s">
        <v>36</v>
      </c>
      <c r="X620" t="s">
        <v>36</v>
      </c>
      <c r="Y620" t="s">
        <v>36</v>
      </c>
      <c r="Z620" t="s">
        <v>36</v>
      </c>
      <c r="AA620" t="s">
        <v>36</v>
      </c>
      <c r="AB620" t="s">
        <v>36</v>
      </c>
      <c r="AC620" t="s">
        <v>36</v>
      </c>
      <c r="AD620" t="s">
        <v>36</v>
      </c>
      <c r="AE620" t="s">
        <v>36</v>
      </c>
      <c r="AF620" t="s">
        <v>36</v>
      </c>
    </row>
    <row r="621" spans="1:32" hidden="1" x14ac:dyDescent="0.3">
      <c r="A621" t="s">
        <v>2482</v>
      </c>
      <c r="B621" t="s">
        <v>2483</v>
      </c>
      <c r="C621" s="1" t="str">
        <f t="shared" si="82"/>
        <v>31:0013</v>
      </c>
      <c r="D621" s="1" t="str">
        <f t="shared" si="83"/>
        <v>31:0003</v>
      </c>
      <c r="E621" t="s">
        <v>2484</v>
      </c>
      <c r="F621" t="s">
        <v>2485</v>
      </c>
      <c r="H621">
        <v>71.293440000000004</v>
      </c>
      <c r="I621">
        <v>-79.844309999999993</v>
      </c>
      <c r="J621" s="1" t="str">
        <f t="shared" si="80"/>
        <v>Till</v>
      </c>
      <c r="K621" s="1" t="str">
        <f t="shared" si="84"/>
        <v>HMC separation (ODM; details not reported)</v>
      </c>
      <c r="L621" t="s">
        <v>36</v>
      </c>
      <c r="M621" t="s">
        <v>36</v>
      </c>
      <c r="N621" t="s">
        <v>36</v>
      </c>
      <c r="O621" t="s">
        <v>36</v>
      </c>
      <c r="P621" t="s">
        <v>36</v>
      </c>
      <c r="Q621" t="s">
        <v>36</v>
      </c>
      <c r="R621" t="s">
        <v>36</v>
      </c>
      <c r="S621" t="s">
        <v>36</v>
      </c>
      <c r="T621" t="s">
        <v>36</v>
      </c>
      <c r="U621" t="s">
        <v>36</v>
      </c>
      <c r="V621" t="s">
        <v>36</v>
      </c>
      <c r="W621" t="s">
        <v>36</v>
      </c>
      <c r="X621" t="s">
        <v>36</v>
      </c>
      <c r="Y621" t="s">
        <v>36</v>
      </c>
      <c r="Z621" t="s">
        <v>36</v>
      </c>
      <c r="AA621" t="s">
        <v>36</v>
      </c>
      <c r="AB621" t="s">
        <v>36</v>
      </c>
      <c r="AC621" t="s">
        <v>36</v>
      </c>
      <c r="AD621" t="s">
        <v>36</v>
      </c>
      <c r="AE621" t="s">
        <v>36</v>
      </c>
      <c r="AF621" t="s">
        <v>36</v>
      </c>
    </row>
    <row r="622" spans="1:32" hidden="1" x14ac:dyDescent="0.3">
      <c r="A622" t="s">
        <v>2486</v>
      </c>
      <c r="B622" t="s">
        <v>2487</v>
      </c>
      <c r="C622" s="1" t="str">
        <f t="shared" si="82"/>
        <v>31:0013</v>
      </c>
      <c r="D622" s="1" t="str">
        <f t="shared" si="83"/>
        <v>31:0003</v>
      </c>
      <c r="E622" t="s">
        <v>2488</v>
      </c>
      <c r="F622" t="s">
        <v>2489</v>
      </c>
      <c r="H622">
        <v>71.016260000000003</v>
      </c>
      <c r="I622">
        <v>-78.442490000000006</v>
      </c>
      <c r="J622" s="1" t="str">
        <f t="shared" si="80"/>
        <v>Till</v>
      </c>
      <c r="K622" s="1" t="str">
        <f t="shared" si="84"/>
        <v>HMC separation (ODM; details not reported)</v>
      </c>
      <c r="L622" t="s">
        <v>36</v>
      </c>
      <c r="M622" t="s">
        <v>36</v>
      </c>
      <c r="N622" t="s">
        <v>36</v>
      </c>
      <c r="O622" t="s">
        <v>36</v>
      </c>
      <c r="P622" t="s">
        <v>36</v>
      </c>
      <c r="Q622" t="s">
        <v>36</v>
      </c>
      <c r="R622" t="s">
        <v>36</v>
      </c>
      <c r="S622" t="s">
        <v>36</v>
      </c>
      <c r="T622" t="s">
        <v>36</v>
      </c>
      <c r="U622" t="s">
        <v>36</v>
      </c>
      <c r="V622" t="s">
        <v>36</v>
      </c>
      <c r="W622" t="s">
        <v>36</v>
      </c>
      <c r="X622" t="s">
        <v>36</v>
      </c>
      <c r="Y622" t="s">
        <v>36</v>
      </c>
      <c r="Z622" t="s">
        <v>36</v>
      </c>
      <c r="AA622" t="s">
        <v>36</v>
      </c>
      <c r="AB622" t="s">
        <v>36</v>
      </c>
      <c r="AC622" t="s">
        <v>36</v>
      </c>
      <c r="AD622" t="s">
        <v>36</v>
      </c>
      <c r="AE622" t="s">
        <v>36</v>
      </c>
      <c r="AF622" t="s">
        <v>36</v>
      </c>
    </row>
    <row r="623" spans="1:32" hidden="1" x14ac:dyDescent="0.3">
      <c r="A623" t="s">
        <v>2490</v>
      </c>
      <c r="B623" t="s">
        <v>2491</v>
      </c>
      <c r="C623" s="1" t="str">
        <f t="shared" si="82"/>
        <v>31:0013</v>
      </c>
      <c r="D623" s="1" t="str">
        <f t="shared" si="83"/>
        <v>31:0003</v>
      </c>
      <c r="E623" t="s">
        <v>2492</v>
      </c>
      <c r="F623" t="s">
        <v>2493</v>
      </c>
      <c r="H623">
        <v>71.021270000000001</v>
      </c>
      <c r="I623">
        <v>-78.578869999999995</v>
      </c>
      <c r="J623" s="1" t="str">
        <f t="shared" ref="J623:J686" si="85">HYPERLINK("http://geochem.nrcan.gc.ca/cdogs/content/kwd/kwd020044_e.htm", "Till")</f>
        <v>Till</v>
      </c>
      <c r="K623" s="1" t="str">
        <f t="shared" si="84"/>
        <v>HMC separation (ODM; details not reported)</v>
      </c>
      <c r="L623" t="s">
        <v>36</v>
      </c>
      <c r="M623" t="s">
        <v>36</v>
      </c>
      <c r="N623" t="s">
        <v>36</v>
      </c>
      <c r="O623" t="s">
        <v>36</v>
      </c>
      <c r="P623" t="s">
        <v>36</v>
      </c>
      <c r="Q623" t="s">
        <v>36</v>
      </c>
      <c r="R623" t="s">
        <v>36</v>
      </c>
      <c r="S623" t="s">
        <v>36</v>
      </c>
      <c r="T623" t="s">
        <v>36</v>
      </c>
      <c r="U623" t="s">
        <v>36</v>
      </c>
      <c r="V623" t="s">
        <v>36</v>
      </c>
      <c r="W623" t="s">
        <v>36</v>
      </c>
      <c r="X623" t="s">
        <v>36</v>
      </c>
      <c r="Y623" t="s">
        <v>36</v>
      </c>
      <c r="Z623" t="s">
        <v>36</v>
      </c>
      <c r="AA623" t="s">
        <v>36</v>
      </c>
      <c r="AB623" t="s">
        <v>36</v>
      </c>
      <c r="AC623" t="s">
        <v>36</v>
      </c>
      <c r="AD623" t="s">
        <v>36</v>
      </c>
      <c r="AE623" t="s">
        <v>36</v>
      </c>
      <c r="AF623" t="s">
        <v>36</v>
      </c>
    </row>
    <row r="624" spans="1:32" hidden="1" x14ac:dyDescent="0.3">
      <c r="A624" t="s">
        <v>2494</v>
      </c>
      <c r="B624" t="s">
        <v>2495</v>
      </c>
      <c r="C624" s="1" t="str">
        <f t="shared" si="82"/>
        <v>31:0013</v>
      </c>
      <c r="D624" s="1" t="str">
        <f t="shared" si="83"/>
        <v>31:0003</v>
      </c>
      <c r="E624" t="s">
        <v>2496</v>
      </c>
      <c r="F624" t="s">
        <v>2497</v>
      </c>
      <c r="H624">
        <v>71.062389999999994</v>
      </c>
      <c r="I624">
        <v>-78.672709999999995</v>
      </c>
      <c r="J624" s="1" t="str">
        <f t="shared" si="85"/>
        <v>Till</v>
      </c>
      <c r="K624" s="1" t="str">
        <f t="shared" si="84"/>
        <v>HMC separation (ODM; details not reported)</v>
      </c>
      <c r="L624" t="s">
        <v>36</v>
      </c>
      <c r="M624" t="s">
        <v>36</v>
      </c>
      <c r="N624" t="s">
        <v>36</v>
      </c>
      <c r="O624" t="s">
        <v>36</v>
      </c>
      <c r="P624" t="s">
        <v>36</v>
      </c>
      <c r="Q624" t="s">
        <v>36</v>
      </c>
      <c r="R624" t="s">
        <v>36</v>
      </c>
      <c r="S624" t="s">
        <v>36</v>
      </c>
      <c r="T624" t="s">
        <v>36</v>
      </c>
      <c r="U624" t="s">
        <v>36</v>
      </c>
      <c r="V624" t="s">
        <v>36</v>
      </c>
      <c r="W624" t="s">
        <v>36</v>
      </c>
      <c r="X624" t="s">
        <v>36</v>
      </c>
      <c r="Y624" t="s">
        <v>36</v>
      </c>
      <c r="Z624" t="s">
        <v>36</v>
      </c>
      <c r="AA624" t="s">
        <v>36</v>
      </c>
      <c r="AB624" t="s">
        <v>36</v>
      </c>
      <c r="AC624" t="s">
        <v>36</v>
      </c>
      <c r="AD624" t="s">
        <v>36</v>
      </c>
      <c r="AE624" t="s">
        <v>36</v>
      </c>
      <c r="AF624" t="s">
        <v>36</v>
      </c>
    </row>
    <row r="625" spans="1:32" hidden="1" x14ac:dyDescent="0.3">
      <c r="A625" t="s">
        <v>2498</v>
      </c>
      <c r="B625" t="s">
        <v>2499</v>
      </c>
      <c r="C625" s="1" t="str">
        <f t="shared" si="82"/>
        <v>31:0013</v>
      </c>
      <c r="D625" s="1" t="str">
        <f t="shared" si="83"/>
        <v>31:0003</v>
      </c>
      <c r="E625" t="s">
        <v>2500</v>
      </c>
      <c r="F625" t="s">
        <v>2501</v>
      </c>
      <c r="H625">
        <v>71.099320000000006</v>
      </c>
      <c r="I625">
        <v>-78.61994</v>
      </c>
      <c r="J625" s="1" t="str">
        <f t="shared" si="85"/>
        <v>Till</v>
      </c>
      <c r="K625" s="1" t="str">
        <f t="shared" si="84"/>
        <v>HMC separation (ODM; details not reported)</v>
      </c>
      <c r="L625" t="s">
        <v>36</v>
      </c>
      <c r="M625" t="s">
        <v>36</v>
      </c>
      <c r="N625" t="s">
        <v>36</v>
      </c>
      <c r="O625" t="s">
        <v>36</v>
      </c>
      <c r="P625" t="s">
        <v>36</v>
      </c>
      <c r="Q625" t="s">
        <v>36</v>
      </c>
      <c r="R625" t="s">
        <v>36</v>
      </c>
      <c r="S625" t="s">
        <v>36</v>
      </c>
      <c r="T625" t="s">
        <v>36</v>
      </c>
      <c r="U625" t="s">
        <v>36</v>
      </c>
      <c r="V625" t="s">
        <v>36</v>
      </c>
      <c r="W625" t="s">
        <v>36</v>
      </c>
      <c r="X625" t="s">
        <v>36</v>
      </c>
      <c r="Y625" t="s">
        <v>36</v>
      </c>
      <c r="Z625" t="s">
        <v>36</v>
      </c>
      <c r="AA625" t="s">
        <v>36</v>
      </c>
      <c r="AB625" t="s">
        <v>36</v>
      </c>
      <c r="AC625" t="s">
        <v>36</v>
      </c>
      <c r="AD625" t="s">
        <v>36</v>
      </c>
      <c r="AE625" t="s">
        <v>36</v>
      </c>
      <c r="AF625" t="s">
        <v>36</v>
      </c>
    </row>
    <row r="626" spans="1:32" hidden="1" x14ac:dyDescent="0.3">
      <c r="A626" t="s">
        <v>2502</v>
      </c>
      <c r="B626" t="s">
        <v>2503</v>
      </c>
      <c r="C626" s="1" t="str">
        <f t="shared" si="82"/>
        <v>31:0013</v>
      </c>
      <c r="D626" s="1" t="str">
        <f t="shared" si="83"/>
        <v>31:0003</v>
      </c>
      <c r="E626" t="s">
        <v>2504</v>
      </c>
      <c r="F626" t="s">
        <v>2505</v>
      </c>
      <c r="H626">
        <v>71.056139999999999</v>
      </c>
      <c r="I626">
        <v>-78.506879999999995</v>
      </c>
      <c r="J626" s="1" t="str">
        <f t="shared" si="85"/>
        <v>Till</v>
      </c>
      <c r="K626" s="1" t="str">
        <f t="shared" si="84"/>
        <v>HMC separation (ODM; details not reported)</v>
      </c>
      <c r="L626" t="s">
        <v>36</v>
      </c>
      <c r="M626" t="s">
        <v>36</v>
      </c>
      <c r="N626" t="s">
        <v>36</v>
      </c>
      <c r="O626" t="s">
        <v>36</v>
      </c>
      <c r="P626" t="s">
        <v>36</v>
      </c>
      <c r="Q626" t="s">
        <v>36</v>
      </c>
      <c r="R626" t="s">
        <v>36</v>
      </c>
      <c r="S626" t="s">
        <v>36</v>
      </c>
      <c r="T626" t="s">
        <v>36</v>
      </c>
      <c r="U626" t="s">
        <v>36</v>
      </c>
      <c r="V626" t="s">
        <v>36</v>
      </c>
      <c r="W626" t="s">
        <v>36</v>
      </c>
      <c r="X626" t="s">
        <v>36</v>
      </c>
      <c r="Y626" t="s">
        <v>36</v>
      </c>
      <c r="Z626" t="s">
        <v>36</v>
      </c>
      <c r="AA626" t="s">
        <v>36</v>
      </c>
      <c r="AB626" t="s">
        <v>36</v>
      </c>
      <c r="AC626" t="s">
        <v>36</v>
      </c>
      <c r="AD626" t="s">
        <v>36</v>
      </c>
      <c r="AE626" t="s">
        <v>36</v>
      </c>
      <c r="AF626" t="s">
        <v>36</v>
      </c>
    </row>
    <row r="627" spans="1:32" hidden="1" x14ac:dyDescent="0.3">
      <c r="A627" t="s">
        <v>2506</v>
      </c>
      <c r="B627" t="s">
        <v>2507</v>
      </c>
      <c r="C627" s="1" t="str">
        <f t="shared" si="82"/>
        <v>31:0013</v>
      </c>
      <c r="D627" s="1" t="str">
        <f t="shared" si="83"/>
        <v>31:0003</v>
      </c>
      <c r="E627" t="s">
        <v>2508</v>
      </c>
      <c r="F627" t="s">
        <v>2509</v>
      </c>
      <c r="H627">
        <v>71.048270000000002</v>
      </c>
      <c r="I627">
        <v>-78.394980000000004</v>
      </c>
      <c r="J627" s="1" t="str">
        <f t="shared" si="85"/>
        <v>Till</v>
      </c>
      <c r="K627" s="1" t="str">
        <f t="shared" si="84"/>
        <v>HMC separation (ODM; details not reported)</v>
      </c>
      <c r="L627" t="s">
        <v>36</v>
      </c>
      <c r="M627" t="s">
        <v>36</v>
      </c>
      <c r="N627" t="s">
        <v>36</v>
      </c>
      <c r="O627" t="s">
        <v>36</v>
      </c>
      <c r="P627" t="s">
        <v>36</v>
      </c>
      <c r="Q627" t="s">
        <v>36</v>
      </c>
      <c r="R627" t="s">
        <v>36</v>
      </c>
      <c r="S627" t="s">
        <v>36</v>
      </c>
      <c r="T627" t="s">
        <v>36</v>
      </c>
      <c r="U627" t="s">
        <v>36</v>
      </c>
      <c r="V627" t="s">
        <v>36</v>
      </c>
      <c r="W627" t="s">
        <v>36</v>
      </c>
      <c r="X627" t="s">
        <v>36</v>
      </c>
      <c r="Y627" t="s">
        <v>36</v>
      </c>
      <c r="Z627" t="s">
        <v>36</v>
      </c>
      <c r="AA627" t="s">
        <v>36</v>
      </c>
      <c r="AB627" t="s">
        <v>36</v>
      </c>
      <c r="AC627" t="s">
        <v>36</v>
      </c>
      <c r="AD627" t="s">
        <v>36</v>
      </c>
      <c r="AE627" t="s">
        <v>36</v>
      </c>
      <c r="AF627" t="s">
        <v>36</v>
      </c>
    </row>
    <row r="628" spans="1:32" hidden="1" x14ac:dyDescent="0.3">
      <c r="A628" t="s">
        <v>2510</v>
      </c>
      <c r="B628" t="s">
        <v>2511</v>
      </c>
      <c r="C628" s="1" t="str">
        <f t="shared" si="82"/>
        <v>31:0013</v>
      </c>
      <c r="D628" s="1" t="str">
        <f t="shared" si="83"/>
        <v>31:0003</v>
      </c>
      <c r="E628" t="s">
        <v>2512</v>
      </c>
      <c r="F628" t="s">
        <v>2513</v>
      </c>
      <c r="H628">
        <v>71.091729999999998</v>
      </c>
      <c r="I628">
        <v>-78.320279999999997</v>
      </c>
      <c r="J628" s="1" t="str">
        <f t="shared" si="85"/>
        <v>Till</v>
      </c>
      <c r="K628" s="1" t="str">
        <f t="shared" si="84"/>
        <v>HMC separation (ODM; details not reported)</v>
      </c>
      <c r="L628" t="s">
        <v>36</v>
      </c>
      <c r="M628" t="s">
        <v>36</v>
      </c>
      <c r="N628" t="s">
        <v>36</v>
      </c>
      <c r="O628" t="s">
        <v>36</v>
      </c>
      <c r="P628" t="s">
        <v>36</v>
      </c>
      <c r="Q628" t="s">
        <v>36</v>
      </c>
      <c r="R628" t="s">
        <v>36</v>
      </c>
      <c r="S628" t="s">
        <v>36</v>
      </c>
      <c r="T628" t="s">
        <v>36</v>
      </c>
      <c r="U628" t="s">
        <v>36</v>
      </c>
      <c r="V628" t="s">
        <v>36</v>
      </c>
      <c r="W628" t="s">
        <v>36</v>
      </c>
      <c r="X628" t="s">
        <v>36</v>
      </c>
      <c r="Y628" t="s">
        <v>36</v>
      </c>
      <c r="Z628" t="s">
        <v>36</v>
      </c>
      <c r="AA628" t="s">
        <v>36</v>
      </c>
      <c r="AB628" t="s">
        <v>36</v>
      </c>
      <c r="AC628" t="s">
        <v>36</v>
      </c>
      <c r="AD628" t="s">
        <v>36</v>
      </c>
      <c r="AE628" t="s">
        <v>36</v>
      </c>
      <c r="AF628" t="s">
        <v>36</v>
      </c>
    </row>
    <row r="629" spans="1:32" hidden="1" x14ac:dyDescent="0.3">
      <c r="A629" t="s">
        <v>2514</v>
      </c>
      <c r="B629" t="s">
        <v>2515</v>
      </c>
      <c r="C629" s="1" t="str">
        <f t="shared" si="82"/>
        <v>31:0013</v>
      </c>
      <c r="D629" s="1" t="str">
        <f t="shared" si="83"/>
        <v>31:0003</v>
      </c>
      <c r="E629" t="s">
        <v>2516</v>
      </c>
      <c r="F629" t="s">
        <v>2517</v>
      </c>
      <c r="H629">
        <v>71.127350000000007</v>
      </c>
      <c r="I629">
        <v>-78.491200000000006</v>
      </c>
      <c r="J629" s="1" t="str">
        <f t="shared" si="85"/>
        <v>Till</v>
      </c>
      <c r="K629" s="1" t="str">
        <f t="shared" si="84"/>
        <v>HMC separation (ODM; details not reported)</v>
      </c>
      <c r="L629" t="s">
        <v>36</v>
      </c>
      <c r="M629" t="s">
        <v>36</v>
      </c>
      <c r="N629" t="s">
        <v>36</v>
      </c>
      <c r="O629" t="s">
        <v>36</v>
      </c>
      <c r="P629" t="s">
        <v>36</v>
      </c>
      <c r="Q629" t="s">
        <v>36</v>
      </c>
      <c r="R629" t="s">
        <v>36</v>
      </c>
      <c r="S629" t="s">
        <v>36</v>
      </c>
      <c r="T629" t="s">
        <v>36</v>
      </c>
      <c r="U629" t="s">
        <v>36</v>
      </c>
      <c r="V629" t="s">
        <v>36</v>
      </c>
      <c r="W629" t="s">
        <v>36</v>
      </c>
      <c r="X629" t="s">
        <v>36</v>
      </c>
      <c r="Y629" t="s">
        <v>36</v>
      </c>
      <c r="Z629" t="s">
        <v>36</v>
      </c>
      <c r="AA629" t="s">
        <v>36</v>
      </c>
      <c r="AB629" t="s">
        <v>36</v>
      </c>
      <c r="AC629" t="s">
        <v>36</v>
      </c>
      <c r="AD629" t="s">
        <v>36</v>
      </c>
      <c r="AE629" t="s">
        <v>36</v>
      </c>
      <c r="AF629" t="s">
        <v>36</v>
      </c>
    </row>
    <row r="630" spans="1:32" hidden="1" x14ac:dyDescent="0.3">
      <c r="A630" t="s">
        <v>2518</v>
      </c>
      <c r="B630" t="s">
        <v>2519</v>
      </c>
      <c r="C630" s="1" t="str">
        <f t="shared" si="82"/>
        <v>31:0013</v>
      </c>
      <c r="D630" s="1" t="str">
        <f t="shared" si="83"/>
        <v>31:0003</v>
      </c>
      <c r="E630" t="s">
        <v>2520</v>
      </c>
      <c r="F630" t="s">
        <v>2521</v>
      </c>
      <c r="H630">
        <v>71.548450000000003</v>
      </c>
      <c r="I630">
        <v>-78.623140000000006</v>
      </c>
      <c r="J630" s="1" t="str">
        <f t="shared" si="85"/>
        <v>Till</v>
      </c>
      <c r="K630" s="1" t="str">
        <f t="shared" si="84"/>
        <v>HMC separation (ODM; details not reported)</v>
      </c>
      <c r="L630" t="s">
        <v>36</v>
      </c>
      <c r="M630" t="s">
        <v>36</v>
      </c>
      <c r="N630" t="s">
        <v>36</v>
      </c>
      <c r="O630" t="s">
        <v>36</v>
      </c>
      <c r="P630" t="s">
        <v>36</v>
      </c>
      <c r="Q630" t="s">
        <v>36</v>
      </c>
      <c r="R630" t="s">
        <v>36</v>
      </c>
      <c r="S630" t="s">
        <v>36</v>
      </c>
      <c r="T630" t="s">
        <v>36</v>
      </c>
      <c r="U630" t="s">
        <v>36</v>
      </c>
      <c r="V630" t="s">
        <v>36</v>
      </c>
      <c r="W630" t="s">
        <v>36</v>
      </c>
      <c r="X630" t="s">
        <v>36</v>
      </c>
      <c r="Y630" t="s">
        <v>36</v>
      </c>
      <c r="Z630" t="s">
        <v>36</v>
      </c>
      <c r="AA630" t="s">
        <v>36</v>
      </c>
      <c r="AB630" t="s">
        <v>36</v>
      </c>
      <c r="AC630" t="s">
        <v>36</v>
      </c>
      <c r="AD630" t="s">
        <v>36</v>
      </c>
      <c r="AE630" t="s">
        <v>36</v>
      </c>
      <c r="AF630" t="s">
        <v>36</v>
      </c>
    </row>
    <row r="631" spans="1:32" hidden="1" x14ac:dyDescent="0.3">
      <c r="A631" t="s">
        <v>2522</v>
      </c>
      <c r="B631" t="s">
        <v>2523</v>
      </c>
      <c r="C631" s="1" t="str">
        <f t="shared" si="82"/>
        <v>31:0013</v>
      </c>
      <c r="D631" s="1" t="str">
        <f t="shared" si="83"/>
        <v>31:0003</v>
      </c>
      <c r="E631" t="s">
        <v>2524</v>
      </c>
      <c r="F631" t="s">
        <v>2525</v>
      </c>
      <c r="H631">
        <v>71.509720000000002</v>
      </c>
      <c r="I631">
        <v>-78.569419999999994</v>
      </c>
      <c r="J631" s="1" t="str">
        <f t="shared" si="85"/>
        <v>Till</v>
      </c>
      <c r="K631" s="1" t="str">
        <f t="shared" si="84"/>
        <v>HMC separation (ODM; details not reported)</v>
      </c>
      <c r="L631" t="s">
        <v>36</v>
      </c>
      <c r="M631" t="s">
        <v>36</v>
      </c>
      <c r="N631" t="s">
        <v>36</v>
      </c>
      <c r="O631" t="s">
        <v>36</v>
      </c>
      <c r="P631" t="s">
        <v>36</v>
      </c>
      <c r="Q631" t="s">
        <v>36</v>
      </c>
      <c r="R631" t="s">
        <v>36</v>
      </c>
      <c r="S631" t="s">
        <v>36</v>
      </c>
      <c r="T631" t="s">
        <v>36</v>
      </c>
      <c r="U631" t="s">
        <v>36</v>
      </c>
      <c r="V631" t="s">
        <v>36</v>
      </c>
      <c r="W631" t="s">
        <v>36</v>
      </c>
      <c r="X631" t="s">
        <v>36</v>
      </c>
      <c r="Y631" t="s">
        <v>36</v>
      </c>
      <c r="Z631" t="s">
        <v>36</v>
      </c>
      <c r="AA631" t="s">
        <v>36</v>
      </c>
      <c r="AB631" t="s">
        <v>36</v>
      </c>
      <c r="AC631" t="s">
        <v>36</v>
      </c>
      <c r="AD631" t="s">
        <v>36</v>
      </c>
      <c r="AE631" t="s">
        <v>36</v>
      </c>
      <c r="AF631" t="s">
        <v>36</v>
      </c>
    </row>
    <row r="632" spans="1:32" hidden="1" x14ac:dyDescent="0.3">
      <c r="A632" t="s">
        <v>2526</v>
      </c>
      <c r="B632" t="s">
        <v>2527</v>
      </c>
      <c r="C632" s="1" t="str">
        <f t="shared" si="82"/>
        <v>31:0013</v>
      </c>
      <c r="D632" s="1" t="str">
        <f t="shared" si="83"/>
        <v>31:0003</v>
      </c>
      <c r="E632" t="s">
        <v>2528</v>
      </c>
      <c r="F632" t="s">
        <v>2529</v>
      </c>
      <c r="H632">
        <v>71.467839999999995</v>
      </c>
      <c r="I632">
        <v>-78.594949999999997</v>
      </c>
      <c r="J632" s="1" t="str">
        <f t="shared" si="85"/>
        <v>Till</v>
      </c>
      <c r="K632" s="1" t="str">
        <f t="shared" si="84"/>
        <v>HMC separation (ODM; details not reported)</v>
      </c>
      <c r="L632" t="s">
        <v>36</v>
      </c>
      <c r="M632" t="s">
        <v>36</v>
      </c>
      <c r="N632" t="s">
        <v>36</v>
      </c>
      <c r="O632" t="s">
        <v>36</v>
      </c>
      <c r="P632" t="s">
        <v>36</v>
      </c>
      <c r="Q632" t="s">
        <v>36</v>
      </c>
      <c r="R632" t="s">
        <v>36</v>
      </c>
      <c r="S632" t="s">
        <v>36</v>
      </c>
      <c r="T632" t="s">
        <v>36</v>
      </c>
      <c r="U632" t="s">
        <v>36</v>
      </c>
      <c r="V632" t="s">
        <v>36</v>
      </c>
      <c r="W632" t="s">
        <v>36</v>
      </c>
      <c r="X632" t="s">
        <v>36</v>
      </c>
      <c r="Y632" t="s">
        <v>36</v>
      </c>
      <c r="Z632" t="s">
        <v>36</v>
      </c>
      <c r="AA632" t="s">
        <v>36</v>
      </c>
      <c r="AB632" t="s">
        <v>36</v>
      </c>
      <c r="AC632" t="s">
        <v>36</v>
      </c>
      <c r="AD632" t="s">
        <v>36</v>
      </c>
      <c r="AE632" t="s">
        <v>36</v>
      </c>
      <c r="AF632" t="s">
        <v>36</v>
      </c>
    </row>
    <row r="633" spans="1:32" hidden="1" x14ac:dyDescent="0.3">
      <c r="A633" t="s">
        <v>2530</v>
      </c>
      <c r="B633" t="s">
        <v>2531</v>
      </c>
      <c r="C633" s="1" t="str">
        <f t="shared" si="82"/>
        <v>31:0013</v>
      </c>
      <c r="D633" s="1" t="str">
        <f t="shared" si="83"/>
        <v>31:0003</v>
      </c>
      <c r="E633" t="s">
        <v>2532</v>
      </c>
      <c r="F633" t="s">
        <v>2533</v>
      </c>
      <c r="H633">
        <v>71.446470000000005</v>
      </c>
      <c r="I633">
        <v>-78.797610000000006</v>
      </c>
      <c r="J633" s="1" t="str">
        <f t="shared" si="85"/>
        <v>Till</v>
      </c>
      <c r="K633" s="1" t="str">
        <f t="shared" si="84"/>
        <v>HMC separation (ODM; details not reported)</v>
      </c>
      <c r="L633" t="s">
        <v>36</v>
      </c>
      <c r="M633" t="s">
        <v>36</v>
      </c>
      <c r="N633" t="s">
        <v>36</v>
      </c>
      <c r="O633" t="s">
        <v>36</v>
      </c>
      <c r="P633" t="s">
        <v>36</v>
      </c>
      <c r="Q633" t="s">
        <v>36</v>
      </c>
      <c r="R633" t="s">
        <v>36</v>
      </c>
      <c r="S633" t="s">
        <v>36</v>
      </c>
      <c r="T633" t="s">
        <v>36</v>
      </c>
      <c r="U633" t="s">
        <v>36</v>
      </c>
      <c r="V633" t="s">
        <v>36</v>
      </c>
      <c r="W633" t="s">
        <v>36</v>
      </c>
      <c r="X633" t="s">
        <v>36</v>
      </c>
      <c r="Y633" t="s">
        <v>36</v>
      </c>
      <c r="Z633" t="s">
        <v>36</v>
      </c>
      <c r="AA633" t="s">
        <v>36</v>
      </c>
      <c r="AB633" t="s">
        <v>36</v>
      </c>
      <c r="AC633" t="s">
        <v>36</v>
      </c>
      <c r="AD633" t="s">
        <v>36</v>
      </c>
      <c r="AE633" t="s">
        <v>36</v>
      </c>
      <c r="AF633" t="s">
        <v>36</v>
      </c>
    </row>
    <row r="634" spans="1:32" hidden="1" x14ac:dyDescent="0.3">
      <c r="A634" t="s">
        <v>2534</v>
      </c>
      <c r="B634" t="s">
        <v>2535</v>
      </c>
      <c r="C634" s="1" t="str">
        <f t="shared" si="82"/>
        <v>31:0013</v>
      </c>
      <c r="D634" s="1" t="str">
        <f t="shared" si="83"/>
        <v>31:0003</v>
      </c>
      <c r="E634" t="s">
        <v>2536</v>
      </c>
      <c r="F634" t="s">
        <v>2537</v>
      </c>
      <c r="H634">
        <v>71.440860000000001</v>
      </c>
      <c r="I634">
        <v>-78.501450000000006</v>
      </c>
      <c r="J634" s="1" t="str">
        <f t="shared" si="85"/>
        <v>Till</v>
      </c>
      <c r="K634" s="1" t="str">
        <f t="shared" si="84"/>
        <v>HMC separation (ODM; details not reported)</v>
      </c>
      <c r="L634" t="s">
        <v>36</v>
      </c>
      <c r="M634" t="s">
        <v>36</v>
      </c>
      <c r="N634" t="s">
        <v>36</v>
      </c>
      <c r="O634" t="s">
        <v>36</v>
      </c>
      <c r="P634" t="s">
        <v>36</v>
      </c>
      <c r="Q634" t="s">
        <v>36</v>
      </c>
      <c r="R634" t="s">
        <v>36</v>
      </c>
      <c r="S634" t="s">
        <v>36</v>
      </c>
      <c r="T634" t="s">
        <v>36</v>
      </c>
      <c r="U634" t="s">
        <v>36</v>
      </c>
      <c r="V634" t="s">
        <v>36</v>
      </c>
      <c r="W634" t="s">
        <v>36</v>
      </c>
      <c r="X634" t="s">
        <v>36</v>
      </c>
      <c r="Y634" t="s">
        <v>36</v>
      </c>
      <c r="Z634" t="s">
        <v>36</v>
      </c>
      <c r="AA634" t="s">
        <v>36</v>
      </c>
      <c r="AB634" t="s">
        <v>36</v>
      </c>
      <c r="AC634" t="s">
        <v>36</v>
      </c>
      <c r="AD634" t="s">
        <v>36</v>
      </c>
      <c r="AE634" t="s">
        <v>36</v>
      </c>
      <c r="AF634" t="s">
        <v>36</v>
      </c>
    </row>
    <row r="635" spans="1:32" hidden="1" x14ac:dyDescent="0.3">
      <c r="A635" t="s">
        <v>2538</v>
      </c>
      <c r="B635" t="s">
        <v>2539</v>
      </c>
      <c r="C635" s="1" t="str">
        <f t="shared" ref="C635:C698" si="86">HYPERLINK("http://geochem.nrcan.gc.ca/cdogs/content/bdl/bdl310013_e.htm", "31:0013")</f>
        <v>31:0013</v>
      </c>
      <c r="D635" s="1" t="str">
        <f t="shared" ref="D635:D698" si="87">HYPERLINK("http://geochem.nrcan.gc.ca/cdogs/content/svy/svy310003_e.htm", "31:0003")</f>
        <v>31:0003</v>
      </c>
      <c r="E635" t="s">
        <v>2540</v>
      </c>
      <c r="F635" t="s">
        <v>2541</v>
      </c>
      <c r="H635">
        <v>71.456969999999998</v>
      </c>
      <c r="I635">
        <v>-78.295850000000002</v>
      </c>
      <c r="J635" s="1" t="str">
        <f t="shared" si="85"/>
        <v>Till</v>
      </c>
      <c r="K635" s="1" t="str">
        <f t="shared" ref="K635:K698" si="88">HYPERLINK("http://geochem.nrcan.gc.ca/cdogs/content/kwd/kwd080049_e.htm", "HMC separation (ODM; details not reported)")</f>
        <v>HMC separation (ODM; details not reported)</v>
      </c>
      <c r="L635" t="s">
        <v>36</v>
      </c>
      <c r="M635" t="s">
        <v>36</v>
      </c>
      <c r="N635" t="s">
        <v>36</v>
      </c>
      <c r="O635" t="s">
        <v>36</v>
      </c>
      <c r="P635" t="s">
        <v>36</v>
      </c>
      <c r="Q635" t="s">
        <v>36</v>
      </c>
      <c r="R635" t="s">
        <v>36</v>
      </c>
      <c r="S635" t="s">
        <v>36</v>
      </c>
      <c r="T635" t="s">
        <v>36</v>
      </c>
      <c r="U635" t="s">
        <v>36</v>
      </c>
      <c r="V635" t="s">
        <v>36</v>
      </c>
      <c r="W635" t="s">
        <v>36</v>
      </c>
      <c r="X635" t="s">
        <v>36</v>
      </c>
      <c r="Y635" t="s">
        <v>36</v>
      </c>
      <c r="Z635" t="s">
        <v>36</v>
      </c>
      <c r="AA635" t="s">
        <v>36</v>
      </c>
      <c r="AB635" t="s">
        <v>36</v>
      </c>
      <c r="AC635" t="s">
        <v>36</v>
      </c>
      <c r="AD635" t="s">
        <v>36</v>
      </c>
      <c r="AE635" t="s">
        <v>36</v>
      </c>
      <c r="AF635" t="s">
        <v>36</v>
      </c>
    </row>
    <row r="636" spans="1:32" hidden="1" x14ac:dyDescent="0.3">
      <c r="A636" t="s">
        <v>2542</v>
      </c>
      <c r="B636" t="s">
        <v>2543</v>
      </c>
      <c r="C636" s="1" t="str">
        <f t="shared" si="86"/>
        <v>31:0013</v>
      </c>
      <c r="D636" s="1" t="str">
        <f t="shared" si="87"/>
        <v>31:0003</v>
      </c>
      <c r="E636" t="s">
        <v>2544</v>
      </c>
      <c r="F636" t="s">
        <v>2545</v>
      </c>
      <c r="H636">
        <v>71.392340000000004</v>
      </c>
      <c r="I636">
        <v>-78.488010000000003</v>
      </c>
      <c r="J636" s="1" t="str">
        <f t="shared" si="85"/>
        <v>Till</v>
      </c>
      <c r="K636" s="1" t="str">
        <f t="shared" si="88"/>
        <v>HMC separation (ODM; details not reported)</v>
      </c>
      <c r="L636" t="s">
        <v>36</v>
      </c>
      <c r="M636" t="s">
        <v>36</v>
      </c>
      <c r="N636" t="s">
        <v>36</v>
      </c>
      <c r="O636" t="s">
        <v>36</v>
      </c>
      <c r="P636" t="s">
        <v>36</v>
      </c>
      <c r="Q636" t="s">
        <v>36</v>
      </c>
      <c r="R636" t="s">
        <v>36</v>
      </c>
      <c r="S636" t="s">
        <v>36</v>
      </c>
      <c r="T636" t="s">
        <v>36</v>
      </c>
      <c r="U636" t="s">
        <v>36</v>
      </c>
      <c r="V636" t="s">
        <v>36</v>
      </c>
      <c r="W636" t="s">
        <v>36</v>
      </c>
      <c r="X636" t="s">
        <v>36</v>
      </c>
      <c r="Y636" t="s">
        <v>36</v>
      </c>
      <c r="Z636" t="s">
        <v>36</v>
      </c>
      <c r="AA636" t="s">
        <v>36</v>
      </c>
      <c r="AB636" t="s">
        <v>36</v>
      </c>
      <c r="AC636" t="s">
        <v>36</v>
      </c>
      <c r="AD636" t="s">
        <v>36</v>
      </c>
      <c r="AE636" t="s">
        <v>36</v>
      </c>
      <c r="AF636" t="s">
        <v>36</v>
      </c>
    </row>
    <row r="637" spans="1:32" hidden="1" x14ac:dyDescent="0.3">
      <c r="A637" t="s">
        <v>2546</v>
      </c>
      <c r="B637" t="s">
        <v>2547</v>
      </c>
      <c r="C637" s="1" t="str">
        <f t="shared" si="86"/>
        <v>31:0013</v>
      </c>
      <c r="D637" s="1" t="str">
        <f t="shared" si="87"/>
        <v>31:0003</v>
      </c>
      <c r="E637" t="s">
        <v>2548</v>
      </c>
      <c r="F637" t="s">
        <v>2549</v>
      </c>
      <c r="H637">
        <v>71.359859999999998</v>
      </c>
      <c r="I637">
        <v>-78.787819999999996</v>
      </c>
      <c r="J637" s="1" t="str">
        <f t="shared" si="85"/>
        <v>Till</v>
      </c>
      <c r="K637" s="1" t="str">
        <f t="shared" si="88"/>
        <v>HMC separation (ODM; details not reported)</v>
      </c>
      <c r="L637" t="s">
        <v>36</v>
      </c>
      <c r="M637" t="s">
        <v>36</v>
      </c>
      <c r="N637" t="s">
        <v>36</v>
      </c>
      <c r="O637" t="s">
        <v>36</v>
      </c>
      <c r="P637" t="s">
        <v>36</v>
      </c>
      <c r="Q637" t="s">
        <v>36</v>
      </c>
      <c r="R637" t="s">
        <v>36</v>
      </c>
      <c r="S637" t="s">
        <v>36</v>
      </c>
      <c r="T637" t="s">
        <v>36</v>
      </c>
      <c r="U637" t="s">
        <v>36</v>
      </c>
      <c r="V637" t="s">
        <v>36</v>
      </c>
      <c r="W637" t="s">
        <v>36</v>
      </c>
      <c r="X637" t="s">
        <v>36</v>
      </c>
      <c r="Y637" t="s">
        <v>36</v>
      </c>
      <c r="Z637" t="s">
        <v>36</v>
      </c>
      <c r="AA637" t="s">
        <v>36</v>
      </c>
      <c r="AB637" t="s">
        <v>36</v>
      </c>
      <c r="AC637" t="s">
        <v>36</v>
      </c>
      <c r="AD637" t="s">
        <v>36</v>
      </c>
      <c r="AE637" t="s">
        <v>36</v>
      </c>
      <c r="AF637" t="s">
        <v>36</v>
      </c>
    </row>
    <row r="638" spans="1:32" hidden="1" x14ac:dyDescent="0.3">
      <c r="A638" t="s">
        <v>2550</v>
      </c>
      <c r="B638" t="s">
        <v>2551</v>
      </c>
      <c r="C638" s="1" t="str">
        <f t="shared" si="86"/>
        <v>31:0013</v>
      </c>
      <c r="D638" s="1" t="str">
        <f t="shared" si="87"/>
        <v>31:0003</v>
      </c>
      <c r="E638" t="s">
        <v>2552</v>
      </c>
      <c r="F638" t="s">
        <v>2553</v>
      </c>
      <c r="H638">
        <v>71.321809999999999</v>
      </c>
      <c r="I638">
        <v>-78.581689999999995</v>
      </c>
      <c r="J638" s="1" t="str">
        <f t="shared" si="85"/>
        <v>Till</v>
      </c>
      <c r="K638" s="1" t="str">
        <f t="shared" si="88"/>
        <v>HMC separation (ODM; details not reported)</v>
      </c>
      <c r="L638" t="s">
        <v>36</v>
      </c>
      <c r="M638" t="s">
        <v>36</v>
      </c>
      <c r="N638" t="s">
        <v>36</v>
      </c>
      <c r="O638" t="s">
        <v>36</v>
      </c>
      <c r="P638" t="s">
        <v>36</v>
      </c>
      <c r="Q638" t="s">
        <v>36</v>
      </c>
      <c r="R638" t="s">
        <v>36</v>
      </c>
      <c r="S638" t="s">
        <v>36</v>
      </c>
      <c r="T638" t="s">
        <v>36</v>
      </c>
      <c r="U638" t="s">
        <v>36</v>
      </c>
      <c r="V638" t="s">
        <v>36</v>
      </c>
      <c r="W638" t="s">
        <v>36</v>
      </c>
      <c r="X638" t="s">
        <v>36</v>
      </c>
      <c r="Y638" t="s">
        <v>36</v>
      </c>
      <c r="Z638" t="s">
        <v>36</v>
      </c>
      <c r="AA638" t="s">
        <v>36</v>
      </c>
      <c r="AB638" t="s">
        <v>36</v>
      </c>
      <c r="AC638" t="s">
        <v>36</v>
      </c>
      <c r="AD638" t="s">
        <v>36</v>
      </c>
      <c r="AE638" t="s">
        <v>36</v>
      </c>
      <c r="AF638" t="s">
        <v>36</v>
      </c>
    </row>
    <row r="639" spans="1:32" hidden="1" x14ac:dyDescent="0.3">
      <c r="A639" t="s">
        <v>2554</v>
      </c>
      <c r="B639" t="s">
        <v>2555</v>
      </c>
      <c r="C639" s="1" t="str">
        <f t="shared" si="86"/>
        <v>31:0013</v>
      </c>
      <c r="D639" s="1" t="str">
        <f t="shared" si="87"/>
        <v>31:0003</v>
      </c>
      <c r="E639" t="s">
        <v>2556</v>
      </c>
      <c r="F639" t="s">
        <v>2557</v>
      </c>
      <c r="H639">
        <v>71.332269999999994</v>
      </c>
      <c r="I639">
        <v>-78.474850000000004</v>
      </c>
      <c r="J639" s="1" t="str">
        <f t="shared" si="85"/>
        <v>Till</v>
      </c>
      <c r="K639" s="1" t="str">
        <f t="shared" si="88"/>
        <v>HMC separation (ODM; details not reported)</v>
      </c>
      <c r="L639" t="s">
        <v>36</v>
      </c>
      <c r="M639" t="s">
        <v>36</v>
      </c>
      <c r="N639" t="s">
        <v>36</v>
      </c>
      <c r="O639" t="s">
        <v>36</v>
      </c>
      <c r="P639" t="s">
        <v>36</v>
      </c>
      <c r="Q639" t="s">
        <v>36</v>
      </c>
      <c r="R639" t="s">
        <v>36</v>
      </c>
      <c r="S639" t="s">
        <v>36</v>
      </c>
      <c r="T639" t="s">
        <v>36</v>
      </c>
      <c r="U639" t="s">
        <v>36</v>
      </c>
      <c r="V639" t="s">
        <v>36</v>
      </c>
      <c r="W639" t="s">
        <v>36</v>
      </c>
      <c r="X639" t="s">
        <v>36</v>
      </c>
      <c r="Y639" t="s">
        <v>36</v>
      </c>
      <c r="Z639" t="s">
        <v>36</v>
      </c>
      <c r="AA639" t="s">
        <v>36</v>
      </c>
      <c r="AB639" t="s">
        <v>36</v>
      </c>
      <c r="AC639" t="s">
        <v>36</v>
      </c>
      <c r="AD639" t="s">
        <v>36</v>
      </c>
      <c r="AE639" t="s">
        <v>36</v>
      </c>
      <c r="AF639" t="s">
        <v>36</v>
      </c>
    </row>
    <row r="640" spans="1:32" hidden="1" x14ac:dyDescent="0.3">
      <c r="A640" t="s">
        <v>2558</v>
      </c>
      <c r="B640" t="s">
        <v>2559</v>
      </c>
      <c r="C640" s="1" t="str">
        <f t="shared" si="86"/>
        <v>31:0013</v>
      </c>
      <c r="D640" s="1" t="str">
        <f t="shared" si="87"/>
        <v>31:0003</v>
      </c>
      <c r="E640" t="s">
        <v>2560</v>
      </c>
      <c r="F640" t="s">
        <v>2561</v>
      </c>
      <c r="H640">
        <v>71.260419999999996</v>
      </c>
      <c r="I640">
        <v>-78.680480000000003</v>
      </c>
      <c r="J640" s="1" t="str">
        <f t="shared" si="85"/>
        <v>Till</v>
      </c>
      <c r="K640" s="1" t="str">
        <f t="shared" si="88"/>
        <v>HMC separation (ODM; details not reported)</v>
      </c>
      <c r="L640" t="s">
        <v>36</v>
      </c>
      <c r="M640" t="s">
        <v>36</v>
      </c>
      <c r="N640" t="s">
        <v>36</v>
      </c>
      <c r="O640" t="s">
        <v>36</v>
      </c>
      <c r="P640" t="s">
        <v>36</v>
      </c>
      <c r="Q640" t="s">
        <v>36</v>
      </c>
      <c r="R640" t="s">
        <v>36</v>
      </c>
      <c r="S640" t="s">
        <v>36</v>
      </c>
      <c r="T640" t="s">
        <v>36</v>
      </c>
      <c r="U640" t="s">
        <v>36</v>
      </c>
      <c r="V640" t="s">
        <v>36</v>
      </c>
      <c r="W640" t="s">
        <v>36</v>
      </c>
      <c r="X640" t="s">
        <v>36</v>
      </c>
      <c r="Y640" t="s">
        <v>36</v>
      </c>
      <c r="Z640" t="s">
        <v>36</v>
      </c>
      <c r="AA640" t="s">
        <v>36</v>
      </c>
      <c r="AB640" t="s">
        <v>36</v>
      </c>
      <c r="AC640" t="s">
        <v>36</v>
      </c>
      <c r="AD640" t="s">
        <v>36</v>
      </c>
      <c r="AE640" t="s">
        <v>36</v>
      </c>
      <c r="AF640" t="s">
        <v>36</v>
      </c>
    </row>
    <row r="641" spans="1:32" hidden="1" x14ac:dyDescent="0.3">
      <c r="A641" t="s">
        <v>2562</v>
      </c>
      <c r="B641" t="s">
        <v>2563</v>
      </c>
      <c r="C641" s="1" t="str">
        <f t="shared" si="86"/>
        <v>31:0013</v>
      </c>
      <c r="D641" s="1" t="str">
        <f t="shared" si="87"/>
        <v>31:0003</v>
      </c>
      <c r="E641" t="s">
        <v>2564</v>
      </c>
      <c r="F641" t="s">
        <v>2565</v>
      </c>
      <c r="H641">
        <v>71.264259999999993</v>
      </c>
      <c r="I641">
        <v>-78.523409999999998</v>
      </c>
      <c r="J641" s="1" t="str">
        <f t="shared" si="85"/>
        <v>Till</v>
      </c>
      <c r="K641" s="1" t="str">
        <f t="shared" si="88"/>
        <v>HMC separation (ODM; details not reported)</v>
      </c>
      <c r="L641" t="s">
        <v>36</v>
      </c>
      <c r="M641" t="s">
        <v>36</v>
      </c>
      <c r="N641" t="s">
        <v>36</v>
      </c>
      <c r="O641" t="s">
        <v>36</v>
      </c>
      <c r="P641" t="s">
        <v>36</v>
      </c>
      <c r="Q641" t="s">
        <v>36</v>
      </c>
      <c r="R641" t="s">
        <v>36</v>
      </c>
      <c r="S641" t="s">
        <v>36</v>
      </c>
      <c r="T641" t="s">
        <v>36</v>
      </c>
      <c r="U641" t="s">
        <v>36</v>
      </c>
      <c r="V641" t="s">
        <v>36</v>
      </c>
      <c r="W641" t="s">
        <v>36</v>
      </c>
      <c r="X641" t="s">
        <v>36</v>
      </c>
      <c r="Y641" t="s">
        <v>36</v>
      </c>
      <c r="Z641" t="s">
        <v>36</v>
      </c>
      <c r="AA641" t="s">
        <v>36</v>
      </c>
      <c r="AB641" t="s">
        <v>36</v>
      </c>
      <c r="AC641" t="s">
        <v>36</v>
      </c>
      <c r="AD641" t="s">
        <v>36</v>
      </c>
      <c r="AE641" t="s">
        <v>36</v>
      </c>
      <c r="AF641" t="s">
        <v>36</v>
      </c>
    </row>
    <row r="642" spans="1:32" hidden="1" x14ac:dyDescent="0.3">
      <c r="A642" t="s">
        <v>2566</v>
      </c>
      <c r="B642" t="s">
        <v>2567</v>
      </c>
      <c r="C642" s="1" t="str">
        <f t="shared" si="86"/>
        <v>31:0013</v>
      </c>
      <c r="D642" s="1" t="str">
        <f t="shared" si="87"/>
        <v>31:0003</v>
      </c>
      <c r="E642" t="s">
        <v>2568</v>
      </c>
      <c r="F642" t="s">
        <v>2569</v>
      </c>
      <c r="H642">
        <v>71.225170000000006</v>
      </c>
      <c r="I642">
        <v>-78.387550000000005</v>
      </c>
      <c r="J642" s="1" t="str">
        <f t="shared" si="85"/>
        <v>Till</v>
      </c>
      <c r="K642" s="1" t="str">
        <f t="shared" si="88"/>
        <v>HMC separation (ODM; details not reported)</v>
      </c>
      <c r="L642" t="s">
        <v>36</v>
      </c>
      <c r="M642" t="s">
        <v>36</v>
      </c>
      <c r="N642" t="s">
        <v>36</v>
      </c>
      <c r="O642" t="s">
        <v>36</v>
      </c>
      <c r="P642" t="s">
        <v>36</v>
      </c>
      <c r="Q642" t="s">
        <v>36</v>
      </c>
      <c r="R642" t="s">
        <v>36</v>
      </c>
      <c r="S642" t="s">
        <v>36</v>
      </c>
      <c r="T642" t="s">
        <v>36</v>
      </c>
      <c r="U642" t="s">
        <v>36</v>
      </c>
      <c r="V642" t="s">
        <v>36</v>
      </c>
      <c r="W642" t="s">
        <v>36</v>
      </c>
      <c r="X642" t="s">
        <v>36</v>
      </c>
      <c r="Y642" t="s">
        <v>36</v>
      </c>
      <c r="Z642" t="s">
        <v>36</v>
      </c>
      <c r="AA642" t="s">
        <v>36</v>
      </c>
      <c r="AB642" t="s">
        <v>36</v>
      </c>
      <c r="AC642" t="s">
        <v>36</v>
      </c>
      <c r="AD642" t="s">
        <v>36</v>
      </c>
      <c r="AE642" t="s">
        <v>36</v>
      </c>
      <c r="AF642" t="s">
        <v>36</v>
      </c>
    </row>
    <row r="643" spans="1:32" hidden="1" x14ac:dyDescent="0.3">
      <c r="A643" t="s">
        <v>2570</v>
      </c>
      <c r="B643" t="s">
        <v>2571</v>
      </c>
      <c r="C643" s="1" t="str">
        <f t="shared" si="86"/>
        <v>31:0013</v>
      </c>
      <c r="D643" s="1" t="str">
        <f t="shared" si="87"/>
        <v>31:0003</v>
      </c>
      <c r="E643" t="s">
        <v>2572</v>
      </c>
      <c r="F643" t="s">
        <v>2573</v>
      </c>
      <c r="H643">
        <v>71.1995</v>
      </c>
      <c r="I643">
        <v>-78.225589999999997</v>
      </c>
      <c r="J643" s="1" t="str">
        <f t="shared" si="85"/>
        <v>Till</v>
      </c>
      <c r="K643" s="1" t="str">
        <f t="shared" si="88"/>
        <v>HMC separation (ODM; details not reported)</v>
      </c>
      <c r="L643" t="s">
        <v>36</v>
      </c>
      <c r="M643" t="s">
        <v>36</v>
      </c>
      <c r="N643" t="s">
        <v>36</v>
      </c>
      <c r="O643" t="s">
        <v>36</v>
      </c>
      <c r="P643" t="s">
        <v>36</v>
      </c>
      <c r="Q643" t="s">
        <v>36</v>
      </c>
      <c r="R643" t="s">
        <v>36</v>
      </c>
      <c r="S643" t="s">
        <v>36</v>
      </c>
      <c r="T643" t="s">
        <v>36</v>
      </c>
      <c r="U643" t="s">
        <v>36</v>
      </c>
      <c r="V643" t="s">
        <v>36</v>
      </c>
      <c r="W643" t="s">
        <v>36</v>
      </c>
      <c r="X643" t="s">
        <v>36</v>
      </c>
      <c r="Y643" t="s">
        <v>36</v>
      </c>
      <c r="Z643" t="s">
        <v>36</v>
      </c>
      <c r="AA643" t="s">
        <v>36</v>
      </c>
      <c r="AB643" t="s">
        <v>36</v>
      </c>
      <c r="AC643" t="s">
        <v>36</v>
      </c>
      <c r="AD643" t="s">
        <v>36</v>
      </c>
      <c r="AE643" t="s">
        <v>36</v>
      </c>
      <c r="AF643" t="s">
        <v>36</v>
      </c>
    </row>
    <row r="644" spans="1:32" hidden="1" x14ac:dyDescent="0.3">
      <c r="A644" t="s">
        <v>2574</v>
      </c>
      <c r="B644" t="s">
        <v>2575</v>
      </c>
      <c r="C644" s="1" t="str">
        <f t="shared" si="86"/>
        <v>31:0013</v>
      </c>
      <c r="D644" s="1" t="str">
        <f t="shared" si="87"/>
        <v>31:0003</v>
      </c>
      <c r="E644" t="s">
        <v>2576</v>
      </c>
      <c r="F644" t="s">
        <v>2577</v>
      </c>
      <c r="H644">
        <v>71.666920000000005</v>
      </c>
      <c r="I644">
        <v>-77.052289999999999</v>
      </c>
      <c r="J644" s="1" t="str">
        <f t="shared" si="85"/>
        <v>Till</v>
      </c>
      <c r="K644" s="1" t="str">
        <f t="shared" si="88"/>
        <v>HMC separation (ODM; details not reported)</v>
      </c>
      <c r="L644" t="s">
        <v>36</v>
      </c>
      <c r="M644" t="s">
        <v>36</v>
      </c>
      <c r="N644" t="s">
        <v>36</v>
      </c>
      <c r="O644" t="s">
        <v>36</v>
      </c>
      <c r="P644" t="s">
        <v>36</v>
      </c>
      <c r="Q644" t="s">
        <v>36</v>
      </c>
      <c r="R644" t="s">
        <v>36</v>
      </c>
      <c r="S644" t="s">
        <v>36</v>
      </c>
      <c r="T644" t="s">
        <v>36</v>
      </c>
      <c r="U644" t="s">
        <v>36</v>
      </c>
      <c r="V644" t="s">
        <v>36</v>
      </c>
      <c r="W644" t="s">
        <v>36</v>
      </c>
      <c r="X644" t="s">
        <v>36</v>
      </c>
      <c r="Y644" t="s">
        <v>36</v>
      </c>
      <c r="Z644" t="s">
        <v>36</v>
      </c>
      <c r="AA644" t="s">
        <v>36</v>
      </c>
      <c r="AB644" t="s">
        <v>36</v>
      </c>
      <c r="AC644" t="s">
        <v>36</v>
      </c>
      <c r="AD644" t="s">
        <v>36</v>
      </c>
      <c r="AE644" t="s">
        <v>36</v>
      </c>
      <c r="AF644" t="s">
        <v>36</v>
      </c>
    </row>
    <row r="645" spans="1:32" hidden="1" x14ac:dyDescent="0.3">
      <c r="A645" t="s">
        <v>2578</v>
      </c>
      <c r="B645" t="s">
        <v>2579</v>
      </c>
      <c r="C645" s="1" t="str">
        <f t="shared" si="86"/>
        <v>31:0013</v>
      </c>
      <c r="D645" s="1" t="str">
        <f t="shared" si="87"/>
        <v>31:0003</v>
      </c>
      <c r="E645" t="s">
        <v>2580</v>
      </c>
      <c r="F645" t="s">
        <v>2581</v>
      </c>
      <c r="H645">
        <v>71.360200000000006</v>
      </c>
      <c r="I645">
        <v>-77.673450000000003</v>
      </c>
      <c r="J645" s="1" t="str">
        <f t="shared" si="85"/>
        <v>Till</v>
      </c>
      <c r="K645" s="1" t="str">
        <f t="shared" si="88"/>
        <v>HMC separation (ODM; details not reported)</v>
      </c>
      <c r="L645" t="s">
        <v>36</v>
      </c>
      <c r="M645" t="s">
        <v>36</v>
      </c>
      <c r="N645" t="s">
        <v>36</v>
      </c>
      <c r="O645" t="s">
        <v>36</v>
      </c>
      <c r="P645" t="s">
        <v>36</v>
      </c>
      <c r="Q645" t="s">
        <v>36</v>
      </c>
      <c r="R645" t="s">
        <v>36</v>
      </c>
      <c r="S645" t="s">
        <v>36</v>
      </c>
      <c r="T645" t="s">
        <v>36</v>
      </c>
      <c r="U645" t="s">
        <v>36</v>
      </c>
      <c r="V645" t="s">
        <v>36</v>
      </c>
      <c r="W645" t="s">
        <v>36</v>
      </c>
      <c r="X645" t="s">
        <v>36</v>
      </c>
      <c r="Y645" t="s">
        <v>36</v>
      </c>
      <c r="Z645" t="s">
        <v>36</v>
      </c>
      <c r="AA645" t="s">
        <v>36</v>
      </c>
      <c r="AB645" t="s">
        <v>36</v>
      </c>
      <c r="AC645" t="s">
        <v>36</v>
      </c>
      <c r="AD645" t="s">
        <v>36</v>
      </c>
      <c r="AE645" t="s">
        <v>36</v>
      </c>
      <c r="AF645" t="s">
        <v>36</v>
      </c>
    </row>
    <row r="646" spans="1:32" hidden="1" x14ac:dyDescent="0.3">
      <c r="A646" t="s">
        <v>2582</v>
      </c>
      <c r="B646" t="s">
        <v>2583</v>
      </c>
      <c r="C646" s="1" t="str">
        <f t="shared" si="86"/>
        <v>31:0013</v>
      </c>
      <c r="D646" s="1" t="str">
        <f t="shared" si="87"/>
        <v>31:0003</v>
      </c>
      <c r="E646" t="s">
        <v>2584</v>
      </c>
      <c r="F646" t="s">
        <v>2585</v>
      </c>
      <c r="H646">
        <v>71.914630000000002</v>
      </c>
      <c r="I646">
        <v>-76.354240000000004</v>
      </c>
      <c r="J646" s="1" t="str">
        <f t="shared" si="85"/>
        <v>Till</v>
      </c>
      <c r="K646" s="1" t="str">
        <f t="shared" si="88"/>
        <v>HMC separation (ODM; details not reported)</v>
      </c>
      <c r="L646" t="s">
        <v>36</v>
      </c>
      <c r="M646" t="s">
        <v>36</v>
      </c>
      <c r="N646" t="s">
        <v>36</v>
      </c>
      <c r="O646" t="s">
        <v>36</v>
      </c>
      <c r="P646" t="s">
        <v>36</v>
      </c>
      <c r="Q646" t="s">
        <v>36</v>
      </c>
      <c r="R646" t="s">
        <v>36</v>
      </c>
      <c r="S646" t="s">
        <v>36</v>
      </c>
      <c r="T646" t="s">
        <v>36</v>
      </c>
      <c r="U646" t="s">
        <v>36</v>
      </c>
      <c r="V646" t="s">
        <v>36</v>
      </c>
      <c r="W646" t="s">
        <v>36</v>
      </c>
      <c r="X646" t="s">
        <v>36</v>
      </c>
      <c r="Y646" t="s">
        <v>36</v>
      </c>
      <c r="Z646" t="s">
        <v>36</v>
      </c>
      <c r="AA646" t="s">
        <v>36</v>
      </c>
      <c r="AB646" t="s">
        <v>36</v>
      </c>
      <c r="AC646" t="s">
        <v>36</v>
      </c>
      <c r="AD646" t="s">
        <v>36</v>
      </c>
      <c r="AE646" t="s">
        <v>36</v>
      </c>
      <c r="AF646" t="s">
        <v>36</v>
      </c>
    </row>
    <row r="647" spans="1:32" hidden="1" x14ac:dyDescent="0.3">
      <c r="A647" t="s">
        <v>2586</v>
      </c>
      <c r="B647" t="s">
        <v>2587</v>
      </c>
      <c r="C647" s="1" t="str">
        <f t="shared" si="86"/>
        <v>31:0013</v>
      </c>
      <c r="D647" s="1" t="str">
        <f t="shared" si="87"/>
        <v>31:0003</v>
      </c>
      <c r="E647" t="s">
        <v>2588</v>
      </c>
      <c r="F647" t="s">
        <v>2589</v>
      </c>
      <c r="H647">
        <v>71.806740000000005</v>
      </c>
      <c r="I647">
        <v>-76.254019999999997</v>
      </c>
      <c r="J647" s="1" t="str">
        <f t="shared" si="85"/>
        <v>Till</v>
      </c>
      <c r="K647" s="1" t="str">
        <f t="shared" si="88"/>
        <v>HMC separation (ODM; details not reported)</v>
      </c>
      <c r="L647" t="s">
        <v>36</v>
      </c>
      <c r="M647" t="s">
        <v>36</v>
      </c>
      <c r="N647" t="s">
        <v>36</v>
      </c>
      <c r="O647" t="s">
        <v>36</v>
      </c>
      <c r="P647" t="s">
        <v>36</v>
      </c>
      <c r="Q647" t="s">
        <v>36</v>
      </c>
      <c r="R647" t="s">
        <v>36</v>
      </c>
      <c r="S647" t="s">
        <v>36</v>
      </c>
      <c r="T647" t="s">
        <v>36</v>
      </c>
      <c r="U647" t="s">
        <v>36</v>
      </c>
      <c r="V647" t="s">
        <v>36</v>
      </c>
      <c r="W647" t="s">
        <v>36</v>
      </c>
      <c r="X647" t="s">
        <v>36</v>
      </c>
      <c r="Y647" t="s">
        <v>36</v>
      </c>
      <c r="Z647" t="s">
        <v>36</v>
      </c>
      <c r="AA647" t="s">
        <v>36</v>
      </c>
      <c r="AB647" t="s">
        <v>36</v>
      </c>
      <c r="AC647" t="s">
        <v>36</v>
      </c>
      <c r="AD647" t="s">
        <v>36</v>
      </c>
      <c r="AE647" t="s">
        <v>36</v>
      </c>
      <c r="AF647" t="s">
        <v>36</v>
      </c>
    </row>
    <row r="648" spans="1:32" hidden="1" x14ac:dyDescent="0.3">
      <c r="A648" t="s">
        <v>2590</v>
      </c>
      <c r="B648" t="s">
        <v>2591</v>
      </c>
      <c r="C648" s="1" t="str">
        <f t="shared" si="86"/>
        <v>31:0013</v>
      </c>
      <c r="D648" s="1" t="str">
        <f t="shared" si="87"/>
        <v>31:0003</v>
      </c>
      <c r="E648" t="s">
        <v>2592</v>
      </c>
      <c r="F648" t="s">
        <v>2593</v>
      </c>
      <c r="H648">
        <v>71.80547</v>
      </c>
      <c r="I648">
        <v>-76.513779999999997</v>
      </c>
      <c r="J648" s="1" t="str">
        <f t="shared" si="85"/>
        <v>Till</v>
      </c>
      <c r="K648" s="1" t="str">
        <f t="shared" si="88"/>
        <v>HMC separation (ODM; details not reported)</v>
      </c>
      <c r="L648" t="s">
        <v>36</v>
      </c>
      <c r="M648" t="s">
        <v>36</v>
      </c>
      <c r="N648" t="s">
        <v>36</v>
      </c>
      <c r="O648" t="s">
        <v>36</v>
      </c>
      <c r="P648" t="s">
        <v>36</v>
      </c>
      <c r="Q648" t="s">
        <v>36</v>
      </c>
      <c r="R648" t="s">
        <v>36</v>
      </c>
      <c r="S648" t="s">
        <v>36</v>
      </c>
      <c r="T648" t="s">
        <v>36</v>
      </c>
      <c r="U648" t="s">
        <v>36</v>
      </c>
      <c r="V648" t="s">
        <v>36</v>
      </c>
      <c r="W648" t="s">
        <v>36</v>
      </c>
      <c r="X648" t="s">
        <v>36</v>
      </c>
      <c r="Y648" t="s">
        <v>36</v>
      </c>
      <c r="Z648" t="s">
        <v>36</v>
      </c>
      <c r="AA648" t="s">
        <v>36</v>
      </c>
      <c r="AB648" t="s">
        <v>36</v>
      </c>
      <c r="AC648" t="s">
        <v>36</v>
      </c>
      <c r="AD648" t="s">
        <v>36</v>
      </c>
      <c r="AE648" t="s">
        <v>36</v>
      </c>
      <c r="AF648" t="s">
        <v>36</v>
      </c>
    </row>
    <row r="649" spans="1:32" hidden="1" x14ac:dyDescent="0.3">
      <c r="A649" t="s">
        <v>2594</v>
      </c>
      <c r="B649" t="s">
        <v>2595</v>
      </c>
      <c r="C649" s="1" t="str">
        <f t="shared" si="86"/>
        <v>31:0013</v>
      </c>
      <c r="D649" s="1" t="str">
        <f t="shared" si="87"/>
        <v>31:0003</v>
      </c>
      <c r="E649" t="s">
        <v>2596</v>
      </c>
      <c r="F649" t="s">
        <v>2597</v>
      </c>
      <c r="H649">
        <v>71.709180000000003</v>
      </c>
      <c r="I649">
        <v>-76.634060000000005</v>
      </c>
      <c r="J649" s="1" t="str">
        <f t="shared" si="85"/>
        <v>Till</v>
      </c>
      <c r="K649" s="1" t="str">
        <f t="shared" si="88"/>
        <v>HMC separation (ODM; details not reported)</v>
      </c>
      <c r="L649" t="s">
        <v>36</v>
      </c>
      <c r="M649" t="s">
        <v>36</v>
      </c>
      <c r="N649" t="s">
        <v>36</v>
      </c>
      <c r="O649" t="s">
        <v>36</v>
      </c>
      <c r="P649" t="s">
        <v>36</v>
      </c>
      <c r="Q649" t="s">
        <v>36</v>
      </c>
      <c r="R649" t="s">
        <v>36</v>
      </c>
      <c r="S649" t="s">
        <v>36</v>
      </c>
      <c r="T649" t="s">
        <v>36</v>
      </c>
      <c r="U649" t="s">
        <v>36</v>
      </c>
      <c r="V649" t="s">
        <v>36</v>
      </c>
      <c r="W649" t="s">
        <v>36</v>
      </c>
      <c r="X649" t="s">
        <v>36</v>
      </c>
      <c r="Y649" t="s">
        <v>36</v>
      </c>
      <c r="Z649" t="s">
        <v>36</v>
      </c>
      <c r="AA649" t="s">
        <v>36</v>
      </c>
      <c r="AB649" t="s">
        <v>36</v>
      </c>
      <c r="AC649" t="s">
        <v>36</v>
      </c>
      <c r="AD649" t="s">
        <v>36</v>
      </c>
      <c r="AE649" t="s">
        <v>36</v>
      </c>
      <c r="AF649" t="s">
        <v>36</v>
      </c>
    </row>
    <row r="650" spans="1:32" hidden="1" x14ac:dyDescent="0.3">
      <c r="A650" t="s">
        <v>2598</v>
      </c>
      <c r="B650" t="s">
        <v>2599</v>
      </c>
      <c r="C650" s="1" t="str">
        <f t="shared" si="86"/>
        <v>31:0013</v>
      </c>
      <c r="D650" s="1" t="str">
        <f t="shared" si="87"/>
        <v>31:0003</v>
      </c>
      <c r="E650" t="s">
        <v>2600</v>
      </c>
      <c r="F650" t="s">
        <v>2601</v>
      </c>
      <c r="H650">
        <v>71.694299999999998</v>
      </c>
      <c r="I650">
        <v>-76.452349999999996</v>
      </c>
      <c r="J650" s="1" t="str">
        <f t="shared" si="85"/>
        <v>Till</v>
      </c>
      <c r="K650" s="1" t="str">
        <f t="shared" si="88"/>
        <v>HMC separation (ODM; details not reported)</v>
      </c>
      <c r="L650" t="s">
        <v>36</v>
      </c>
      <c r="M650" t="s">
        <v>36</v>
      </c>
      <c r="N650" t="s">
        <v>36</v>
      </c>
      <c r="O650" t="s">
        <v>36</v>
      </c>
      <c r="P650" t="s">
        <v>36</v>
      </c>
      <c r="Q650" t="s">
        <v>36</v>
      </c>
      <c r="R650" t="s">
        <v>36</v>
      </c>
      <c r="S650" t="s">
        <v>36</v>
      </c>
      <c r="T650" t="s">
        <v>36</v>
      </c>
      <c r="U650" t="s">
        <v>36</v>
      </c>
      <c r="V650" t="s">
        <v>36</v>
      </c>
      <c r="W650" t="s">
        <v>36</v>
      </c>
      <c r="X650" t="s">
        <v>36</v>
      </c>
      <c r="Y650" t="s">
        <v>36</v>
      </c>
      <c r="Z650" t="s">
        <v>36</v>
      </c>
      <c r="AA650" t="s">
        <v>36</v>
      </c>
      <c r="AB650" t="s">
        <v>36</v>
      </c>
      <c r="AC650" t="s">
        <v>36</v>
      </c>
      <c r="AD650" t="s">
        <v>36</v>
      </c>
      <c r="AE650" t="s">
        <v>36</v>
      </c>
      <c r="AF650" t="s">
        <v>36</v>
      </c>
    </row>
    <row r="651" spans="1:32" hidden="1" x14ac:dyDescent="0.3">
      <c r="A651" t="s">
        <v>2602</v>
      </c>
      <c r="B651" t="s">
        <v>2603</v>
      </c>
      <c r="C651" s="1" t="str">
        <f t="shared" si="86"/>
        <v>31:0013</v>
      </c>
      <c r="D651" s="1" t="str">
        <f t="shared" si="87"/>
        <v>31:0003</v>
      </c>
      <c r="E651" t="s">
        <v>2604</v>
      </c>
      <c r="F651" t="s">
        <v>2605</v>
      </c>
      <c r="H651">
        <v>71.634950000000003</v>
      </c>
      <c r="I651">
        <v>-76.182689999999994</v>
      </c>
      <c r="J651" s="1" t="str">
        <f t="shared" si="85"/>
        <v>Till</v>
      </c>
      <c r="K651" s="1" t="str">
        <f t="shared" si="88"/>
        <v>HMC separation (ODM; details not reported)</v>
      </c>
      <c r="L651" t="s">
        <v>36</v>
      </c>
      <c r="M651" t="s">
        <v>36</v>
      </c>
      <c r="N651" t="s">
        <v>36</v>
      </c>
      <c r="O651" t="s">
        <v>36</v>
      </c>
      <c r="P651" t="s">
        <v>36</v>
      </c>
      <c r="Q651" t="s">
        <v>36</v>
      </c>
      <c r="R651" t="s">
        <v>36</v>
      </c>
      <c r="S651" t="s">
        <v>36</v>
      </c>
      <c r="T651" t="s">
        <v>36</v>
      </c>
      <c r="U651" t="s">
        <v>36</v>
      </c>
      <c r="V651" t="s">
        <v>36</v>
      </c>
      <c r="W651" t="s">
        <v>36</v>
      </c>
      <c r="X651" t="s">
        <v>36</v>
      </c>
      <c r="Y651" t="s">
        <v>36</v>
      </c>
      <c r="Z651" t="s">
        <v>36</v>
      </c>
      <c r="AA651" t="s">
        <v>36</v>
      </c>
      <c r="AB651" t="s">
        <v>36</v>
      </c>
      <c r="AC651" t="s">
        <v>36</v>
      </c>
      <c r="AD651" t="s">
        <v>36</v>
      </c>
      <c r="AE651" t="s">
        <v>36</v>
      </c>
      <c r="AF651" t="s">
        <v>36</v>
      </c>
    </row>
    <row r="652" spans="1:32" hidden="1" x14ac:dyDescent="0.3">
      <c r="A652" t="s">
        <v>2606</v>
      </c>
      <c r="B652" t="s">
        <v>2607</v>
      </c>
      <c r="C652" s="1" t="str">
        <f t="shared" si="86"/>
        <v>31:0013</v>
      </c>
      <c r="D652" s="1" t="str">
        <f t="shared" si="87"/>
        <v>31:0003</v>
      </c>
      <c r="E652" t="s">
        <v>2608</v>
      </c>
      <c r="F652" t="s">
        <v>2609</v>
      </c>
      <c r="H652">
        <v>71.526939999999996</v>
      </c>
      <c r="I652">
        <v>-76.400689999999997</v>
      </c>
      <c r="J652" s="1" t="str">
        <f t="shared" si="85"/>
        <v>Till</v>
      </c>
      <c r="K652" s="1" t="str">
        <f t="shared" si="88"/>
        <v>HMC separation (ODM; details not reported)</v>
      </c>
      <c r="L652" t="s">
        <v>36</v>
      </c>
      <c r="M652" t="s">
        <v>36</v>
      </c>
      <c r="N652" t="s">
        <v>36</v>
      </c>
      <c r="O652" t="s">
        <v>36</v>
      </c>
      <c r="P652" t="s">
        <v>36</v>
      </c>
      <c r="Q652" t="s">
        <v>36</v>
      </c>
      <c r="R652" t="s">
        <v>36</v>
      </c>
      <c r="S652" t="s">
        <v>36</v>
      </c>
      <c r="T652" t="s">
        <v>36</v>
      </c>
      <c r="U652" t="s">
        <v>36</v>
      </c>
      <c r="V652" t="s">
        <v>36</v>
      </c>
      <c r="W652" t="s">
        <v>36</v>
      </c>
      <c r="X652" t="s">
        <v>36</v>
      </c>
      <c r="Y652" t="s">
        <v>36</v>
      </c>
      <c r="Z652" t="s">
        <v>36</v>
      </c>
      <c r="AA652" t="s">
        <v>36</v>
      </c>
      <c r="AB652" t="s">
        <v>36</v>
      </c>
      <c r="AC652" t="s">
        <v>36</v>
      </c>
      <c r="AD652" t="s">
        <v>36</v>
      </c>
      <c r="AE652" t="s">
        <v>36</v>
      </c>
      <c r="AF652" t="s">
        <v>36</v>
      </c>
    </row>
    <row r="653" spans="1:32" hidden="1" x14ac:dyDescent="0.3">
      <c r="A653" t="s">
        <v>2610</v>
      </c>
      <c r="B653" t="s">
        <v>2611</v>
      </c>
      <c r="C653" s="1" t="str">
        <f t="shared" si="86"/>
        <v>31:0013</v>
      </c>
      <c r="D653" s="1" t="str">
        <f t="shared" si="87"/>
        <v>31:0003</v>
      </c>
      <c r="E653" t="s">
        <v>2612</v>
      </c>
      <c r="F653" t="s">
        <v>2613</v>
      </c>
      <c r="H653">
        <v>71.509529999999998</v>
      </c>
      <c r="I653">
        <v>-76.060969999999998</v>
      </c>
      <c r="J653" s="1" t="str">
        <f t="shared" si="85"/>
        <v>Till</v>
      </c>
      <c r="K653" s="1" t="str">
        <f t="shared" si="88"/>
        <v>HMC separation (ODM; details not reported)</v>
      </c>
      <c r="L653" t="s">
        <v>36</v>
      </c>
      <c r="M653" t="s">
        <v>36</v>
      </c>
      <c r="N653" t="s">
        <v>36</v>
      </c>
      <c r="O653" t="s">
        <v>36</v>
      </c>
      <c r="P653" t="s">
        <v>36</v>
      </c>
      <c r="Q653" t="s">
        <v>36</v>
      </c>
      <c r="R653" t="s">
        <v>36</v>
      </c>
      <c r="S653" t="s">
        <v>36</v>
      </c>
      <c r="T653" t="s">
        <v>36</v>
      </c>
      <c r="U653" t="s">
        <v>36</v>
      </c>
      <c r="V653" t="s">
        <v>36</v>
      </c>
      <c r="W653" t="s">
        <v>36</v>
      </c>
      <c r="X653" t="s">
        <v>36</v>
      </c>
      <c r="Y653" t="s">
        <v>36</v>
      </c>
      <c r="Z653" t="s">
        <v>36</v>
      </c>
      <c r="AA653" t="s">
        <v>36</v>
      </c>
      <c r="AB653" t="s">
        <v>36</v>
      </c>
      <c r="AC653" t="s">
        <v>36</v>
      </c>
      <c r="AD653" t="s">
        <v>36</v>
      </c>
      <c r="AE653" t="s">
        <v>36</v>
      </c>
      <c r="AF653" t="s">
        <v>36</v>
      </c>
    </row>
    <row r="654" spans="1:32" hidden="1" x14ac:dyDescent="0.3">
      <c r="A654" t="s">
        <v>2614</v>
      </c>
      <c r="B654" t="s">
        <v>2615</v>
      </c>
      <c r="C654" s="1" t="str">
        <f t="shared" si="86"/>
        <v>31:0013</v>
      </c>
      <c r="D654" s="1" t="str">
        <f t="shared" si="87"/>
        <v>31:0003</v>
      </c>
      <c r="E654" t="s">
        <v>2616</v>
      </c>
      <c r="F654" t="s">
        <v>2617</v>
      </c>
      <c r="H654">
        <v>71.428070000000005</v>
      </c>
      <c r="I654">
        <v>-76.252600000000001</v>
      </c>
      <c r="J654" s="1" t="str">
        <f t="shared" si="85"/>
        <v>Till</v>
      </c>
      <c r="K654" s="1" t="str">
        <f t="shared" si="88"/>
        <v>HMC separation (ODM; details not reported)</v>
      </c>
      <c r="L654" t="s">
        <v>36</v>
      </c>
      <c r="M654" t="s">
        <v>36</v>
      </c>
      <c r="N654" t="s">
        <v>36</v>
      </c>
      <c r="O654" t="s">
        <v>36</v>
      </c>
      <c r="P654" t="s">
        <v>36</v>
      </c>
      <c r="Q654" t="s">
        <v>36</v>
      </c>
      <c r="R654" t="s">
        <v>36</v>
      </c>
      <c r="S654" t="s">
        <v>36</v>
      </c>
      <c r="T654" t="s">
        <v>36</v>
      </c>
      <c r="U654" t="s">
        <v>36</v>
      </c>
      <c r="V654" t="s">
        <v>36</v>
      </c>
      <c r="W654" t="s">
        <v>36</v>
      </c>
      <c r="X654" t="s">
        <v>36</v>
      </c>
      <c r="Y654" t="s">
        <v>36</v>
      </c>
      <c r="Z654" t="s">
        <v>36</v>
      </c>
      <c r="AA654" t="s">
        <v>36</v>
      </c>
      <c r="AB654" t="s">
        <v>36</v>
      </c>
      <c r="AC654" t="s">
        <v>36</v>
      </c>
      <c r="AD654" t="s">
        <v>36</v>
      </c>
      <c r="AE654" t="s">
        <v>36</v>
      </c>
      <c r="AF654" t="s">
        <v>36</v>
      </c>
    </row>
    <row r="655" spans="1:32" hidden="1" x14ac:dyDescent="0.3">
      <c r="A655" t="s">
        <v>2618</v>
      </c>
      <c r="B655" t="s">
        <v>2619</v>
      </c>
      <c r="C655" s="1" t="str">
        <f t="shared" si="86"/>
        <v>31:0013</v>
      </c>
      <c r="D655" s="1" t="str">
        <f t="shared" si="87"/>
        <v>31:0003</v>
      </c>
      <c r="E655" t="s">
        <v>2620</v>
      </c>
      <c r="F655" t="s">
        <v>2621</v>
      </c>
      <c r="H655">
        <v>71.543760000000006</v>
      </c>
      <c r="I655">
        <v>-76.837609999999998</v>
      </c>
      <c r="J655" s="1" t="str">
        <f t="shared" si="85"/>
        <v>Till</v>
      </c>
      <c r="K655" s="1" t="str">
        <f t="shared" si="88"/>
        <v>HMC separation (ODM; details not reported)</v>
      </c>
      <c r="L655" t="s">
        <v>36</v>
      </c>
      <c r="M655" t="s">
        <v>36</v>
      </c>
      <c r="N655" t="s">
        <v>36</v>
      </c>
      <c r="O655" t="s">
        <v>36</v>
      </c>
      <c r="P655" t="s">
        <v>36</v>
      </c>
      <c r="Q655" t="s">
        <v>36</v>
      </c>
      <c r="R655" t="s">
        <v>36</v>
      </c>
      <c r="S655" t="s">
        <v>36</v>
      </c>
      <c r="T655" t="s">
        <v>36</v>
      </c>
      <c r="U655" t="s">
        <v>36</v>
      </c>
      <c r="V655" t="s">
        <v>36</v>
      </c>
      <c r="W655" t="s">
        <v>36</v>
      </c>
      <c r="X655" t="s">
        <v>36</v>
      </c>
      <c r="Y655" t="s">
        <v>36</v>
      </c>
      <c r="Z655" t="s">
        <v>36</v>
      </c>
      <c r="AA655" t="s">
        <v>36</v>
      </c>
      <c r="AB655" t="s">
        <v>36</v>
      </c>
      <c r="AC655" t="s">
        <v>36</v>
      </c>
      <c r="AD655" t="s">
        <v>36</v>
      </c>
      <c r="AE655" t="s">
        <v>36</v>
      </c>
      <c r="AF655" t="s">
        <v>36</v>
      </c>
    </row>
    <row r="656" spans="1:32" hidden="1" x14ac:dyDescent="0.3">
      <c r="A656" t="s">
        <v>2622</v>
      </c>
      <c r="B656" t="s">
        <v>2623</v>
      </c>
      <c r="C656" s="1" t="str">
        <f t="shared" si="86"/>
        <v>31:0013</v>
      </c>
      <c r="D656" s="1" t="str">
        <f t="shared" si="87"/>
        <v>31:0003</v>
      </c>
      <c r="E656" t="s">
        <v>2624</v>
      </c>
      <c r="F656" t="s">
        <v>2625</v>
      </c>
      <c r="H656">
        <v>71.722059999999999</v>
      </c>
      <c r="I656">
        <v>-76.989249999999998</v>
      </c>
      <c r="J656" s="1" t="str">
        <f t="shared" si="85"/>
        <v>Till</v>
      </c>
      <c r="K656" s="1" t="str">
        <f t="shared" si="88"/>
        <v>HMC separation (ODM; details not reported)</v>
      </c>
      <c r="L656" t="s">
        <v>36</v>
      </c>
      <c r="M656" t="s">
        <v>36</v>
      </c>
      <c r="N656" t="s">
        <v>36</v>
      </c>
      <c r="O656" t="s">
        <v>36</v>
      </c>
      <c r="P656" t="s">
        <v>36</v>
      </c>
      <c r="Q656" t="s">
        <v>36</v>
      </c>
      <c r="R656" t="s">
        <v>36</v>
      </c>
      <c r="S656" t="s">
        <v>36</v>
      </c>
      <c r="T656" t="s">
        <v>36</v>
      </c>
      <c r="U656" t="s">
        <v>36</v>
      </c>
      <c r="V656" t="s">
        <v>36</v>
      </c>
      <c r="W656" t="s">
        <v>36</v>
      </c>
      <c r="X656" t="s">
        <v>36</v>
      </c>
      <c r="Y656" t="s">
        <v>36</v>
      </c>
      <c r="Z656" t="s">
        <v>36</v>
      </c>
      <c r="AA656" t="s">
        <v>36</v>
      </c>
      <c r="AB656" t="s">
        <v>36</v>
      </c>
      <c r="AC656" t="s">
        <v>36</v>
      </c>
      <c r="AD656" t="s">
        <v>36</v>
      </c>
      <c r="AE656" t="s">
        <v>36</v>
      </c>
      <c r="AF656" t="s">
        <v>36</v>
      </c>
    </row>
    <row r="657" spans="1:32" hidden="1" x14ac:dyDescent="0.3">
      <c r="A657" t="s">
        <v>2626</v>
      </c>
      <c r="B657" t="s">
        <v>2627</v>
      </c>
      <c r="C657" s="1" t="str">
        <f t="shared" si="86"/>
        <v>31:0013</v>
      </c>
      <c r="D657" s="1" t="str">
        <f t="shared" si="87"/>
        <v>31:0003</v>
      </c>
      <c r="E657" t="s">
        <v>2628</v>
      </c>
      <c r="F657" t="s">
        <v>2629</v>
      </c>
      <c r="H657">
        <v>71.677719999999994</v>
      </c>
      <c r="I657">
        <v>-77.343170000000001</v>
      </c>
      <c r="J657" s="1" t="str">
        <f t="shared" si="85"/>
        <v>Till</v>
      </c>
      <c r="K657" s="1" t="str">
        <f t="shared" si="88"/>
        <v>HMC separation (ODM; details not reported)</v>
      </c>
      <c r="L657" t="s">
        <v>36</v>
      </c>
      <c r="M657" t="s">
        <v>36</v>
      </c>
      <c r="N657" t="s">
        <v>36</v>
      </c>
      <c r="O657" t="s">
        <v>36</v>
      </c>
      <c r="P657" t="s">
        <v>36</v>
      </c>
      <c r="Q657" t="s">
        <v>36</v>
      </c>
      <c r="R657" t="s">
        <v>36</v>
      </c>
      <c r="S657" t="s">
        <v>36</v>
      </c>
      <c r="T657" t="s">
        <v>36</v>
      </c>
      <c r="U657" t="s">
        <v>36</v>
      </c>
      <c r="V657" t="s">
        <v>36</v>
      </c>
      <c r="W657" t="s">
        <v>36</v>
      </c>
      <c r="X657" t="s">
        <v>36</v>
      </c>
      <c r="Y657" t="s">
        <v>36</v>
      </c>
      <c r="Z657" t="s">
        <v>36</v>
      </c>
      <c r="AA657" t="s">
        <v>36</v>
      </c>
      <c r="AB657" t="s">
        <v>36</v>
      </c>
      <c r="AC657" t="s">
        <v>36</v>
      </c>
      <c r="AD657" t="s">
        <v>36</v>
      </c>
      <c r="AE657" t="s">
        <v>36</v>
      </c>
      <c r="AF657" t="s">
        <v>36</v>
      </c>
    </row>
    <row r="658" spans="1:32" hidden="1" x14ac:dyDescent="0.3">
      <c r="A658" t="s">
        <v>2630</v>
      </c>
      <c r="B658" t="s">
        <v>2631</v>
      </c>
      <c r="C658" s="1" t="str">
        <f t="shared" si="86"/>
        <v>31:0013</v>
      </c>
      <c r="D658" s="1" t="str">
        <f t="shared" si="87"/>
        <v>31:0003</v>
      </c>
      <c r="E658" t="s">
        <v>2632</v>
      </c>
      <c r="F658" t="s">
        <v>2633</v>
      </c>
      <c r="H658">
        <v>71.578469999999996</v>
      </c>
      <c r="I658">
        <v>-77.252110000000002</v>
      </c>
      <c r="J658" s="1" t="str">
        <f t="shared" si="85"/>
        <v>Till</v>
      </c>
      <c r="K658" s="1" t="str">
        <f t="shared" si="88"/>
        <v>HMC separation (ODM; details not reported)</v>
      </c>
      <c r="L658" t="s">
        <v>36</v>
      </c>
      <c r="M658" t="s">
        <v>36</v>
      </c>
      <c r="N658" t="s">
        <v>36</v>
      </c>
      <c r="O658" t="s">
        <v>36</v>
      </c>
      <c r="P658" t="s">
        <v>36</v>
      </c>
      <c r="Q658" t="s">
        <v>36</v>
      </c>
      <c r="R658" t="s">
        <v>36</v>
      </c>
      <c r="S658" t="s">
        <v>36</v>
      </c>
      <c r="T658" t="s">
        <v>36</v>
      </c>
      <c r="U658" t="s">
        <v>36</v>
      </c>
      <c r="V658" t="s">
        <v>36</v>
      </c>
      <c r="W658" t="s">
        <v>36</v>
      </c>
      <c r="X658" t="s">
        <v>36</v>
      </c>
      <c r="Y658" t="s">
        <v>36</v>
      </c>
      <c r="Z658" t="s">
        <v>36</v>
      </c>
      <c r="AA658" t="s">
        <v>36</v>
      </c>
      <c r="AB658" t="s">
        <v>36</v>
      </c>
      <c r="AC658" t="s">
        <v>36</v>
      </c>
      <c r="AD658" t="s">
        <v>36</v>
      </c>
      <c r="AE658" t="s">
        <v>36</v>
      </c>
      <c r="AF658" t="s">
        <v>36</v>
      </c>
    </row>
    <row r="659" spans="1:32" hidden="1" x14ac:dyDescent="0.3">
      <c r="A659" t="s">
        <v>2634</v>
      </c>
      <c r="B659" t="s">
        <v>2635</v>
      </c>
      <c r="C659" s="1" t="str">
        <f t="shared" si="86"/>
        <v>31:0013</v>
      </c>
      <c r="D659" s="1" t="str">
        <f t="shared" si="87"/>
        <v>31:0003</v>
      </c>
      <c r="E659" t="s">
        <v>2636</v>
      </c>
      <c r="F659" t="s">
        <v>2637</v>
      </c>
      <c r="H659">
        <v>71.573319999999995</v>
      </c>
      <c r="I659">
        <v>-77.459350000000001</v>
      </c>
      <c r="J659" s="1" t="str">
        <f t="shared" si="85"/>
        <v>Till</v>
      </c>
      <c r="K659" s="1" t="str">
        <f t="shared" si="88"/>
        <v>HMC separation (ODM; details not reported)</v>
      </c>
      <c r="L659" t="s">
        <v>36</v>
      </c>
      <c r="M659" t="s">
        <v>36</v>
      </c>
      <c r="N659" t="s">
        <v>36</v>
      </c>
      <c r="O659" t="s">
        <v>36</v>
      </c>
      <c r="P659" t="s">
        <v>36</v>
      </c>
      <c r="Q659" t="s">
        <v>36</v>
      </c>
      <c r="R659" t="s">
        <v>36</v>
      </c>
      <c r="S659" t="s">
        <v>36</v>
      </c>
      <c r="T659" t="s">
        <v>36</v>
      </c>
      <c r="U659" t="s">
        <v>36</v>
      </c>
      <c r="V659" t="s">
        <v>36</v>
      </c>
      <c r="W659" t="s">
        <v>36</v>
      </c>
      <c r="X659" t="s">
        <v>36</v>
      </c>
      <c r="Y659" t="s">
        <v>36</v>
      </c>
      <c r="Z659" t="s">
        <v>36</v>
      </c>
      <c r="AA659" t="s">
        <v>36</v>
      </c>
      <c r="AB659" t="s">
        <v>36</v>
      </c>
      <c r="AC659" t="s">
        <v>36</v>
      </c>
      <c r="AD659" t="s">
        <v>36</v>
      </c>
      <c r="AE659" t="s">
        <v>36</v>
      </c>
      <c r="AF659" t="s">
        <v>36</v>
      </c>
    </row>
    <row r="660" spans="1:32" hidden="1" x14ac:dyDescent="0.3">
      <c r="A660" t="s">
        <v>2638</v>
      </c>
      <c r="B660" t="s">
        <v>2639</v>
      </c>
      <c r="C660" s="1" t="str">
        <f t="shared" si="86"/>
        <v>31:0013</v>
      </c>
      <c r="D660" s="1" t="str">
        <f t="shared" si="87"/>
        <v>31:0003</v>
      </c>
      <c r="E660" t="s">
        <v>2640</v>
      </c>
      <c r="F660" t="s">
        <v>2641</v>
      </c>
      <c r="H660">
        <v>71.55547</v>
      </c>
      <c r="I660">
        <v>-77.572429999999997</v>
      </c>
      <c r="J660" s="1" t="str">
        <f t="shared" si="85"/>
        <v>Till</v>
      </c>
      <c r="K660" s="1" t="str">
        <f t="shared" si="88"/>
        <v>HMC separation (ODM; details not reported)</v>
      </c>
      <c r="L660" t="s">
        <v>36</v>
      </c>
      <c r="M660" t="s">
        <v>36</v>
      </c>
      <c r="N660" t="s">
        <v>36</v>
      </c>
      <c r="O660" t="s">
        <v>36</v>
      </c>
      <c r="P660" t="s">
        <v>36</v>
      </c>
      <c r="Q660" t="s">
        <v>36</v>
      </c>
      <c r="R660" t="s">
        <v>36</v>
      </c>
      <c r="S660" t="s">
        <v>36</v>
      </c>
      <c r="T660" t="s">
        <v>36</v>
      </c>
      <c r="U660" t="s">
        <v>36</v>
      </c>
      <c r="V660" t="s">
        <v>36</v>
      </c>
      <c r="W660" t="s">
        <v>36</v>
      </c>
      <c r="X660" t="s">
        <v>36</v>
      </c>
      <c r="Y660" t="s">
        <v>36</v>
      </c>
      <c r="Z660" t="s">
        <v>36</v>
      </c>
      <c r="AA660" t="s">
        <v>36</v>
      </c>
      <c r="AB660" t="s">
        <v>36</v>
      </c>
      <c r="AC660" t="s">
        <v>36</v>
      </c>
      <c r="AD660" t="s">
        <v>36</v>
      </c>
      <c r="AE660" t="s">
        <v>36</v>
      </c>
      <c r="AF660" t="s">
        <v>36</v>
      </c>
    </row>
    <row r="661" spans="1:32" hidden="1" x14ac:dyDescent="0.3">
      <c r="A661" t="s">
        <v>2642</v>
      </c>
      <c r="B661" t="s">
        <v>2643</v>
      </c>
      <c r="C661" s="1" t="str">
        <f t="shared" si="86"/>
        <v>31:0013</v>
      </c>
      <c r="D661" s="1" t="str">
        <f t="shared" si="87"/>
        <v>31:0003</v>
      </c>
      <c r="E661" t="s">
        <v>2644</v>
      </c>
      <c r="F661" t="s">
        <v>2645</v>
      </c>
      <c r="H661">
        <v>71.940770000000001</v>
      </c>
      <c r="I661">
        <v>-78.861310000000003</v>
      </c>
      <c r="J661" s="1" t="str">
        <f t="shared" si="85"/>
        <v>Till</v>
      </c>
      <c r="K661" s="1" t="str">
        <f t="shared" si="88"/>
        <v>HMC separation (ODM; details not reported)</v>
      </c>
      <c r="L661" t="s">
        <v>36</v>
      </c>
      <c r="M661" t="s">
        <v>36</v>
      </c>
      <c r="N661" t="s">
        <v>36</v>
      </c>
      <c r="O661" t="s">
        <v>36</v>
      </c>
      <c r="P661" t="s">
        <v>36</v>
      </c>
      <c r="Q661" t="s">
        <v>36</v>
      </c>
      <c r="R661" t="s">
        <v>36</v>
      </c>
      <c r="S661" t="s">
        <v>36</v>
      </c>
      <c r="T661" t="s">
        <v>36</v>
      </c>
      <c r="U661" t="s">
        <v>36</v>
      </c>
      <c r="V661" t="s">
        <v>36</v>
      </c>
      <c r="W661" t="s">
        <v>36</v>
      </c>
      <c r="X661" t="s">
        <v>36</v>
      </c>
      <c r="Y661" t="s">
        <v>36</v>
      </c>
      <c r="Z661" t="s">
        <v>36</v>
      </c>
      <c r="AA661" t="s">
        <v>36</v>
      </c>
      <c r="AB661" t="s">
        <v>36</v>
      </c>
      <c r="AC661" t="s">
        <v>36</v>
      </c>
      <c r="AD661" t="s">
        <v>36</v>
      </c>
      <c r="AE661" t="s">
        <v>36</v>
      </c>
      <c r="AF661" t="s">
        <v>36</v>
      </c>
    </row>
    <row r="662" spans="1:32" hidden="1" x14ac:dyDescent="0.3">
      <c r="A662" t="s">
        <v>2646</v>
      </c>
      <c r="B662" t="s">
        <v>2647</v>
      </c>
      <c r="C662" s="1" t="str">
        <f t="shared" si="86"/>
        <v>31:0013</v>
      </c>
      <c r="D662" s="1" t="str">
        <f t="shared" si="87"/>
        <v>31:0003</v>
      </c>
      <c r="E662" t="s">
        <v>2648</v>
      </c>
      <c r="F662" t="s">
        <v>2649</v>
      </c>
      <c r="H662">
        <v>71.879499999999993</v>
      </c>
      <c r="I662">
        <v>-78.943060000000003</v>
      </c>
      <c r="J662" s="1" t="str">
        <f t="shared" si="85"/>
        <v>Till</v>
      </c>
      <c r="K662" s="1" t="str">
        <f t="shared" si="88"/>
        <v>HMC separation (ODM; details not reported)</v>
      </c>
      <c r="L662" t="s">
        <v>36</v>
      </c>
      <c r="M662" t="s">
        <v>36</v>
      </c>
      <c r="N662" t="s">
        <v>36</v>
      </c>
      <c r="O662" t="s">
        <v>36</v>
      </c>
      <c r="P662" t="s">
        <v>36</v>
      </c>
      <c r="Q662" t="s">
        <v>36</v>
      </c>
      <c r="R662" t="s">
        <v>36</v>
      </c>
      <c r="S662" t="s">
        <v>36</v>
      </c>
      <c r="T662" t="s">
        <v>36</v>
      </c>
      <c r="U662" t="s">
        <v>36</v>
      </c>
      <c r="V662" t="s">
        <v>36</v>
      </c>
      <c r="W662" t="s">
        <v>36</v>
      </c>
      <c r="X662" t="s">
        <v>36</v>
      </c>
      <c r="Y662" t="s">
        <v>36</v>
      </c>
      <c r="Z662" t="s">
        <v>36</v>
      </c>
      <c r="AA662" t="s">
        <v>36</v>
      </c>
      <c r="AB662" t="s">
        <v>36</v>
      </c>
      <c r="AC662" t="s">
        <v>36</v>
      </c>
      <c r="AD662" t="s">
        <v>36</v>
      </c>
      <c r="AE662" t="s">
        <v>36</v>
      </c>
      <c r="AF662" t="s">
        <v>36</v>
      </c>
    </row>
    <row r="663" spans="1:32" hidden="1" x14ac:dyDescent="0.3">
      <c r="A663" t="s">
        <v>2650</v>
      </c>
      <c r="B663" t="s">
        <v>2651</v>
      </c>
      <c r="C663" s="1" t="str">
        <f t="shared" si="86"/>
        <v>31:0013</v>
      </c>
      <c r="D663" s="1" t="str">
        <f t="shared" si="87"/>
        <v>31:0003</v>
      </c>
      <c r="E663" t="s">
        <v>2652</v>
      </c>
      <c r="F663" t="s">
        <v>2653</v>
      </c>
      <c r="H663">
        <v>71.938270000000003</v>
      </c>
      <c r="I663">
        <v>-78.217690000000005</v>
      </c>
      <c r="J663" s="1" t="str">
        <f t="shared" si="85"/>
        <v>Till</v>
      </c>
      <c r="K663" s="1" t="str">
        <f t="shared" si="88"/>
        <v>HMC separation (ODM; details not reported)</v>
      </c>
      <c r="L663" t="s">
        <v>36</v>
      </c>
      <c r="M663" t="s">
        <v>36</v>
      </c>
      <c r="N663" t="s">
        <v>36</v>
      </c>
      <c r="O663" t="s">
        <v>36</v>
      </c>
      <c r="P663" t="s">
        <v>36</v>
      </c>
      <c r="Q663" t="s">
        <v>36</v>
      </c>
      <c r="R663" t="s">
        <v>36</v>
      </c>
      <c r="S663" t="s">
        <v>36</v>
      </c>
      <c r="T663" t="s">
        <v>36</v>
      </c>
      <c r="U663" t="s">
        <v>36</v>
      </c>
      <c r="V663" t="s">
        <v>36</v>
      </c>
      <c r="W663" t="s">
        <v>36</v>
      </c>
      <c r="X663" t="s">
        <v>36</v>
      </c>
      <c r="Y663" t="s">
        <v>36</v>
      </c>
      <c r="Z663" t="s">
        <v>36</v>
      </c>
      <c r="AA663" t="s">
        <v>36</v>
      </c>
      <c r="AB663" t="s">
        <v>36</v>
      </c>
      <c r="AC663" t="s">
        <v>36</v>
      </c>
      <c r="AD663" t="s">
        <v>36</v>
      </c>
      <c r="AE663" t="s">
        <v>36</v>
      </c>
      <c r="AF663" t="s">
        <v>36</v>
      </c>
    </row>
    <row r="664" spans="1:32" hidden="1" x14ac:dyDescent="0.3">
      <c r="A664" t="s">
        <v>2654</v>
      </c>
      <c r="B664" t="s">
        <v>2655</v>
      </c>
      <c r="C664" s="1" t="str">
        <f t="shared" si="86"/>
        <v>31:0013</v>
      </c>
      <c r="D664" s="1" t="str">
        <f t="shared" si="87"/>
        <v>31:0003</v>
      </c>
      <c r="E664" t="s">
        <v>2656</v>
      </c>
      <c r="F664" t="s">
        <v>2657</v>
      </c>
      <c r="H664">
        <v>71.843770000000006</v>
      </c>
      <c r="I664">
        <v>-78.102940000000004</v>
      </c>
      <c r="J664" s="1" t="str">
        <f t="shared" si="85"/>
        <v>Till</v>
      </c>
      <c r="K664" s="1" t="str">
        <f t="shared" si="88"/>
        <v>HMC separation (ODM; details not reported)</v>
      </c>
      <c r="L664" t="s">
        <v>36</v>
      </c>
      <c r="M664" t="s">
        <v>36</v>
      </c>
      <c r="N664" t="s">
        <v>36</v>
      </c>
      <c r="O664" t="s">
        <v>36</v>
      </c>
      <c r="P664" t="s">
        <v>36</v>
      </c>
      <c r="Q664" t="s">
        <v>36</v>
      </c>
      <c r="R664" t="s">
        <v>36</v>
      </c>
      <c r="S664" t="s">
        <v>36</v>
      </c>
      <c r="T664" t="s">
        <v>36</v>
      </c>
      <c r="U664" t="s">
        <v>36</v>
      </c>
      <c r="V664" t="s">
        <v>36</v>
      </c>
      <c r="W664" t="s">
        <v>36</v>
      </c>
      <c r="X664" t="s">
        <v>36</v>
      </c>
      <c r="Y664" t="s">
        <v>36</v>
      </c>
      <c r="Z664" t="s">
        <v>36</v>
      </c>
      <c r="AA664" t="s">
        <v>36</v>
      </c>
      <c r="AB664" t="s">
        <v>36</v>
      </c>
      <c r="AC664" t="s">
        <v>36</v>
      </c>
      <c r="AD664" t="s">
        <v>36</v>
      </c>
      <c r="AE664" t="s">
        <v>36</v>
      </c>
      <c r="AF664" t="s">
        <v>36</v>
      </c>
    </row>
    <row r="665" spans="1:32" hidden="1" x14ac:dyDescent="0.3">
      <c r="A665" t="s">
        <v>2658</v>
      </c>
      <c r="B665" t="s">
        <v>2659</v>
      </c>
      <c r="C665" s="1" t="str">
        <f t="shared" si="86"/>
        <v>31:0013</v>
      </c>
      <c r="D665" s="1" t="str">
        <f t="shared" si="87"/>
        <v>31:0003</v>
      </c>
      <c r="E665" t="s">
        <v>2660</v>
      </c>
      <c r="F665" t="s">
        <v>2661</v>
      </c>
      <c r="H665">
        <v>71.798379999999995</v>
      </c>
      <c r="I665">
        <v>-78.272319999999993</v>
      </c>
      <c r="J665" s="1" t="str">
        <f t="shared" si="85"/>
        <v>Till</v>
      </c>
      <c r="K665" s="1" t="str">
        <f t="shared" si="88"/>
        <v>HMC separation (ODM; details not reported)</v>
      </c>
      <c r="L665" t="s">
        <v>36</v>
      </c>
      <c r="M665" t="s">
        <v>36</v>
      </c>
      <c r="N665" t="s">
        <v>36</v>
      </c>
      <c r="O665" t="s">
        <v>36</v>
      </c>
      <c r="P665" t="s">
        <v>36</v>
      </c>
      <c r="Q665" t="s">
        <v>36</v>
      </c>
      <c r="R665" t="s">
        <v>36</v>
      </c>
      <c r="S665" t="s">
        <v>36</v>
      </c>
      <c r="T665" t="s">
        <v>36</v>
      </c>
      <c r="U665" t="s">
        <v>36</v>
      </c>
      <c r="V665" t="s">
        <v>36</v>
      </c>
      <c r="W665" t="s">
        <v>36</v>
      </c>
      <c r="X665" t="s">
        <v>36</v>
      </c>
      <c r="Y665" t="s">
        <v>36</v>
      </c>
      <c r="Z665" t="s">
        <v>36</v>
      </c>
      <c r="AA665" t="s">
        <v>36</v>
      </c>
      <c r="AB665" t="s">
        <v>36</v>
      </c>
      <c r="AC665" t="s">
        <v>36</v>
      </c>
      <c r="AD665" t="s">
        <v>36</v>
      </c>
      <c r="AE665" t="s">
        <v>36</v>
      </c>
      <c r="AF665" t="s">
        <v>36</v>
      </c>
    </row>
    <row r="666" spans="1:32" hidden="1" x14ac:dyDescent="0.3">
      <c r="A666" t="s">
        <v>2662</v>
      </c>
      <c r="B666" t="s">
        <v>2663</v>
      </c>
      <c r="C666" s="1" t="str">
        <f t="shared" si="86"/>
        <v>31:0013</v>
      </c>
      <c r="D666" s="1" t="str">
        <f t="shared" si="87"/>
        <v>31:0003</v>
      </c>
      <c r="E666" t="s">
        <v>2664</v>
      </c>
      <c r="F666" t="s">
        <v>2665</v>
      </c>
      <c r="H666">
        <v>71.848709999999997</v>
      </c>
      <c r="I666">
        <v>-78.583489999999998</v>
      </c>
      <c r="J666" s="1" t="str">
        <f t="shared" si="85"/>
        <v>Till</v>
      </c>
      <c r="K666" s="1" t="str">
        <f t="shared" si="88"/>
        <v>HMC separation (ODM; details not reported)</v>
      </c>
      <c r="L666" t="s">
        <v>36</v>
      </c>
      <c r="M666" t="s">
        <v>36</v>
      </c>
      <c r="N666" t="s">
        <v>36</v>
      </c>
      <c r="O666" t="s">
        <v>36</v>
      </c>
      <c r="P666" t="s">
        <v>36</v>
      </c>
      <c r="Q666" t="s">
        <v>36</v>
      </c>
      <c r="R666" t="s">
        <v>36</v>
      </c>
      <c r="S666" t="s">
        <v>36</v>
      </c>
      <c r="T666" t="s">
        <v>36</v>
      </c>
      <c r="U666" t="s">
        <v>36</v>
      </c>
      <c r="V666" t="s">
        <v>36</v>
      </c>
      <c r="W666" t="s">
        <v>36</v>
      </c>
      <c r="X666" t="s">
        <v>36</v>
      </c>
      <c r="Y666" t="s">
        <v>36</v>
      </c>
      <c r="Z666" t="s">
        <v>36</v>
      </c>
      <c r="AA666" t="s">
        <v>36</v>
      </c>
      <c r="AB666" t="s">
        <v>36</v>
      </c>
      <c r="AC666" t="s">
        <v>36</v>
      </c>
      <c r="AD666" t="s">
        <v>36</v>
      </c>
      <c r="AE666" t="s">
        <v>36</v>
      </c>
      <c r="AF666" t="s">
        <v>36</v>
      </c>
    </row>
    <row r="667" spans="1:32" hidden="1" x14ac:dyDescent="0.3">
      <c r="A667" t="s">
        <v>2666</v>
      </c>
      <c r="B667" t="s">
        <v>2667</v>
      </c>
      <c r="C667" s="1" t="str">
        <f t="shared" si="86"/>
        <v>31:0013</v>
      </c>
      <c r="D667" s="1" t="str">
        <f t="shared" si="87"/>
        <v>31:0003</v>
      </c>
      <c r="E667" t="s">
        <v>2668</v>
      </c>
      <c r="F667" t="s">
        <v>2669</v>
      </c>
      <c r="H667">
        <v>71.803060000000002</v>
      </c>
      <c r="I667">
        <v>-78.926050000000004</v>
      </c>
      <c r="J667" s="1" t="str">
        <f t="shared" si="85"/>
        <v>Till</v>
      </c>
      <c r="K667" s="1" t="str">
        <f t="shared" si="88"/>
        <v>HMC separation (ODM; details not reported)</v>
      </c>
      <c r="L667" t="s">
        <v>36</v>
      </c>
      <c r="M667" t="s">
        <v>36</v>
      </c>
      <c r="N667" t="s">
        <v>36</v>
      </c>
      <c r="O667" t="s">
        <v>36</v>
      </c>
      <c r="P667" t="s">
        <v>36</v>
      </c>
      <c r="Q667" t="s">
        <v>36</v>
      </c>
      <c r="R667" t="s">
        <v>36</v>
      </c>
      <c r="S667" t="s">
        <v>36</v>
      </c>
      <c r="T667" t="s">
        <v>36</v>
      </c>
      <c r="U667" t="s">
        <v>36</v>
      </c>
      <c r="V667" t="s">
        <v>36</v>
      </c>
      <c r="W667" t="s">
        <v>36</v>
      </c>
      <c r="X667" t="s">
        <v>36</v>
      </c>
      <c r="Y667" t="s">
        <v>36</v>
      </c>
      <c r="Z667" t="s">
        <v>36</v>
      </c>
      <c r="AA667" t="s">
        <v>36</v>
      </c>
      <c r="AB667" t="s">
        <v>36</v>
      </c>
      <c r="AC667" t="s">
        <v>36</v>
      </c>
      <c r="AD667" t="s">
        <v>36</v>
      </c>
      <c r="AE667" t="s">
        <v>36</v>
      </c>
      <c r="AF667" t="s">
        <v>36</v>
      </c>
    </row>
    <row r="668" spans="1:32" hidden="1" x14ac:dyDescent="0.3">
      <c r="A668" t="s">
        <v>2670</v>
      </c>
      <c r="B668" t="s">
        <v>2671</v>
      </c>
      <c r="C668" s="1" t="str">
        <f t="shared" si="86"/>
        <v>31:0013</v>
      </c>
      <c r="D668" s="1" t="str">
        <f t="shared" si="87"/>
        <v>31:0003</v>
      </c>
      <c r="E668" t="s">
        <v>2672</v>
      </c>
      <c r="F668" t="s">
        <v>2673</v>
      </c>
      <c r="H668">
        <v>71.743899999999996</v>
      </c>
      <c r="I668">
        <v>-78.858949999999993</v>
      </c>
      <c r="J668" s="1" t="str">
        <f t="shared" si="85"/>
        <v>Till</v>
      </c>
      <c r="K668" s="1" t="str">
        <f t="shared" si="88"/>
        <v>HMC separation (ODM; details not reported)</v>
      </c>
      <c r="L668" t="s">
        <v>36</v>
      </c>
      <c r="M668" t="s">
        <v>36</v>
      </c>
      <c r="N668" t="s">
        <v>36</v>
      </c>
      <c r="O668" t="s">
        <v>36</v>
      </c>
      <c r="P668" t="s">
        <v>36</v>
      </c>
      <c r="Q668" t="s">
        <v>36</v>
      </c>
      <c r="R668" t="s">
        <v>36</v>
      </c>
      <c r="S668" t="s">
        <v>36</v>
      </c>
      <c r="T668" t="s">
        <v>36</v>
      </c>
      <c r="U668" t="s">
        <v>36</v>
      </c>
      <c r="V668" t="s">
        <v>36</v>
      </c>
      <c r="W668" t="s">
        <v>36</v>
      </c>
      <c r="X668" t="s">
        <v>36</v>
      </c>
      <c r="Y668" t="s">
        <v>36</v>
      </c>
      <c r="Z668" t="s">
        <v>36</v>
      </c>
      <c r="AA668" t="s">
        <v>36</v>
      </c>
      <c r="AB668" t="s">
        <v>36</v>
      </c>
      <c r="AC668" t="s">
        <v>36</v>
      </c>
      <c r="AD668" t="s">
        <v>36</v>
      </c>
      <c r="AE668" t="s">
        <v>36</v>
      </c>
      <c r="AF668" t="s">
        <v>36</v>
      </c>
    </row>
    <row r="669" spans="1:32" hidden="1" x14ac:dyDescent="0.3">
      <c r="A669" t="s">
        <v>2674</v>
      </c>
      <c r="B669" t="s">
        <v>2675</v>
      </c>
      <c r="C669" s="1" t="str">
        <f t="shared" si="86"/>
        <v>31:0013</v>
      </c>
      <c r="D669" s="1" t="str">
        <f t="shared" si="87"/>
        <v>31:0003</v>
      </c>
      <c r="E669" t="s">
        <v>2676</v>
      </c>
      <c r="F669" t="s">
        <v>2677</v>
      </c>
      <c r="H669">
        <v>71.691299999999998</v>
      </c>
      <c r="I669">
        <v>-78.747969999999995</v>
      </c>
      <c r="J669" s="1" t="str">
        <f t="shared" si="85"/>
        <v>Till</v>
      </c>
      <c r="K669" s="1" t="str">
        <f t="shared" si="88"/>
        <v>HMC separation (ODM; details not reported)</v>
      </c>
      <c r="L669" t="s">
        <v>36</v>
      </c>
      <c r="M669" t="s">
        <v>36</v>
      </c>
      <c r="N669" t="s">
        <v>36</v>
      </c>
      <c r="O669" t="s">
        <v>36</v>
      </c>
      <c r="P669" t="s">
        <v>36</v>
      </c>
      <c r="Q669" t="s">
        <v>36</v>
      </c>
      <c r="R669" t="s">
        <v>36</v>
      </c>
      <c r="S669" t="s">
        <v>36</v>
      </c>
      <c r="T669" t="s">
        <v>36</v>
      </c>
      <c r="U669" t="s">
        <v>36</v>
      </c>
      <c r="V669" t="s">
        <v>36</v>
      </c>
      <c r="W669" t="s">
        <v>36</v>
      </c>
      <c r="X669" t="s">
        <v>36</v>
      </c>
      <c r="Y669" t="s">
        <v>36</v>
      </c>
      <c r="Z669" t="s">
        <v>36</v>
      </c>
      <c r="AA669" t="s">
        <v>36</v>
      </c>
      <c r="AB669" t="s">
        <v>36</v>
      </c>
      <c r="AC669" t="s">
        <v>36</v>
      </c>
      <c r="AD669" t="s">
        <v>36</v>
      </c>
      <c r="AE669" t="s">
        <v>36</v>
      </c>
      <c r="AF669" t="s">
        <v>36</v>
      </c>
    </row>
    <row r="670" spans="1:32" hidden="1" x14ac:dyDescent="0.3">
      <c r="A670" t="s">
        <v>2678</v>
      </c>
      <c r="B670" t="s">
        <v>2679</v>
      </c>
      <c r="C670" s="1" t="str">
        <f t="shared" si="86"/>
        <v>31:0013</v>
      </c>
      <c r="D670" s="1" t="str">
        <f t="shared" si="87"/>
        <v>31:0003</v>
      </c>
      <c r="E670" t="s">
        <v>2680</v>
      </c>
      <c r="F670" t="s">
        <v>2681</v>
      </c>
      <c r="H670">
        <v>71.675960000000003</v>
      </c>
      <c r="I670">
        <v>-78.617410000000007</v>
      </c>
      <c r="J670" s="1" t="str">
        <f t="shared" si="85"/>
        <v>Till</v>
      </c>
      <c r="K670" s="1" t="str">
        <f t="shared" si="88"/>
        <v>HMC separation (ODM; details not reported)</v>
      </c>
      <c r="L670" t="s">
        <v>36</v>
      </c>
      <c r="M670" t="s">
        <v>36</v>
      </c>
      <c r="N670" t="s">
        <v>36</v>
      </c>
      <c r="O670" t="s">
        <v>36</v>
      </c>
      <c r="P670" t="s">
        <v>36</v>
      </c>
      <c r="Q670" t="s">
        <v>36</v>
      </c>
      <c r="R670" t="s">
        <v>36</v>
      </c>
      <c r="S670" t="s">
        <v>36</v>
      </c>
      <c r="T670" t="s">
        <v>36</v>
      </c>
      <c r="U670" t="s">
        <v>36</v>
      </c>
      <c r="V670" t="s">
        <v>36</v>
      </c>
      <c r="W670" t="s">
        <v>36</v>
      </c>
      <c r="X670" t="s">
        <v>36</v>
      </c>
      <c r="Y670" t="s">
        <v>36</v>
      </c>
      <c r="Z670" t="s">
        <v>36</v>
      </c>
      <c r="AA670" t="s">
        <v>36</v>
      </c>
      <c r="AB670" t="s">
        <v>36</v>
      </c>
      <c r="AC670" t="s">
        <v>36</v>
      </c>
      <c r="AD670" t="s">
        <v>36</v>
      </c>
      <c r="AE670" t="s">
        <v>36</v>
      </c>
      <c r="AF670" t="s">
        <v>36</v>
      </c>
    </row>
    <row r="671" spans="1:32" hidden="1" x14ac:dyDescent="0.3">
      <c r="A671" t="s">
        <v>2682</v>
      </c>
      <c r="B671" t="s">
        <v>2683</v>
      </c>
      <c r="C671" s="1" t="str">
        <f t="shared" si="86"/>
        <v>31:0013</v>
      </c>
      <c r="D671" s="1" t="str">
        <f t="shared" si="87"/>
        <v>31:0003</v>
      </c>
      <c r="E671" t="s">
        <v>2684</v>
      </c>
      <c r="F671" t="s">
        <v>2685</v>
      </c>
      <c r="H671">
        <v>71.699370000000002</v>
      </c>
      <c r="I671">
        <v>-78.653670000000005</v>
      </c>
      <c r="J671" s="1" t="str">
        <f t="shared" si="85"/>
        <v>Till</v>
      </c>
      <c r="K671" s="1" t="str">
        <f t="shared" si="88"/>
        <v>HMC separation (ODM; details not reported)</v>
      </c>
      <c r="L671" t="s">
        <v>36</v>
      </c>
      <c r="M671" t="s">
        <v>36</v>
      </c>
      <c r="N671" t="s">
        <v>36</v>
      </c>
      <c r="O671" t="s">
        <v>36</v>
      </c>
      <c r="P671" t="s">
        <v>36</v>
      </c>
      <c r="Q671" t="s">
        <v>36</v>
      </c>
      <c r="R671" t="s">
        <v>36</v>
      </c>
      <c r="S671" t="s">
        <v>36</v>
      </c>
      <c r="T671" t="s">
        <v>36</v>
      </c>
      <c r="U671" t="s">
        <v>36</v>
      </c>
      <c r="V671" t="s">
        <v>36</v>
      </c>
      <c r="W671" t="s">
        <v>36</v>
      </c>
      <c r="X671" t="s">
        <v>36</v>
      </c>
      <c r="Y671" t="s">
        <v>36</v>
      </c>
      <c r="Z671" t="s">
        <v>36</v>
      </c>
      <c r="AA671" t="s">
        <v>36</v>
      </c>
      <c r="AB671" t="s">
        <v>36</v>
      </c>
      <c r="AC671" t="s">
        <v>36</v>
      </c>
      <c r="AD671" t="s">
        <v>36</v>
      </c>
      <c r="AE671" t="s">
        <v>36</v>
      </c>
      <c r="AF671" t="s">
        <v>36</v>
      </c>
    </row>
    <row r="672" spans="1:32" hidden="1" x14ac:dyDescent="0.3">
      <c r="A672" t="s">
        <v>2686</v>
      </c>
      <c r="B672" t="s">
        <v>2687</v>
      </c>
      <c r="C672" s="1" t="str">
        <f t="shared" si="86"/>
        <v>31:0013</v>
      </c>
      <c r="D672" s="1" t="str">
        <f t="shared" si="87"/>
        <v>31:0003</v>
      </c>
      <c r="E672" t="s">
        <v>2688</v>
      </c>
      <c r="F672" t="s">
        <v>2689</v>
      </c>
      <c r="H672">
        <v>71.707329999999999</v>
      </c>
      <c r="I672">
        <v>-78.53246</v>
      </c>
      <c r="J672" s="1" t="str">
        <f t="shared" si="85"/>
        <v>Till</v>
      </c>
      <c r="K672" s="1" t="str">
        <f t="shared" si="88"/>
        <v>HMC separation (ODM; details not reported)</v>
      </c>
      <c r="L672" t="s">
        <v>36</v>
      </c>
      <c r="M672" t="s">
        <v>36</v>
      </c>
      <c r="N672" t="s">
        <v>36</v>
      </c>
      <c r="O672" t="s">
        <v>36</v>
      </c>
      <c r="P672" t="s">
        <v>36</v>
      </c>
      <c r="Q672" t="s">
        <v>36</v>
      </c>
      <c r="R672" t="s">
        <v>36</v>
      </c>
      <c r="S672" t="s">
        <v>36</v>
      </c>
      <c r="T672" t="s">
        <v>36</v>
      </c>
      <c r="U672" t="s">
        <v>36</v>
      </c>
      <c r="V672" t="s">
        <v>36</v>
      </c>
      <c r="W672" t="s">
        <v>36</v>
      </c>
      <c r="X672" t="s">
        <v>36</v>
      </c>
      <c r="Y672" t="s">
        <v>36</v>
      </c>
      <c r="Z672" t="s">
        <v>36</v>
      </c>
      <c r="AA672" t="s">
        <v>36</v>
      </c>
      <c r="AB672" t="s">
        <v>36</v>
      </c>
      <c r="AC672" t="s">
        <v>36</v>
      </c>
      <c r="AD672" t="s">
        <v>36</v>
      </c>
      <c r="AE672" t="s">
        <v>36</v>
      </c>
      <c r="AF672" t="s">
        <v>36</v>
      </c>
    </row>
    <row r="673" spans="1:32" hidden="1" x14ac:dyDescent="0.3">
      <c r="A673" t="s">
        <v>2690</v>
      </c>
      <c r="B673" t="s">
        <v>2691</v>
      </c>
      <c r="C673" s="1" t="str">
        <f t="shared" si="86"/>
        <v>31:0013</v>
      </c>
      <c r="D673" s="1" t="str">
        <f t="shared" si="87"/>
        <v>31:0003</v>
      </c>
      <c r="E673" t="s">
        <v>2692</v>
      </c>
      <c r="F673" t="s">
        <v>2693</v>
      </c>
      <c r="H673">
        <v>71.69144</v>
      </c>
      <c r="I673">
        <v>-78.417450000000002</v>
      </c>
      <c r="J673" s="1" t="str">
        <f t="shared" si="85"/>
        <v>Till</v>
      </c>
      <c r="K673" s="1" t="str">
        <f t="shared" si="88"/>
        <v>HMC separation (ODM; details not reported)</v>
      </c>
      <c r="L673" t="s">
        <v>36</v>
      </c>
      <c r="M673" t="s">
        <v>36</v>
      </c>
      <c r="N673" t="s">
        <v>36</v>
      </c>
      <c r="O673" t="s">
        <v>36</v>
      </c>
      <c r="P673" t="s">
        <v>36</v>
      </c>
      <c r="Q673" t="s">
        <v>36</v>
      </c>
      <c r="R673" t="s">
        <v>36</v>
      </c>
      <c r="S673" t="s">
        <v>36</v>
      </c>
      <c r="T673" t="s">
        <v>36</v>
      </c>
      <c r="U673" t="s">
        <v>36</v>
      </c>
      <c r="V673" t="s">
        <v>36</v>
      </c>
      <c r="W673" t="s">
        <v>36</v>
      </c>
      <c r="X673" t="s">
        <v>36</v>
      </c>
      <c r="Y673" t="s">
        <v>36</v>
      </c>
      <c r="Z673" t="s">
        <v>36</v>
      </c>
      <c r="AA673" t="s">
        <v>36</v>
      </c>
      <c r="AB673" t="s">
        <v>36</v>
      </c>
      <c r="AC673" t="s">
        <v>36</v>
      </c>
      <c r="AD673" t="s">
        <v>36</v>
      </c>
      <c r="AE673" t="s">
        <v>36</v>
      </c>
      <c r="AF673" t="s">
        <v>36</v>
      </c>
    </row>
    <row r="674" spans="1:32" hidden="1" x14ac:dyDescent="0.3">
      <c r="A674" t="s">
        <v>2694</v>
      </c>
      <c r="B674" t="s">
        <v>2695</v>
      </c>
      <c r="C674" s="1" t="str">
        <f t="shared" si="86"/>
        <v>31:0013</v>
      </c>
      <c r="D674" s="1" t="str">
        <f t="shared" si="87"/>
        <v>31:0003</v>
      </c>
      <c r="E674" t="s">
        <v>2696</v>
      </c>
      <c r="F674" t="s">
        <v>2697</v>
      </c>
      <c r="H674">
        <v>71.690039999999996</v>
      </c>
      <c r="I674">
        <v>-78.266459999999995</v>
      </c>
      <c r="J674" s="1" t="str">
        <f t="shared" si="85"/>
        <v>Till</v>
      </c>
      <c r="K674" s="1" t="str">
        <f t="shared" si="88"/>
        <v>HMC separation (ODM; details not reported)</v>
      </c>
      <c r="L674" t="s">
        <v>36</v>
      </c>
      <c r="M674" t="s">
        <v>55</v>
      </c>
      <c r="N674" t="s">
        <v>36</v>
      </c>
      <c r="O674" t="s">
        <v>36</v>
      </c>
      <c r="P674" t="s">
        <v>36</v>
      </c>
      <c r="Q674" t="s">
        <v>36</v>
      </c>
      <c r="R674" t="s">
        <v>36</v>
      </c>
      <c r="S674" t="s">
        <v>36</v>
      </c>
      <c r="T674" t="s">
        <v>36</v>
      </c>
      <c r="U674" t="s">
        <v>36</v>
      </c>
      <c r="V674" t="s">
        <v>36</v>
      </c>
      <c r="W674" t="s">
        <v>36</v>
      </c>
      <c r="X674" t="s">
        <v>36</v>
      </c>
      <c r="Y674" t="s">
        <v>36</v>
      </c>
      <c r="Z674" t="s">
        <v>36</v>
      </c>
      <c r="AA674" t="s">
        <v>36</v>
      </c>
      <c r="AB674" t="s">
        <v>36</v>
      </c>
      <c r="AC674" t="s">
        <v>36</v>
      </c>
      <c r="AD674" t="s">
        <v>36</v>
      </c>
      <c r="AE674" t="s">
        <v>36</v>
      </c>
      <c r="AF674" t="s">
        <v>36</v>
      </c>
    </row>
    <row r="675" spans="1:32" hidden="1" x14ac:dyDescent="0.3">
      <c r="A675" t="s">
        <v>2698</v>
      </c>
      <c r="B675" t="s">
        <v>2699</v>
      </c>
      <c r="C675" s="1" t="str">
        <f t="shared" si="86"/>
        <v>31:0013</v>
      </c>
      <c r="D675" s="1" t="str">
        <f t="shared" si="87"/>
        <v>31:0003</v>
      </c>
      <c r="E675" t="s">
        <v>2700</v>
      </c>
      <c r="F675" t="s">
        <v>2701</v>
      </c>
      <c r="H675">
        <v>71.718209999999999</v>
      </c>
      <c r="I675">
        <v>-78.391450000000006</v>
      </c>
      <c r="J675" s="1" t="str">
        <f t="shared" si="85"/>
        <v>Till</v>
      </c>
      <c r="K675" s="1" t="str">
        <f t="shared" si="88"/>
        <v>HMC separation (ODM; details not reported)</v>
      </c>
      <c r="L675" t="s">
        <v>36</v>
      </c>
      <c r="M675" t="s">
        <v>36</v>
      </c>
      <c r="N675" t="s">
        <v>36</v>
      </c>
      <c r="O675" t="s">
        <v>36</v>
      </c>
      <c r="P675" t="s">
        <v>36</v>
      </c>
      <c r="Q675" t="s">
        <v>36</v>
      </c>
      <c r="R675" t="s">
        <v>36</v>
      </c>
      <c r="S675" t="s">
        <v>36</v>
      </c>
      <c r="T675" t="s">
        <v>36</v>
      </c>
      <c r="U675" t="s">
        <v>36</v>
      </c>
      <c r="V675" t="s">
        <v>36</v>
      </c>
      <c r="W675" t="s">
        <v>36</v>
      </c>
      <c r="X675" t="s">
        <v>36</v>
      </c>
      <c r="Y675" t="s">
        <v>36</v>
      </c>
      <c r="Z675" t="s">
        <v>36</v>
      </c>
      <c r="AA675" t="s">
        <v>36</v>
      </c>
      <c r="AB675" t="s">
        <v>36</v>
      </c>
      <c r="AC675" t="s">
        <v>36</v>
      </c>
      <c r="AD675" t="s">
        <v>36</v>
      </c>
      <c r="AE675" t="s">
        <v>36</v>
      </c>
      <c r="AF675" t="s">
        <v>36</v>
      </c>
    </row>
    <row r="676" spans="1:32" hidden="1" x14ac:dyDescent="0.3">
      <c r="A676" t="s">
        <v>2702</v>
      </c>
      <c r="B676" t="s">
        <v>2703</v>
      </c>
      <c r="C676" s="1" t="str">
        <f t="shared" si="86"/>
        <v>31:0013</v>
      </c>
      <c r="D676" s="1" t="str">
        <f t="shared" si="87"/>
        <v>31:0003</v>
      </c>
      <c r="E676" t="s">
        <v>2704</v>
      </c>
      <c r="F676" t="s">
        <v>2705</v>
      </c>
      <c r="H676">
        <v>71.714569999999995</v>
      </c>
      <c r="I676">
        <v>-78.485339999999994</v>
      </c>
      <c r="J676" s="1" t="str">
        <f t="shared" si="85"/>
        <v>Till</v>
      </c>
      <c r="K676" s="1" t="str">
        <f t="shared" si="88"/>
        <v>HMC separation (ODM; details not reported)</v>
      </c>
      <c r="L676" t="s">
        <v>36</v>
      </c>
      <c r="M676" t="s">
        <v>36</v>
      </c>
      <c r="N676" t="s">
        <v>36</v>
      </c>
      <c r="O676" t="s">
        <v>36</v>
      </c>
      <c r="P676" t="s">
        <v>36</v>
      </c>
      <c r="Q676" t="s">
        <v>36</v>
      </c>
      <c r="R676" t="s">
        <v>36</v>
      </c>
      <c r="S676" t="s">
        <v>36</v>
      </c>
      <c r="T676" t="s">
        <v>36</v>
      </c>
      <c r="U676" t="s">
        <v>36</v>
      </c>
      <c r="V676" t="s">
        <v>36</v>
      </c>
      <c r="W676" t="s">
        <v>36</v>
      </c>
      <c r="X676" t="s">
        <v>36</v>
      </c>
      <c r="Y676" t="s">
        <v>36</v>
      </c>
      <c r="Z676" t="s">
        <v>36</v>
      </c>
      <c r="AA676" t="s">
        <v>36</v>
      </c>
      <c r="AB676" t="s">
        <v>36</v>
      </c>
      <c r="AC676" t="s">
        <v>36</v>
      </c>
      <c r="AD676" t="s">
        <v>36</v>
      </c>
      <c r="AE676" t="s">
        <v>36</v>
      </c>
      <c r="AF676" t="s">
        <v>36</v>
      </c>
    </row>
    <row r="677" spans="1:32" hidden="1" x14ac:dyDescent="0.3">
      <c r="A677" t="s">
        <v>2706</v>
      </c>
      <c r="B677" t="s">
        <v>2707</v>
      </c>
      <c r="C677" s="1" t="str">
        <f t="shared" si="86"/>
        <v>31:0013</v>
      </c>
      <c r="D677" s="1" t="str">
        <f t="shared" si="87"/>
        <v>31:0003</v>
      </c>
      <c r="E677" t="s">
        <v>2708</v>
      </c>
      <c r="F677" t="s">
        <v>2709</v>
      </c>
      <c r="H677">
        <v>71.744770000000003</v>
      </c>
      <c r="I677">
        <v>-78.440740000000005</v>
      </c>
      <c r="J677" s="1" t="str">
        <f t="shared" si="85"/>
        <v>Till</v>
      </c>
      <c r="K677" s="1" t="str">
        <f t="shared" si="88"/>
        <v>HMC separation (ODM; details not reported)</v>
      </c>
      <c r="L677" t="s">
        <v>36</v>
      </c>
      <c r="M677" t="s">
        <v>36</v>
      </c>
      <c r="N677" t="s">
        <v>36</v>
      </c>
      <c r="O677" t="s">
        <v>36</v>
      </c>
      <c r="P677" t="s">
        <v>36</v>
      </c>
      <c r="Q677" t="s">
        <v>36</v>
      </c>
      <c r="R677" t="s">
        <v>36</v>
      </c>
      <c r="S677" t="s">
        <v>36</v>
      </c>
      <c r="T677" t="s">
        <v>36</v>
      </c>
      <c r="U677" t="s">
        <v>36</v>
      </c>
      <c r="V677" t="s">
        <v>36</v>
      </c>
      <c r="W677" t="s">
        <v>36</v>
      </c>
      <c r="X677" t="s">
        <v>36</v>
      </c>
      <c r="Y677" t="s">
        <v>36</v>
      </c>
      <c r="Z677" t="s">
        <v>36</v>
      </c>
      <c r="AA677" t="s">
        <v>36</v>
      </c>
      <c r="AB677" t="s">
        <v>36</v>
      </c>
      <c r="AC677" t="s">
        <v>36</v>
      </c>
      <c r="AD677" t="s">
        <v>36</v>
      </c>
      <c r="AE677" t="s">
        <v>36</v>
      </c>
      <c r="AF677" t="s">
        <v>36</v>
      </c>
    </row>
    <row r="678" spans="1:32" hidden="1" x14ac:dyDescent="0.3">
      <c r="A678" t="s">
        <v>2710</v>
      </c>
      <c r="B678" t="s">
        <v>2711</v>
      </c>
      <c r="C678" s="1" t="str">
        <f t="shared" si="86"/>
        <v>31:0013</v>
      </c>
      <c r="D678" s="1" t="str">
        <f t="shared" si="87"/>
        <v>31:0003</v>
      </c>
      <c r="E678" t="s">
        <v>2712</v>
      </c>
      <c r="F678" t="s">
        <v>2713</v>
      </c>
      <c r="H678">
        <v>71.755480000000006</v>
      </c>
      <c r="I678">
        <v>-78.50367</v>
      </c>
      <c r="J678" s="1" t="str">
        <f t="shared" si="85"/>
        <v>Till</v>
      </c>
      <c r="K678" s="1" t="str">
        <f t="shared" si="88"/>
        <v>HMC separation (ODM; details not reported)</v>
      </c>
      <c r="L678" t="s">
        <v>36</v>
      </c>
      <c r="M678" t="s">
        <v>36</v>
      </c>
      <c r="N678" t="s">
        <v>36</v>
      </c>
      <c r="O678" t="s">
        <v>36</v>
      </c>
      <c r="P678" t="s">
        <v>36</v>
      </c>
      <c r="Q678" t="s">
        <v>36</v>
      </c>
      <c r="R678" t="s">
        <v>36</v>
      </c>
      <c r="S678" t="s">
        <v>36</v>
      </c>
      <c r="T678" t="s">
        <v>36</v>
      </c>
      <c r="U678" t="s">
        <v>36</v>
      </c>
      <c r="V678" t="s">
        <v>36</v>
      </c>
      <c r="W678" t="s">
        <v>36</v>
      </c>
      <c r="X678" t="s">
        <v>36</v>
      </c>
      <c r="Y678" t="s">
        <v>36</v>
      </c>
      <c r="Z678" t="s">
        <v>36</v>
      </c>
      <c r="AA678" t="s">
        <v>36</v>
      </c>
      <c r="AB678" t="s">
        <v>36</v>
      </c>
      <c r="AC678" t="s">
        <v>36</v>
      </c>
      <c r="AD678" t="s">
        <v>36</v>
      </c>
      <c r="AE678" t="s">
        <v>36</v>
      </c>
      <c r="AF678" t="s">
        <v>36</v>
      </c>
    </row>
    <row r="679" spans="1:32" hidden="1" x14ac:dyDescent="0.3">
      <c r="A679" t="s">
        <v>2714</v>
      </c>
      <c r="B679" t="s">
        <v>2715</v>
      </c>
      <c r="C679" s="1" t="str">
        <f t="shared" si="86"/>
        <v>31:0013</v>
      </c>
      <c r="D679" s="1" t="str">
        <f t="shared" si="87"/>
        <v>31:0003</v>
      </c>
      <c r="E679" t="s">
        <v>2716</v>
      </c>
      <c r="F679" t="s">
        <v>2717</v>
      </c>
      <c r="H679">
        <v>71.731729999999999</v>
      </c>
      <c r="I679">
        <v>-78.665450000000007</v>
      </c>
      <c r="J679" s="1" t="str">
        <f t="shared" si="85"/>
        <v>Till</v>
      </c>
      <c r="K679" s="1" t="str">
        <f t="shared" si="88"/>
        <v>HMC separation (ODM; details not reported)</v>
      </c>
      <c r="L679" t="s">
        <v>36</v>
      </c>
      <c r="M679" t="s">
        <v>36</v>
      </c>
      <c r="N679" t="s">
        <v>36</v>
      </c>
      <c r="O679" t="s">
        <v>36</v>
      </c>
      <c r="P679" t="s">
        <v>55</v>
      </c>
      <c r="Q679" t="s">
        <v>36</v>
      </c>
      <c r="R679" t="s">
        <v>55</v>
      </c>
      <c r="S679" t="s">
        <v>36</v>
      </c>
      <c r="T679" t="s">
        <v>36</v>
      </c>
      <c r="U679" t="s">
        <v>36</v>
      </c>
      <c r="V679" t="s">
        <v>36</v>
      </c>
      <c r="W679" t="s">
        <v>36</v>
      </c>
      <c r="X679" t="s">
        <v>36</v>
      </c>
      <c r="Y679" t="s">
        <v>36</v>
      </c>
      <c r="Z679" t="s">
        <v>36</v>
      </c>
      <c r="AA679" t="s">
        <v>36</v>
      </c>
      <c r="AB679" t="s">
        <v>36</v>
      </c>
      <c r="AC679" t="s">
        <v>36</v>
      </c>
      <c r="AD679" t="s">
        <v>36</v>
      </c>
      <c r="AE679" t="s">
        <v>36</v>
      </c>
      <c r="AF679" t="s">
        <v>36</v>
      </c>
    </row>
    <row r="680" spans="1:32" hidden="1" x14ac:dyDescent="0.3">
      <c r="A680" t="s">
        <v>2718</v>
      </c>
      <c r="B680" t="s">
        <v>2719</v>
      </c>
      <c r="C680" s="1" t="str">
        <f t="shared" si="86"/>
        <v>31:0013</v>
      </c>
      <c r="D680" s="1" t="str">
        <f t="shared" si="87"/>
        <v>31:0003</v>
      </c>
      <c r="E680" t="s">
        <v>2720</v>
      </c>
      <c r="F680" t="s">
        <v>2721</v>
      </c>
      <c r="H680">
        <v>71.78322</v>
      </c>
      <c r="I680">
        <v>-78.680449999999993</v>
      </c>
      <c r="J680" s="1" t="str">
        <f t="shared" si="85"/>
        <v>Till</v>
      </c>
      <c r="K680" s="1" t="str">
        <f t="shared" si="88"/>
        <v>HMC separation (ODM; details not reported)</v>
      </c>
      <c r="L680" t="s">
        <v>36</v>
      </c>
      <c r="M680" t="s">
        <v>36</v>
      </c>
      <c r="N680" t="s">
        <v>36</v>
      </c>
      <c r="O680" t="s">
        <v>36</v>
      </c>
      <c r="P680" t="s">
        <v>36</v>
      </c>
      <c r="Q680" t="s">
        <v>36</v>
      </c>
      <c r="R680" t="s">
        <v>36</v>
      </c>
      <c r="S680" t="s">
        <v>36</v>
      </c>
      <c r="T680" t="s">
        <v>36</v>
      </c>
      <c r="U680" t="s">
        <v>36</v>
      </c>
      <c r="V680" t="s">
        <v>36</v>
      </c>
      <c r="W680" t="s">
        <v>36</v>
      </c>
      <c r="X680" t="s">
        <v>36</v>
      </c>
      <c r="Y680" t="s">
        <v>36</v>
      </c>
      <c r="Z680" t="s">
        <v>36</v>
      </c>
      <c r="AA680" t="s">
        <v>36</v>
      </c>
      <c r="AB680" t="s">
        <v>36</v>
      </c>
      <c r="AC680" t="s">
        <v>36</v>
      </c>
      <c r="AD680" t="s">
        <v>36</v>
      </c>
      <c r="AE680" t="s">
        <v>36</v>
      </c>
      <c r="AF680" t="s">
        <v>36</v>
      </c>
    </row>
    <row r="681" spans="1:32" hidden="1" x14ac:dyDescent="0.3">
      <c r="A681" t="s">
        <v>2722</v>
      </c>
      <c r="B681" t="s">
        <v>2723</v>
      </c>
      <c r="C681" s="1" t="str">
        <f t="shared" si="86"/>
        <v>31:0013</v>
      </c>
      <c r="D681" s="1" t="str">
        <f t="shared" si="87"/>
        <v>31:0003</v>
      </c>
      <c r="E681" t="s">
        <v>2724</v>
      </c>
      <c r="F681" t="s">
        <v>2725</v>
      </c>
      <c r="H681">
        <v>71.635829999999999</v>
      </c>
      <c r="I681">
        <v>-78.528229999999994</v>
      </c>
      <c r="J681" s="1" t="str">
        <f t="shared" si="85"/>
        <v>Till</v>
      </c>
      <c r="K681" s="1" t="str">
        <f t="shared" si="88"/>
        <v>HMC separation (ODM; details not reported)</v>
      </c>
      <c r="L681" t="s">
        <v>36</v>
      </c>
      <c r="M681" t="s">
        <v>36</v>
      </c>
      <c r="N681" t="s">
        <v>36</v>
      </c>
      <c r="O681" t="s">
        <v>36</v>
      </c>
      <c r="P681" t="s">
        <v>36</v>
      </c>
      <c r="Q681" t="s">
        <v>36</v>
      </c>
      <c r="R681" t="s">
        <v>36</v>
      </c>
      <c r="S681" t="s">
        <v>36</v>
      </c>
      <c r="T681" t="s">
        <v>36</v>
      </c>
      <c r="U681" t="s">
        <v>36</v>
      </c>
      <c r="V681" t="s">
        <v>36</v>
      </c>
      <c r="W681" t="s">
        <v>36</v>
      </c>
      <c r="X681" t="s">
        <v>36</v>
      </c>
      <c r="Y681" t="s">
        <v>36</v>
      </c>
      <c r="Z681" t="s">
        <v>36</v>
      </c>
      <c r="AA681" t="s">
        <v>36</v>
      </c>
      <c r="AB681" t="s">
        <v>36</v>
      </c>
      <c r="AC681" t="s">
        <v>36</v>
      </c>
      <c r="AD681" t="s">
        <v>36</v>
      </c>
      <c r="AE681" t="s">
        <v>36</v>
      </c>
      <c r="AF681" t="s">
        <v>36</v>
      </c>
    </row>
    <row r="682" spans="1:32" hidden="1" x14ac:dyDescent="0.3">
      <c r="A682" t="s">
        <v>2726</v>
      </c>
      <c r="B682" t="s">
        <v>2727</v>
      </c>
      <c r="C682" s="1" t="str">
        <f t="shared" si="86"/>
        <v>31:0013</v>
      </c>
      <c r="D682" s="1" t="str">
        <f t="shared" si="87"/>
        <v>31:0003</v>
      </c>
      <c r="E682" t="s">
        <v>2728</v>
      </c>
      <c r="F682" t="s">
        <v>2729</v>
      </c>
      <c r="H682">
        <v>71.485879999999995</v>
      </c>
      <c r="I682">
        <v>-79.578699999999998</v>
      </c>
      <c r="J682" s="1" t="str">
        <f t="shared" si="85"/>
        <v>Till</v>
      </c>
      <c r="K682" s="1" t="str">
        <f t="shared" si="88"/>
        <v>HMC separation (ODM; details not reported)</v>
      </c>
      <c r="L682" t="s">
        <v>36</v>
      </c>
      <c r="M682" t="s">
        <v>36</v>
      </c>
      <c r="N682" t="s">
        <v>36</v>
      </c>
      <c r="O682" t="s">
        <v>36</v>
      </c>
      <c r="P682" t="s">
        <v>36</v>
      </c>
      <c r="Q682" t="s">
        <v>36</v>
      </c>
      <c r="R682" t="s">
        <v>36</v>
      </c>
      <c r="S682" t="s">
        <v>36</v>
      </c>
      <c r="T682" t="s">
        <v>36</v>
      </c>
      <c r="U682" t="s">
        <v>36</v>
      </c>
      <c r="V682" t="s">
        <v>36</v>
      </c>
      <c r="W682" t="s">
        <v>36</v>
      </c>
      <c r="X682" t="s">
        <v>36</v>
      </c>
      <c r="Y682" t="s">
        <v>36</v>
      </c>
      <c r="Z682" t="s">
        <v>36</v>
      </c>
      <c r="AA682" t="s">
        <v>36</v>
      </c>
      <c r="AB682" t="s">
        <v>36</v>
      </c>
      <c r="AC682" t="s">
        <v>36</v>
      </c>
      <c r="AD682" t="s">
        <v>36</v>
      </c>
      <c r="AE682" t="s">
        <v>36</v>
      </c>
      <c r="AF682" t="s">
        <v>36</v>
      </c>
    </row>
    <row r="683" spans="1:32" hidden="1" x14ac:dyDescent="0.3">
      <c r="A683" t="s">
        <v>2730</v>
      </c>
      <c r="B683" t="s">
        <v>2731</v>
      </c>
      <c r="C683" s="1" t="str">
        <f t="shared" si="86"/>
        <v>31:0013</v>
      </c>
      <c r="D683" s="1" t="str">
        <f t="shared" si="87"/>
        <v>31:0003</v>
      </c>
      <c r="E683" t="s">
        <v>2732</v>
      </c>
      <c r="F683" t="s">
        <v>2733</v>
      </c>
      <c r="H683">
        <v>71.564430000000002</v>
      </c>
      <c r="I683">
        <v>-79.595230000000001</v>
      </c>
      <c r="J683" s="1" t="str">
        <f t="shared" si="85"/>
        <v>Till</v>
      </c>
      <c r="K683" s="1" t="str">
        <f t="shared" si="88"/>
        <v>HMC separation (ODM; details not reported)</v>
      </c>
      <c r="L683" t="s">
        <v>36</v>
      </c>
      <c r="M683" t="s">
        <v>36</v>
      </c>
      <c r="N683" t="s">
        <v>36</v>
      </c>
      <c r="O683" t="s">
        <v>36</v>
      </c>
      <c r="P683" t="s">
        <v>36</v>
      </c>
      <c r="Q683" t="s">
        <v>36</v>
      </c>
      <c r="R683" t="s">
        <v>36</v>
      </c>
      <c r="S683" t="s">
        <v>36</v>
      </c>
      <c r="T683" t="s">
        <v>36</v>
      </c>
      <c r="U683" t="s">
        <v>36</v>
      </c>
      <c r="V683" t="s">
        <v>36</v>
      </c>
      <c r="W683" t="s">
        <v>36</v>
      </c>
      <c r="X683" t="s">
        <v>36</v>
      </c>
      <c r="Y683" t="s">
        <v>36</v>
      </c>
      <c r="Z683" t="s">
        <v>36</v>
      </c>
      <c r="AA683" t="s">
        <v>36</v>
      </c>
      <c r="AB683" t="s">
        <v>36</v>
      </c>
      <c r="AC683" t="s">
        <v>36</v>
      </c>
      <c r="AD683" t="s">
        <v>36</v>
      </c>
      <c r="AE683" t="s">
        <v>36</v>
      </c>
      <c r="AF683" t="s">
        <v>36</v>
      </c>
    </row>
    <row r="684" spans="1:32" hidden="1" x14ac:dyDescent="0.3">
      <c r="A684" t="s">
        <v>2734</v>
      </c>
      <c r="B684" t="s">
        <v>2735</v>
      </c>
      <c r="C684" s="1" t="str">
        <f t="shared" si="86"/>
        <v>31:0013</v>
      </c>
      <c r="D684" s="1" t="str">
        <f t="shared" si="87"/>
        <v>31:0003</v>
      </c>
      <c r="E684" t="s">
        <v>2736</v>
      </c>
      <c r="F684" t="s">
        <v>2737</v>
      </c>
      <c r="H684">
        <v>71.501499999999993</v>
      </c>
      <c r="I684">
        <v>-79.583359999999999</v>
      </c>
      <c r="J684" s="1" t="str">
        <f t="shared" si="85"/>
        <v>Till</v>
      </c>
      <c r="K684" s="1" t="str">
        <f t="shared" si="88"/>
        <v>HMC separation (ODM; details not reported)</v>
      </c>
      <c r="L684" t="s">
        <v>36</v>
      </c>
      <c r="M684" t="s">
        <v>36</v>
      </c>
      <c r="N684" t="s">
        <v>36</v>
      </c>
      <c r="O684" t="s">
        <v>36</v>
      </c>
      <c r="P684" t="s">
        <v>36</v>
      </c>
      <c r="Q684" t="s">
        <v>36</v>
      </c>
      <c r="R684" t="s">
        <v>36</v>
      </c>
      <c r="S684" t="s">
        <v>36</v>
      </c>
      <c r="T684" t="s">
        <v>36</v>
      </c>
      <c r="U684" t="s">
        <v>36</v>
      </c>
      <c r="V684" t="s">
        <v>36</v>
      </c>
      <c r="W684" t="s">
        <v>36</v>
      </c>
      <c r="X684" t="s">
        <v>36</v>
      </c>
      <c r="Y684" t="s">
        <v>36</v>
      </c>
      <c r="Z684" t="s">
        <v>36</v>
      </c>
      <c r="AA684" t="s">
        <v>36</v>
      </c>
      <c r="AB684" t="s">
        <v>36</v>
      </c>
      <c r="AC684" t="s">
        <v>36</v>
      </c>
      <c r="AD684" t="s">
        <v>36</v>
      </c>
      <c r="AE684" t="s">
        <v>36</v>
      </c>
      <c r="AF684" t="s">
        <v>36</v>
      </c>
    </row>
    <row r="685" spans="1:32" hidden="1" x14ac:dyDescent="0.3">
      <c r="A685" t="s">
        <v>2738</v>
      </c>
      <c r="B685" t="s">
        <v>2739</v>
      </c>
      <c r="C685" s="1" t="str">
        <f t="shared" si="86"/>
        <v>31:0013</v>
      </c>
      <c r="D685" s="1" t="str">
        <f t="shared" si="87"/>
        <v>31:0003</v>
      </c>
      <c r="E685" t="s">
        <v>2740</v>
      </c>
      <c r="F685" t="s">
        <v>2741</v>
      </c>
      <c r="H685">
        <v>71.394570000000002</v>
      </c>
      <c r="I685">
        <v>-79.441990000000004</v>
      </c>
      <c r="J685" s="1" t="str">
        <f t="shared" si="85"/>
        <v>Till</v>
      </c>
      <c r="K685" s="1" t="str">
        <f t="shared" si="88"/>
        <v>HMC separation (ODM; details not reported)</v>
      </c>
      <c r="L685" t="s">
        <v>36</v>
      </c>
      <c r="M685" t="s">
        <v>36</v>
      </c>
      <c r="N685" t="s">
        <v>36</v>
      </c>
      <c r="O685" t="s">
        <v>36</v>
      </c>
      <c r="P685" t="s">
        <v>36</v>
      </c>
      <c r="Q685" t="s">
        <v>36</v>
      </c>
      <c r="R685" t="s">
        <v>36</v>
      </c>
      <c r="S685" t="s">
        <v>36</v>
      </c>
      <c r="T685" t="s">
        <v>36</v>
      </c>
      <c r="U685" t="s">
        <v>36</v>
      </c>
      <c r="V685" t="s">
        <v>36</v>
      </c>
      <c r="W685" t="s">
        <v>36</v>
      </c>
      <c r="X685" t="s">
        <v>36</v>
      </c>
      <c r="Y685" t="s">
        <v>36</v>
      </c>
      <c r="Z685" t="s">
        <v>36</v>
      </c>
      <c r="AA685" t="s">
        <v>36</v>
      </c>
      <c r="AB685" t="s">
        <v>36</v>
      </c>
      <c r="AC685" t="s">
        <v>36</v>
      </c>
      <c r="AD685" t="s">
        <v>36</v>
      </c>
      <c r="AE685" t="s">
        <v>36</v>
      </c>
      <c r="AF685" t="s">
        <v>36</v>
      </c>
    </row>
    <row r="686" spans="1:32" hidden="1" x14ac:dyDescent="0.3">
      <c r="A686" t="s">
        <v>2742</v>
      </c>
      <c r="B686" t="s">
        <v>2743</v>
      </c>
      <c r="C686" s="1" t="str">
        <f t="shared" si="86"/>
        <v>31:0013</v>
      </c>
      <c r="D686" s="1" t="str">
        <f t="shared" si="87"/>
        <v>31:0003</v>
      </c>
      <c r="E686" t="s">
        <v>2744</v>
      </c>
      <c r="F686" t="s">
        <v>2745</v>
      </c>
      <c r="H686">
        <v>71.279200000000003</v>
      </c>
      <c r="I686">
        <v>-79.566410000000005</v>
      </c>
      <c r="J686" s="1" t="str">
        <f t="shared" si="85"/>
        <v>Till</v>
      </c>
      <c r="K686" s="1" t="str">
        <f t="shared" si="88"/>
        <v>HMC separation (ODM; details not reported)</v>
      </c>
      <c r="L686" t="s">
        <v>36</v>
      </c>
      <c r="M686" t="s">
        <v>36</v>
      </c>
      <c r="N686" t="s">
        <v>36</v>
      </c>
      <c r="O686" t="s">
        <v>36</v>
      </c>
      <c r="P686" t="s">
        <v>36</v>
      </c>
      <c r="Q686" t="s">
        <v>36</v>
      </c>
      <c r="R686" t="s">
        <v>36</v>
      </c>
      <c r="S686" t="s">
        <v>36</v>
      </c>
      <c r="T686" t="s">
        <v>36</v>
      </c>
      <c r="U686" t="s">
        <v>36</v>
      </c>
      <c r="V686" t="s">
        <v>36</v>
      </c>
      <c r="W686" t="s">
        <v>36</v>
      </c>
      <c r="X686" t="s">
        <v>36</v>
      </c>
      <c r="Y686" t="s">
        <v>36</v>
      </c>
      <c r="Z686" t="s">
        <v>36</v>
      </c>
      <c r="AA686" t="s">
        <v>36</v>
      </c>
      <c r="AB686" t="s">
        <v>36</v>
      </c>
      <c r="AC686" t="s">
        <v>36</v>
      </c>
      <c r="AD686" t="s">
        <v>36</v>
      </c>
      <c r="AE686" t="s">
        <v>36</v>
      </c>
      <c r="AF686" t="s">
        <v>36</v>
      </c>
    </row>
    <row r="687" spans="1:32" hidden="1" x14ac:dyDescent="0.3">
      <c r="A687" t="s">
        <v>2746</v>
      </c>
      <c r="B687" t="s">
        <v>2747</v>
      </c>
      <c r="C687" s="1" t="str">
        <f t="shared" si="86"/>
        <v>31:0013</v>
      </c>
      <c r="D687" s="1" t="str">
        <f t="shared" si="87"/>
        <v>31:0003</v>
      </c>
      <c r="E687" t="s">
        <v>2748</v>
      </c>
      <c r="F687" t="s">
        <v>2749</v>
      </c>
      <c r="H687">
        <v>71.205500000000001</v>
      </c>
      <c r="I687">
        <v>-79.201710000000006</v>
      </c>
      <c r="J687" s="1" t="str">
        <f t="shared" ref="J687:J750" si="89">HYPERLINK("http://geochem.nrcan.gc.ca/cdogs/content/kwd/kwd020044_e.htm", "Till")</f>
        <v>Till</v>
      </c>
      <c r="K687" s="1" t="str">
        <f t="shared" si="88"/>
        <v>HMC separation (ODM; details not reported)</v>
      </c>
      <c r="L687" t="s">
        <v>36</v>
      </c>
      <c r="M687" t="s">
        <v>36</v>
      </c>
      <c r="N687" t="s">
        <v>36</v>
      </c>
      <c r="O687" t="s">
        <v>36</v>
      </c>
      <c r="P687" t="s">
        <v>55</v>
      </c>
      <c r="Q687" t="s">
        <v>36</v>
      </c>
      <c r="R687" t="s">
        <v>36</v>
      </c>
      <c r="S687" t="s">
        <v>36</v>
      </c>
      <c r="T687" t="s">
        <v>36</v>
      </c>
      <c r="U687" t="s">
        <v>36</v>
      </c>
      <c r="V687" t="s">
        <v>36</v>
      </c>
      <c r="W687" t="s">
        <v>36</v>
      </c>
      <c r="X687" t="s">
        <v>36</v>
      </c>
      <c r="Y687" t="s">
        <v>36</v>
      </c>
      <c r="Z687" t="s">
        <v>36</v>
      </c>
      <c r="AA687" t="s">
        <v>36</v>
      </c>
      <c r="AB687" t="s">
        <v>36</v>
      </c>
      <c r="AC687" t="s">
        <v>36</v>
      </c>
      <c r="AD687" t="s">
        <v>36</v>
      </c>
      <c r="AE687" t="s">
        <v>36</v>
      </c>
      <c r="AF687" t="s">
        <v>36</v>
      </c>
    </row>
    <row r="688" spans="1:32" hidden="1" x14ac:dyDescent="0.3">
      <c r="A688" t="s">
        <v>2750</v>
      </c>
      <c r="B688" t="s">
        <v>2751</v>
      </c>
      <c r="C688" s="1" t="str">
        <f t="shared" si="86"/>
        <v>31:0013</v>
      </c>
      <c r="D688" s="1" t="str">
        <f t="shared" si="87"/>
        <v>31:0003</v>
      </c>
      <c r="E688" t="s">
        <v>2752</v>
      </c>
      <c r="F688" t="s">
        <v>2753</v>
      </c>
      <c r="H688">
        <v>71.322689999999994</v>
      </c>
      <c r="I688">
        <v>-79.093369999999993</v>
      </c>
      <c r="J688" s="1" t="str">
        <f t="shared" si="89"/>
        <v>Till</v>
      </c>
      <c r="K688" s="1" t="str">
        <f t="shared" si="88"/>
        <v>HMC separation (ODM; details not reported)</v>
      </c>
      <c r="L688" t="s">
        <v>36</v>
      </c>
      <c r="M688" t="s">
        <v>36</v>
      </c>
      <c r="N688" t="s">
        <v>36</v>
      </c>
      <c r="O688" t="s">
        <v>36</v>
      </c>
      <c r="P688" t="s">
        <v>36</v>
      </c>
      <c r="Q688" t="s">
        <v>36</v>
      </c>
      <c r="R688" t="s">
        <v>36</v>
      </c>
      <c r="S688" t="s">
        <v>36</v>
      </c>
      <c r="T688" t="s">
        <v>36</v>
      </c>
      <c r="U688" t="s">
        <v>36</v>
      </c>
      <c r="V688" t="s">
        <v>36</v>
      </c>
      <c r="W688" t="s">
        <v>36</v>
      </c>
      <c r="X688" t="s">
        <v>36</v>
      </c>
      <c r="Y688" t="s">
        <v>36</v>
      </c>
      <c r="Z688" t="s">
        <v>36</v>
      </c>
      <c r="AA688" t="s">
        <v>36</v>
      </c>
      <c r="AB688" t="s">
        <v>36</v>
      </c>
      <c r="AC688" t="s">
        <v>36</v>
      </c>
      <c r="AD688" t="s">
        <v>36</v>
      </c>
      <c r="AE688" t="s">
        <v>36</v>
      </c>
      <c r="AF688" t="s">
        <v>36</v>
      </c>
    </row>
    <row r="689" spans="1:32" hidden="1" x14ac:dyDescent="0.3">
      <c r="A689" t="s">
        <v>2754</v>
      </c>
      <c r="B689" t="s">
        <v>2755</v>
      </c>
      <c r="C689" s="1" t="str">
        <f t="shared" si="86"/>
        <v>31:0013</v>
      </c>
      <c r="D689" s="1" t="str">
        <f t="shared" si="87"/>
        <v>31:0003</v>
      </c>
      <c r="E689" t="s">
        <v>2756</v>
      </c>
      <c r="F689" t="s">
        <v>2757</v>
      </c>
      <c r="H689">
        <v>71.335520000000002</v>
      </c>
      <c r="I689">
        <v>-79.049030000000002</v>
      </c>
      <c r="J689" s="1" t="str">
        <f t="shared" si="89"/>
        <v>Till</v>
      </c>
      <c r="K689" s="1" t="str">
        <f t="shared" si="88"/>
        <v>HMC separation (ODM; details not reported)</v>
      </c>
      <c r="L689" t="s">
        <v>36</v>
      </c>
      <c r="M689" t="s">
        <v>36</v>
      </c>
      <c r="N689" t="s">
        <v>36</v>
      </c>
      <c r="O689" t="s">
        <v>36</v>
      </c>
      <c r="P689" t="s">
        <v>36</v>
      </c>
      <c r="Q689" t="s">
        <v>36</v>
      </c>
      <c r="R689" t="s">
        <v>36</v>
      </c>
      <c r="S689" t="s">
        <v>36</v>
      </c>
      <c r="T689" t="s">
        <v>36</v>
      </c>
      <c r="U689" t="s">
        <v>36</v>
      </c>
      <c r="V689" t="s">
        <v>36</v>
      </c>
      <c r="W689" t="s">
        <v>36</v>
      </c>
      <c r="X689" t="s">
        <v>36</v>
      </c>
      <c r="Y689" t="s">
        <v>36</v>
      </c>
      <c r="Z689" t="s">
        <v>36</v>
      </c>
      <c r="AA689" t="s">
        <v>36</v>
      </c>
      <c r="AB689" t="s">
        <v>36</v>
      </c>
      <c r="AC689" t="s">
        <v>36</v>
      </c>
      <c r="AD689" t="s">
        <v>36</v>
      </c>
      <c r="AE689" t="s">
        <v>36</v>
      </c>
      <c r="AF689" t="s">
        <v>36</v>
      </c>
    </row>
    <row r="690" spans="1:32" hidden="1" x14ac:dyDescent="0.3">
      <c r="A690" t="s">
        <v>2758</v>
      </c>
      <c r="B690" t="s">
        <v>2759</v>
      </c>
      <c r="C690" s="1" t="str">
        <f t="shared" si="86"/>
        <v>31:0013</v>
      </c>
      <c r="D690" s="1" t="str">
        <f t="shared" si="87"/>
        <v>31:0003</v>
      </c>
      <c r="E690" t="s">
        <v>2760</v>
      </c>
      <c r="F690" t="s">
        <v>2761</v>
      </c>
      <c r="H690">
        <v>71.370480000000001</v>
      </c>
      <c r="I690">
        <v>-79.082369999999997</v>
      </c>
      <c r="J690" s="1" t="str">
        <f t="shared" si="89"/>
        <v>Till</v>
      </c>
      <c r="K690" s="1" t="str">
        <f t="shared" si="88"/>
        <v>HMC separation (ODM; details not reported)</v>
      </c>
      <c r="L690" t="s">
        <v>36</v>
      </c>
      <c r="M690" t="s">
        <v>36</v>
      </c>
      <c r="N690" t="s">
        <v>36</v>
      </c>
      <c r="O690" t="s">
        <v>36</v>
      </c>
      <c r="P690" t="s">
        <v>36</v>
      </c>
      <c r="Q690" t="s">
        <v>36</v>
      </c>
      <c r="R690" t="s">
        <v>36</v>
      </c>
      <c r="S690" t="s">
        <v>36</v>
      </c>
      <c r="T690" t="s">
        <v>36</v>
      </c>
      <c r="U690" t="s">
        <v>36</v>
      </c>
      <c r="V690" t="s">
        <v>36</v>
      </c>
      <c r="W690" t="s">
        <v>36</v>
      </c>
      <c r="X690" t="s">
        <v>36</v>
      </c>
      <c r="Y690" t="s">
        <v>36</v>
      </c>
      <c r="Z690" t="s">
        <v>36</v>
      </c>
      <c r="AA690" t="s">
        <v>36</v>
      </c>
      <c r="AB690" t="s">
        <v>36</v>
      </c>
      <c r="AC690" t="s">
        <v>36</v>
      </c>
      <c r="AD690" t="s">
        <v>36</v>
      </c>
      <c r="AE690" t="s">
        <v>36</v>
      </c>
      <c r="AF690" t="s">
        <v>36</v>
      </c>
    </row>
    <row r="691" spans="1:32" hidden="1" x14ac:dyDescent="0.3">
      <c r="A691" t="s">
        <v>2762</v>
      </c>
      <c r="B691" t="s">
        <v>2763</v>
      </c>
      <c r="C691" s="1" t="str">
        <f t="shared" si="86"/>
        <v>31:0013</v>
      </c>
      <c r="D691" s="1" t="str">
        <f t="shared" si="87"/>
        <v>31:0003</v>
      </c>
      <c r="E691" t="s">
        <v>2764</v>
      </c>
      <c r="F691" t="s">
        <v>2765</v>
      </c>
      <c r="H691">
        <v>71.366100000000003</v>
      </c>
      <c r="I691">
        <v>-78.948139999999995</v>
      </c>
      <c r="J691" s="1" t="str">
        <f t="shared" si="89"/>
        <v>Till</v>
      </c>
      <c r="K691" s="1" t="str">
        <f t="shared" si="88"/>
        <v>HMC separation (ODM; details not reported)</v>
      </c>
      <c r="L691" t="s">
        <v>36</v>
      </c>
      <c r="M691" t="s">
        <v>36</v>
      </c>
      <c r="N691" t="s">
        <v>36</v>
      </c>
      <c r="O691" t="s">
        <v>36</v>
      </c>
      <c r="P691" t="s">
        <v>36</v>
      </c>
      <c r="Q691" t="s">
        <v>36</v>
      </c>
      <c r="R691" t="s">
        <v>36</v>
      </c>
      <c r="S691" t="s">
        <v>36</v>
      </c>
      <c r="T691" t="s">
        <v>36</v>
      </c>
      <c r="U691" t="s">
        <v>36</v>
      </c>
      <c r="V691" t="s">
        <v>36</v>
      </c>
      <c r="W691" t="s">
        <v>36</v>
      </c>
      <c r="X691" t="s">
        <v>36</v>
      </c>
      <c r="Y691" t="s">
        <v>36</v>
      </c>
      <c r="Z691" t="s">
        <v>36</v>
      </c>
      <c r="AA691" t="s">
        <v>36</v>
      </c>
      <c r="AB691" t="s">
        <v>36</v>
      </c>
      <c r="AC691" t="s">
        <v>36</v>
      </c>
      <c r="AD691" t="s">
        <v>36</v>
      </c>
      <c r="AE691" t="s">
        <v>36</v>
      </c>
      <c r="AF691" t="s">
        <v>36</v>
      </c>
    </row>
    <row r="692" spans="1:32" hidden="1" x14ac:dyDescent="0.3">
      <c r="A692" t="s">
        <v>2766</v>
      </c>
      <c r="B692" t="s">
        <v>2767</v>
      </c>
      <c r="C692" s="1" t="str">
        <f t="shared" si="86"/>
        <v>31:0013</v>
      </c>
      <c r="D692" s="1" t="str">
        <f t="shared" si="87"/>
        <v>31:0003</v>
      </c>
      <c r="E692" t="s">
        <v>2768</v>
      </c>
      <c r="F692" t="s">
        <v>2769</v>
      </c>
      <c r="H692">
        <v>71.331909999999993</v>
      </c>
      <c r="I692">
        <v>-78.764780000000002</v>
      </c>
      <c r="J692" s="1" t="str">
        <f t="shared" si="89"/>
        <v>Till</v>
      </c>
      <c r="K692" s="1" t="str">
        <f t="shared" si="88"/>
        <v>HMC separation (ODM; details not reported)</v>
      </c>
      <c r="L692" t="s">
        <v>36</v>
      </c>
      <c r="M692" t="s">
        <v>36</v>
      </c>
      <c r="N692" t="s">
        <v>36</v>
      </c>
      <c r="O692" t="s">
        <v>36</v>
      </c>
      <c r="P692" t="s">
        <v>36</v>
      </c>
      <c r="Q692" t="s">
        <v>36</v>
      </c>
      <c r="R692" t="s">
        <v>36</v>
      </c>
      <c r="S692" t="s">
        <v>36</v>
      </c>
      <c r="T692" t="s">
        <v>36</v>
      </c>
      <c r="U692" t="s">
        <v>36</v>
      </c>
      <c r="V692" t="s">
        <v>36</v>
      </c>
      <c r="W692" t="s">
        <v>36</v>
      </c>
      <c r="X692" t="s">
        <v>36</v>
      </c>
      <c r="Y692" t="s">
        <v>36</v>
      </c>
      <c r="Z692" t="s">
        <v>36</v>
      </c>
      <c r="AA692" t="s">
        <v>36</v>
      </c>
      <c r="AB692" t="s">
        <v>36</v>
      </c>
      <c r="AC692" t="s">
        <v>36</v>
      </c>
      <c r="AD692" t="s">
        <v>36</v>
      </c>
      <c r="AE692" t="s">
        <v>36</v>
      </c>
      <c r="AF692" t="s">
        <v>36</v>
      </c>
    </row>
    <row r="693" spans="1:32" hidden="1" x14ac:dyDescent="0.3">
      <c r="A693" t="s">
        <v>2770</v>
      </c>
      <c r="B693" t="s">
        <v>2771</v>
      </c>
      <c r="C693" s="1" t="str">
        <f t="shared" si="86"/>
        <v>31:0013</v>
      </c>
      <c r="D693" s="1" t="str">
        <f t="shared" si="87"/>
        <v>31:0003</v>
      </c>
      <c r="E693" t="s">
        <v>2772</v>
      </c>
      <c r="F693" t="s">
        <v>2773</v>
      </c>
      <c r="H693">
        <v>71.283450000000002</v>
      </c>
      <c r="I693">
        <v>-78.884029999999996</v>
      </c>
      <c r="J693" s="1" t="str">
        <f t="shared" si="89"/>
        <v>Till</v>
      </c>
      <c r="K693" s="1" t="str">
        <f t="shared" si="88"/>
        <v>HMC separation (ODM; details not reported)</v>
      </c>
      <c r="L693" t="s">
        <v>36</v>
      </c>
      <c r="M693" t="s">
        <v>36</v>
      </c>
      <c r="N693" t="s">
        <v>36</v>
      </c>
      <c r="O693" t="s">
        <v>36</v>
      </c>
      <c r="P693" t="s">
        <v>36</v>
      </c>
      <c r="Q693" t="s">
        <v>36</v>
      </c>
      <c r="R693" t="s">
        <v>36</v>
      </c>
      <c r="S693" t="s">
        <v>36</v>
      </c>
      <c r="T693" t="s">
        <v>36</v>
      </c>
      <c r="U693" t="s">
        <v>36</v>
      </c>
      <c r="V693" t="s">
        <v>36</v>
      </c>
      <c r="W693" t="s">
        <v>36</v>
      </c>
      <c r="X693" t="s">
        <v>36</v>
      </c>
      <c r="Y693" t="s">
        <v>36</v>
      </c>
      <c r="Z693" t="s">
        <v>36</v>
      </c>
      <c r="AA693" t="s">
        <v>36</v>
      </c>
      <c r="AB693" t="s">
        <v>36</v>
      </c>
      <c r="AC693" t="s">
        <v>36</v>
      </c>
      <c r="AD693" t="s">
        <v>36</v>
      </c>
      <c r="AE693" t="s">
        <v>36</v>
      </c>
      <c r="AF693" t="s">
        <v>36</v>
      </c>
    </row>
    <row r="694" spans="1:32" hidden="1" x14ac:dyDescent="0.3">
      <c r="A694" t="s">
        <v>2774</v>
      </c>
      <c r="B694" t="s">
        <v>2775</v>
      </c>
      <c r="C694" s="1" t="str">
        <f t="shared" si="86"/>
        <v>31:0013</v>
      </c>
      <c r="D694" s="1" t="str">
        <f t="shared" si="87"/>
        <v>31:0003</v>
      </c>
      <c r="E694" t="s">
        <v>2776</v>
      </c>
      <c r="F694" t="s">
        <v>2777</v>
      </c>
      <c r="H694">
        <v>71.341800000000006</v>
      </c>
      <c r="I694">
        <v>-79.681939999999997</v>
      </c>
      <c r="J694" s="1" t="str">
        <f t="shared" si="89"/>
        <v>Till</v>
      </c>
      <c r="K694" s="1" t="str">
        <f t="shared" si="88"/>
        <v>HMC separation (ODM; details not reported)</v>
      </c>
      <c r="L694" t="s">
        <v>36</v>
      </c>
      <c r="M694" t="s">
        <v>36</v>
      </c>
      <c r="N694" t="s">
        <v>36</v>
      </c>
      <c r="O694" t="s">
        <v>36</v>
      </c>
      <c r="P694" t="s">
        <v>36</v>
      </c>
      <c r="Q694" t="s">
        <v>36</v>
      </c>
      <c r="R694" t="s">
        <v>36</v>
      </c>
      <c r="S694" t="s">
        <v>36</v>
      </c>
      <c r="T694" t="s">
        <v>36</v>
      </c>
      <c r="U694" t="s">
        <v>36</v>
      </c>
      <c r="V694" t="s">
        <v>36</v>
      </c>
      <c r="W694" t="s">
        <v>36</v>
      </c>
      <c r="X694" t="s">
        <v>36</v>
      </c>
      <c r="Y694" t="s">
        <v>36</v>
      </c>
      <c r="Z694" t="s">
        <v>36</v>
      </c>
      <c r="AA694" t="s">
        <v>36</v>
      </c>
      <c r="AB694" t="s">
        <v>36</v>
      </c>
      <c r="AC694" t="s">
        <v>36</v>
      </c>
      <c r="AD694" t="s">
        <v>36</v>
      </c>
      <c r="AE694" t="s">
        <v>36</v>
      </c>
      <c r="AF694" t="s">
        <v>36</v>
      </c>
    </row>
    <row r="695" spans="1:32" hidden="1" x14ac:dyDescent="0.3">
      <c r="A695" t="s">
        <v>2778</v>
      </c>
      <c r="B695" t="s">
        <v>2779</v>
      </c>
      <c r="C695" s="1" t="str">
        <f t="shared" si="86"/>
        <v>31:0013</v>
      </c>
      <c r="D695" s="1" t="str">
        <f t="shared" si="87"/>
        <v>31:0003</v>
      </c>
      <c r="E695" t="s">
        <v>2780</v>
      </c>
      <c r="F695" t="s">
        <v>2781</v>
      </c>
      <c r="H695">
        <v>71.338620000000006</v>
      </c>
      <c r="I695">
        <v>-79.990399999999994</v>
      </c>
      <c r="J695" s="1" t="str">
        <f t="shared" si="89"/>
        <v>Till</v>
      </c>
      <c r="K695" s="1" t="str">
        <f t="shared" si="88"/>
        <v>HMC separation (ODM; details not reported)</v>
      </c>
      <c r="L695" t="s">
        <v>36</v>
      </c>
      <c r="M695" t="s">
        <v>36</v>
      </c>
      <c r="N695" t="s">
        <v>36</v>
      </c>
      <c r="O695" t="s">
        <v>36</v>
      </c>
      <c r="P695" t="s">
        <v>36</v>
      </c>
      <c r="Q695" t="s">
        <v>36</v>
      </c>
      <c r="R695" t="s">
        <v>36</v>
      </c>
      <c r="S695" t="s">
        <v>36</v>
      </c>
      <c r="T695" t="s">
        <v>36</v>
      </c>
      <c r="U695" t="s">
        <v>36</v>
      </c>
      <c r="V695" t="s">
        <v>36</v>
      </c>
      <c r="W695" t="s">
        <v>36</v>
      </c>
      <c r="X695" t="s">
        <v>36</v>
      </c>
      <c r="Y695" t="s">
        <v>36</v>
      </c>
      <c r="Z695" t="s">
        <v>36</v>
      </c>
      <c r="AA695" t="s">
        <v>36</v>
      </c>
      <c r="AB695" t="s">
        <v>36</v>
      </c>
      <c r="AC695" t="s">
        <v>36</v>
      </c>
      <c r="AD695" t="s">
        <v>36</v>
      </c>
      <c r="AE695" t="s">
        <v>36</v>
      </c>
      <c r="AF695" t="s">
        <v>36</v>
      </c>
    </row>
    <row r="696" spans="1:32" hidden="1" x14ac:dyDescent="0.3">
      <c r="A696" t="s">
        <v>2782</v>
      </c>
      <c r="B696" t="s">
        <v>2783</v>
      </c>
      <c r="C696" s="1" t="str">
        <f t="shared" si="86"/>
        <v>31:0013</v>
      </c>
      <c r="D696" s="1" t="str">
        <f t="shared" si="87"/>
        <v>31:0003</v>
      </c>
      <c r="E696" t="s">
        <v>2784</v>
      </c>
      <c r="F696" t="s">
        <v>2785</v>
      </c>
      <c r="H696">
        <v>71.6584</v>
      </c>
      <c r="I696">
        <v>-77.993300000000005</v>
      </c>
      <c r="J696" s="1" t="str">
        <f t="shared" si="89"/>
        <v>Till</v>
      </c>
      <c r="K696" s="1" t="str">
        <f t="shared" si="88"/>
        <v>HMC separation (ODM; details not reported)</v>
      </c>
      <c r="L696" t="s">
        <v>36</v>
      </c>
      <c r="M696" t="s">
        <v>36</v>
      </c>
      <c r="N696" t="s">
        <v>36</v>
      </c>
      <c r="O696" t="s">
        <v>36</v>
      </c>
      <c r="P696" t="s">
        <v>36</v>
      </c>
      <c r="Q696" t="s">
        <v>36</v>
      </c>
      <c r="R696" t="s">
        <v>36</v>
      </c>
      <c r="S696" t="s">
        <v>36</v>
      </c>
      <c r="T696" t="s">
        <v>36</v>
      </c>
      <c r="U696" t="s">
        <v>36</v>
      </c>
      <c r="V696" t="s">
        <v>36</v>
      </c>
      <c r="W696" t="s">
        <v>36</v>
      </c>
      <c r="X696" t="s">
        <v>36</v>
      </c>
      <c r="Y696" t="s">
        <v>36</v>
      </c>
      <c r="Z696" t="s">
        <v>36</v>
      </c>
      <c r="AA696" t="s">
        <v>36</v>
      </c>
      <c r="AB696" t="s">
        <v>36</v>
      </c>
      <c r="AC696" t="s">
        <v>36</v>
      </c>
      <c r="AD696" t="s">
        <v>36</v>
      </c>
      <c r="AE696" t="s">
        <v>36</v>
      </c>
      <c r="AF696" t="s">
        <v>36</v>
      </c>
    </row>
    <row r="697" spans="1:32" hidden="1" x14ac:dyDescent="0.3">
      <c r="A697" t="s">
        <v>2786</v>
      </c>
      <c r="B697" t="s">
        <v>2787</v>
      </c>
      <c r="C697" s="1" t="str">
        <f t="shared" si="86"/>
        <v>31:0013</v>
      </c>
      <c r="D697" s="1" t="str">
        <f t="shared" si="87"/>
        <v>31:0003</v>
      </c>
      <c r="E697" t="s">
        <v>2788</v>
      </c>
      <c r="F697" t="s">
        <v>2789</v>
      </c>
      <c r="H697">
        <v>71.599930000000001</v>
      </c>
      <c r="I697">
        <v>-77.938760000000002</v>
      </c>
      <c r="J697" s="1" t="str">
        <f t="shared" si="89"/>
        <v>Till</v>
      </c>
      <c r="K697" s="1" t="str">
        <f t="shared" si="88"/>
        <v>HMC separation (ODM; details not reported)</v>
      </c>
      <c r="L697" t="s">
        <v>36</v>
      </c>
      <c r="M697" t="s">
        <v>36</v>
      </c>
      <c r="N697" t="s">
        <v>36</v>
      </c>
      <c r="O697" t="s">
        <v>36</v>
      </c>
      <c r="P697" t="s">
        <v>36</v>
      </c>
      <c r="Q697" t="s">
        <v>36</v>
      </c>
      <c r="R697" t="s">
        <v>36</v>
      </c>
      <c r="S697" t="s">
        <v>36</v>
      </c>
      <c r="T697" t="s">
        <v>36</v>
      </c>
      <c r="U697" t="s">
        <v>36</v>
      </c>
      <c r="V697" t="s">
        <v>36</v>
      </c>
      <c r="W697" t="s">
        <v>36</v>
      </c>
      <c r="X697" t="s">
        <v>36</v>
      </c>
      <c r="Y697" t="s">
        <v>36</v>
      </c>
      <c r="Z697" t="s">
        <v>36</v>
      </c>
      <c r="AA697" t="s">
        <v>36</v>
      </c>
      <c r="AB697" t="s">
        <v>36</v>
      </c>
      <c r="AC697" t="s">
        <v>36</v>
      </c>
      <c r="AD697" t="s">
        <v>36</v>
      </c>
      <c r="AE697" t="s">
        <v>36</v>
      </c>
      <c r="AF697" t="s">
        <v>36</v>
      </c>
    </row>
    <row r="698" spans="1:32" hidden="1" x14ac:dyDescent="0.3">
      <c r="A698" t="s">
        <v>2790</v>
      </c>
      <c r="B698" t="s">
        <v>2791</v>
      </c>
      <c r="C698" s="1" t="str">
        <f t="shared" si="86"/>
        <v>31:0013</v>
      </c>
      <c r="D698" s="1" t="str">
        <f t="shared" si="87"/>
        <v>31:0003</v>
      </c>
      <c r="E698" t="s">
        <v>2792</v>
      </c>
      <c r="F698" t="s">
        <v>2793</v>
      </c>
      <c r="H698">
        <v>71.550809999999998</v>
      </c>
      <c r="I698">
        <v>-78.142120000000006</v>
      </c>
      <c r="J698" s="1" t="str">
        <f t="shared" si="89"/>
        <v>Till</v>
      </c>
      <c r="K698" s="1" t="str">
        <f t="shared" si="88"/>
        <v>HMC separation (ODM; details not reported)</v>
      </c>
      <c r="L698" t="s">
        <v>36</v>
      </c>
      <c r="M698" t="s">
        <v>36</v>
      </c>
      <c r="N698" t="s">
        <v>36</v>
      </c>
      <c r="O698" t="s">
        <v>36</v>
      </c>
      <c r="P698" t="s">
        <v>36</v>
      </c>
      <c r="Q698" t="s">
        <v>36</v>
      </c>
      <c r="R698" t="s">
        <v>36</v>
      </c>
      <c r="S698" t="s">
        <v>36</v>
      </c>
      <c r="T698" t="s">
        <v>36</v>
      </c>
      <c r="U698" t="s">
        <v>36</v>
      </c>
      <c r="V698" t="s">
        <v>36</v>
      </c>
      <c r="W698" t="s">
        <v>36</v>
      </c>
      <c r="X698" t="s">
        <v>36</v>
      </c>
      <c r="Y698" t="s">
        <v>36</v>
      </c>
      <c r="Z698" t="s">
        <v>36</v>
      </c>
      <c r="AA698" t="s">
        <v>36</v>
      </c>
      <c r="AB698" t="s">
        <v>36</v>
      </c>
      <c r="AC698" t="s">
        <v>36</v>
      </c>
      <c r="AD698" t="s">
        <v>36</v>
      </c>
      <c r="AE698" t="s">
        <v>36</v>
      </c>
      <c r="AF698" t="s">
        <v>36</v>
      </c>
    </row>
    <row r="699" spans="1:32" hidden="1" x14ac:dyDescent="0.3">
      <c r="A699" t="s">
        <v>2794</v>
      </c>
      <c r="B699" t="s">
        <v>2795</v>
      </c>
      <c r="C699" s="1" t="str">
        <f t="shared" ref="C699:C762" si="90">HYPERLINK("http://geochem.nrcan.gc.ca/cdogs/content/bdl/bdl310013_e.htm", "31:0013")</f>
        <v>31:0013</v>
      </c>
      <c r="D699" s="1" t="str">
        <f t="shared" ref="D699:D762" si="91">HYPERLINK("http://geochem.nrcan.gc.ca/cdogs/content/svy/svy310003_e.htm", "31:0003")</f>
        <v>31:0003</v>
      </c>
      <c r="E699" t="s">
        <v>2796</v>
      </c>
      <c r="F699" t="s">
        <v>2797</v>
      </c>
      <c r="H699">
        <v>71.604889999999997</v>
      </c>
      <c r="I699">
        <v>-78.311120000000003</v>
      </c>
      <c r="J699" s="1" t="str">
        <f t="shared" si="89"/>
        <v>Till</v>
      </c>
      <c r="K699" s="1" t="str">
        <f t="shared" ref="K699:K762" si="92">HYPERLINK("http://geochem.nrcan.gc.ca/cdogs/content/kwd/kwd080049_e.htm", "HMC separation (ODM; details not reported)")</f>
        <v>HMC separation (ODM; details not reported)</v>
      </c>
      <c r="L699" t="s">
        <v>36</v>
      </c>
      <c r="M699" t="s">
        <v>36</v>
      </c>
      <c r="N699" t="s">
        <v>36</v>
      </c>
      <c r="O699" t="s">
        <v>36</v>
      </c>
      <c r="P699" t="s">
        <v>36</v>
      </c>
      <c r="Q699" t="s">
        <v>36</v>
      </c>
      <c r="R699" t="s">
        <v>36</v>
      </c>
      <c r="S699" t="s">
        <v>36</v>
      </c>
      <c r="T699" t="s">
        <v>36</v>
      </c>
      <c r="U699" t="s">
        <v>36</v>
      </c>
      <c r="V699" t="s">
        <v>36</v>
      </c>
      <c r="W699" t="s">
        <v>36</v>
      </c>
      <c r="X699" t="s">
        <v>36</v>
      </c>
      <c r="Y699" t="s">
        <v>36</v>
      </c>
      <c r="Z699" t="s">
        <v>36</v>
      </c>
      <c r="AA699" t="s">
        <v>36</v>
      </c>
      <c r="AB699" t="s">
        <v>36</v>
      </c>
      <c r="AC699" t="s">
        <v>36</v>
      </c>
      <c r="AD699" t="s">
        <v>36</v>
      </c>
      <c r="AE699" t="s">
        <v>36</v>
      </c>
      <c r="AF699" t="s">
        <v>36</v>
      </c>
    </row>
    <row r="700" spans="1:32" hidden="1" x14ac:dyDescent="0.3">
      <c r="A700" t="s">
        <v>2798</v>
      </c>
      <c r="B700" t="s">
        <v>2799</v>
      </c>
      <c r="C700" s="1" t="str">
        <f t="shared" si="90"/>
        <v>31:0013</v>
      </c>
      <c r="D700" s="1" t="str">
        <f t="shared" si="91"/>
        <v>31:0003</v>
      </c>
      <c r="E700" t="s">
        <v>2800</v>
      </c>
      <c r="F700" t="s">
        <v>2801</v>
      </c>
      <c r="H700">
        <v>71.496949999999998</v>
      </c>
      <c r="I700">
        <v>-77.793229999999994</v>
      </c>
      <c r="J700" s="1" t="str">
        <f t="shared" si="89"/>
        <v>Till</v>
      </c>
      <c r="K700" s="1" t="str">
        <f t="shared" si="92"/>
        <v>HMC separation (ODM; details not reported)</v>
      </c>
      <c r="L700" t="s">
        <v>36</v>
      </c>
      <c r="M700" t="s">
        <v>36</v>
      </c>
      <c r="N700" t="s">
        <v>36</v>
      </c>
      <c r="O700" t="s">
        <v>36</v>
      </c>
      <c r="P700" t="s">
        <v>36</v>
      </c>
      <c r="Q700" t="s">
        <v>36</v>
      </c>
      <c r="R700" t="s">
        <v>36</v>
      </c>
      <c r="S700" t="s">
        <v>36</v>
      </c>
      <c r="T700" t="s">
        <v>36</v>
      </c>
      <c r="U700" t="s">
        <v>36</v>
      </c>
      <c r="V700" t="s">
        <v>36</v>
      </c>
      <c r="W700" t="s">
        <v>36</v>
      </c>
      <c r="X700" t="s">
        <v>36</v>
      </c>
      <c r="Y700" t="s">
        <v>36</v>
      </c>
      <c r="Z700" t="s">
        <v>36</v>
      </c>
      <c r="AA700" t="s">
        <v>36</v>
      </c>
      <c r="AB700" t="s">
        <v>36</v>
      </c>
      <c r="AC700" t="s">
        <v>36</v>
      </c>
      <c r="AD700" t="s">
        <v>36</v>
      </c>
      <c r="AE700" t="s">
        <v>36</v>
      </c>
      <c r="AF700" t="s">
        <v>36</v>
      </c>
    </row>
    <row r="701" spans="1:32" hidden="1" x14ac:dyDescent="0.3">
      <c r="A701" t="s">
        <v>2802</v>
      </c>
      <c r="B701" t="s">
        <v>2803</v>
      </c>
      <c r="C701" s="1" t="str">
        <f t="shared" si="90"/>
        <v>31:0013</v>
      </c>
      <c r="D701" s="1" t="str">
        <f t="shared" si="91"/>
        <v>31:0003</v>
      </c>
      <c r="E701" t="s">
        <v>2804</v>
      </c>
      <c r="F701" t="s">
        <v>2805</v>
      </c>
      <c r="H701">
        <v>71.467200000000005</v>
      </c>
      <c r="I701">
        <v>-78.060159999999996</v>
      </c>
      <c r="J701" s="1" t="str">
        <f t="shared" si="89"/>
        <v>Till</v>
      </c>
      <c r="K701" s="1" t="str">
        <f t="shared" si="92"/>
        <v>HMC separation (ODM; details not reported)</v>
      </c>
      <c r="L701" t="s">
        <v>36</v>
      </c>
      <c r="M701" t="s">
        <v>36</v>
      </c>
      <c r="N701" t="s">
        <v>36</v>
      </c>
      <c r="O701" t="s">
        <v>36</v>
      </c>
      <c r="P701" t="s">
        <v>36</v>
      </c>
      <c r="Q701" t="s">
        <v>36</v>
      </c>
      <c r="R701" t="s">
        <v>36</v>
      </c>
      <c r="S701" t="s">
        <v>36</v>
      </c>
      <c r="T701" t="s">
        <v>36</v>
      </c>
      <c r="U701" t="s">
        <v>36</v>
      </c>
      <c r="V701" t="s">
        <v>36</v>
      </c>
      <c r="W701" t="s">
        <v>36</v>
      </c>
      <c r="X701" t="s">
        <v>36</v>
      </c>
      <c r="Y701" t="s">
        <v>36</v>
      </c>
      <c r="Z701" t="s">
        <v>36</v>
      </c>
      <c r="AA701" t="s">
        <v>36</v>
      </c>
      <c r="AB701" t="s">
        <v>36</v>
      </c>
      <c r="AC701" t="s">
        <v>36</v>
      </c>
      <c r="AD701" t="s">
        <v>36</v>
      </c>
      <c r="AE701" t="s">
        <v>36</v>
      </c>
      <c r="AF701" t="s">
        <v>36</v>
      </c>
    </row>
    <row r="702" spans="1:32" hidden="1" x14ac:dyDescent="0.3">
      <c r="A702" t="s">
        <v>2806</v>
      </c>
      <c r="B702" t="s">
        <v>2807</v>
      </c>
      <c r="C702" s="1" t="str">
        <f t="shared" si="90"/>
        <v>31:0013</v>
      </c>
      <c r="D702" s="1" t="str">
        <f t="shared" si="91"/>
        <v>31:0003</v>
      </c>
      <c r="E702" t="s">
        <v>2808</v>
      </c>
      <c r="F702" t="s">
        <v>2809</v>
      </c>
      <c r="H702">
        <v>71.428579999999997</v>
      </c>
      <c r="I702">
        <v>-78.218940000000003</v>
      </c>
      <c r="J702" s="1" t="str">
        <f t="shared" si="89"/>
        <v>Till</v>
      </c>
      <c r="K702" s="1" t="str">
        <f t="shared" si="92"/>
        <v>HMC separation (ODM; details not reported)</v>
      </c>
      <c r="L702" t="s">
        <v>36</v>
      </c>
      <c r="M702" t="s">
        <v>36</v>
      </c>
      <c r="N702" t="s">
        <v>36</v>
      </c>
      <c r="O702" t="s">
        <v>36</v>
      </c>
      <c r="P702" t="s">
        <v>36</v>
      </c>
      <c r="Q702" t="s">
        <v>55</v>
      </c>
      <c r="R702" t="s">
        <v>36</v>
      </c>
      <c r="S702" t="s">
        <v>36</v>
      </c>
      <c r="T702" t="s">
        <v>36</v>
      </c>
      <c r="U702" t="s">
        <v>36</v>
      </c>
      <c r="V702" t="s">
        <v>36</v>
      </c>
      <c r="W702" t="s">
        <v>36</v>
      </c>
      <c r="X702" t="s">
        <v>36</v>
      </c>
      <c r="Y702" t="s">
        <v>36</v>
      </c>
      <c r="Z702" t="s">
        <v>36</v>
      </c>
      <c r="AA702" t="s">
        <v>36</v>
      </c>
      <c r="AB702" t="s">
        <v>36</v>
      </c>
      <c r="AC702" t="s">
        <v>36</v>
      </c>
      <c r="AD702" t="s">
        <v>36</v>
      </c>
      <c r="AE702" t="s">
        <v>36</v>
      </c>
      <c r="AF702" t="s">
        <v>36</v>
      </c>
    </row>
    <row r="703" spans="1:32" hidden="1" x14ac:dyDescent="0.3">
      <c r="A703" t="s">
        <v>2810</v>
      </c>
      <c r="B703" t="s">
        <v>2811</v>
      </c>
      <c r="C703" s="1" t="str">
        <f t="shared" si="90"/>
        <v>31:0013</v>
      </c>
      <c r="D703" s="1" t="str">
        <f t="shared" si="91"/>
        <v>31:0003</v>
      </c>
      <c r="E703" t="s">
        <v>2812</v>
      </c>
      <c r="F703" t="s">
        <v>2813</v>
      </c>
      <c r="H703">
        <v>71.323369999999997</v>
      </c>
      <c r="I703">
        <v>-78.085170000000005</v>
      </c>
      <c r="J703" s="1" t="str">
        <f t="shared" si="89"/>
        <v>Till</v>
      </c>
      <c r="K703" s="1" t="str">
        <f t="shared" si="92"/>
        <v>HMC separation (ODM; details not reported)</v>
      </c>
      <c r="L703" t="s">
        <v>36</v>
      </c>
      <c r="M703" t="s">
        <v>36</v>
      </c>
      <c r="N703" t="s">
        <v>36</v>
      </c>
      <c r="O703" t="s">
        <v>36</v>
      </c>
      <c r="P703" t="s">
        <v>36</v>
      </c>
      <c r="Q703" t="s">
        <v>36</v>
      </c>
      <c r="R703" t="s">
        <v>36</v>
      </c>
      <c r="S703" t="s">
        <v>36</v>
      </c>
      <c r="T703" t="s">
        <v>36</v>
      </c>
      <c r="U703" t="s">
        <v>36</v>
      </c>
      <c r="V703" t="s">
        <v>36</v>
      </c>
      <c r="W703" t="s">
        <v>36</v>
      </c>
      <c r="X703" t="s">
        <v>36</v>
      </c>
      <c r="Y703" t="s">
        <v>36</v>
      </c>
      <c r="Z703" t="s">
        <v>36</v>
      </c>
      <c r="AA703" t="s">
        <v>36</v>
      </c>
      <c r="AB703" t="s">
        <v>36</v>
      </c>
      <c r="AC703" t="s">
        <v>36</v>
      </c>
      <c r="AD703" t="s">
        <v>36</v>
      </c>
      <c r="AE703" t="s">
        <v>36</v>
      </c>
      <c r="AF703" t="s">
        <v>36</v>
      </c>
    </row>
    <row r="704" spans="1:32" hidden="1" x14ac:dyDescent="0.3">
      <c r="A704" t="s">
        <v>2814</v>
      </c>
      <c r="B704" t="s">
        <v>2815</v>
      </c>
      <c r="C704" s="1" t="str">
        <f t="shared" si="90"/>
        <v>31:0013</v>
      </c>
      <c r="D704" s="1" t="str">
        <f t="shared" si="91"/>
        <v>31:0003</v>
      </c>
      <c r="E704" t="s">
        <v>2816</v>
      </c>
      <c r="F704" t="s">
        <v>2817</v>
      </c>
      <c r="H704">
        <v>71.27355</v>
      </c>
      <c r="I704">
        <v>-78.002459999999999</v>
      </c>
      <c r="J704" s="1" t="str">
        <f t="shared" si="89"/>
        <v>Till</v>
      </c>
      <c r="K704" s="1" t="str">
        <f t="shared" si="92"/>
        <v>HMC separation (ODM; details not reported)</v>
      </c>
      <c r="L704" t="s">
        <v>36</v>
      </c>
      <c r="M704" t="s">
        <v>36</v>
      </c>
      <c r="N704" t="s">
        <v>36</v>
      </c>
      <c r="O704" t="s">
        <v>36</v>
      </c>
      <c r="P704" t="s">
        <v>36</v>
      </c>
      <c r="Q704" t="s">
        <v>36</v>
      </c>
      <c r="R704" t="s">
        <v>36</v>
      </c>
      <c r="S704" t="s">
        <v>36</v>
      </c>
      <c r="T704" t="s">
        <v>36</v>
      </c>
      <c r="U704" t="s">
        <v>36</v>
      </c>
      <c r="V704" t="s">
        <v>36</v>
      </c>
      <c r="W704" t="s">
        <v>36</v>
      </c>
      <c r="X704" t="s">
        <v>36</v>
      </c>
      <c r="Y704" t="s">
        <v>36</v>
      </c>
      <c r="Z704" t="s">
        <v>36</v>
      </c>
      <c r="AA704" t="s">
        <v>36</v>
      </c>
      <c r="AB704" t="s">
        <v>36</v>
      </c>
      <c r="AC704" t="s">
        <v>36</v>
      </c>
      <c r="AD704" t="s">
        <v>36</v>
      </c>
      <c r="AE704" t="s">
        <v>36</v>
      </c>
      <c r="AF704" t="s">
        <v>36</v>
      </c>
    </row>
    <row r="705" spans="1:32" hidden="1" x14ac:dyDescent="0.3">
      <c r="A705" t="s">
        <v>2818</v>
      </c>
      <c r="B705" t="s">
        <v>2819</v>
      </c>
      <c r="C705" s="1" t="str">
        <f t="shared" si="90"/>
        <v>31:0013</v>
      </c>
      <c r="D705" s="1" t="str">
        <f t="shared" si="91"/>
        <v>31:0003</v>
      </c>
      <c r="E705" t="s">
        <v>2820</v>
      </c>
      <c r="F705" t="s">
        <v>2821</v>
      </c>
      <c r="H705">
        <v>71.28098</v>
      </c>
      <c r="I705">
        <v>-77.880809999999997</v>
      </c>
      <c r="J705" s="1" t="str">
        <f t="shared" si="89"/>
        <v>Till</v>
      </c>
      <c r="K705" s="1" t="str">
        <f t="shared" si="92"/>
        <v>HMC separation (ODM; details not reported)</v>
      </c>
      <c r="L705" t="s">
        <v>36</v>
      </c>
      <c r="M705" t="s">
        <v>36</v>
      </c>
      <c r="N705" t="s">
        <v>36</v>
      </c>
      <c r="O705" t="s">
        <v>36</v>
      </c>
      <c r="P705" t="s">
        <v>36</v>
      </c>
      <c r="Q705" t="s">
        <v>36</v>
      </c>
      <c r="R705" t="s">
        <v>36</v>
      </c>
      <c r="S705" t="s">
        <v>36</v>
      </c>
      <c r="T705" t="s">
        <v>36</v>
      </c>
      <c r="U705" t="s">
        <v>36</v>
      </c>
      <c r="V705" t="s">
        <v>36</v>
      </c>
      <c r="W705" t="s">
        <v>36</v>
      </c>
      <c r="X705" t="s">
        <v>36</v>
      </c>
      <c r="Y705" t="s">
        <v>36</v>
      </c>
      <c r="Z705" t="s">
        <v>36</v>
      </c>
      <c r="AA705" t="s">
        <v>36</v>
      </c>
      <c r="AB705" t="s">
        <v>36</v>
      </c>
      <c r="AC705" t="s">
        <v>36</v>
      </c>
      <c r="AD705" t="s">
        <v>36</v>
      </c>
      <c r="AE705" t="s">
        <v>36</v>
      </c>
      <c r="AF705" t="s">
        <v>36</v>
      </c>
    </row>
    <row r="706" spans="1:32" hidden="1" x14ac:dyDescent="0.3">
      <c r="A706" t="s">
        <v>2822</v>
      </c>
      <c r="B706" t="s">
        <v>2823</v>
      </c>
      <c r="C706" s="1" t="str">
        <f t="shared" si="90"/>
        <v>31:0013</v>
      </c>
      <c r="D706" s="1" t="str">
        <f t="shared" si="91"/>
        <v>31:0003</v>
      </c>
      <c r="E706" t="s">
        <v>2824</v>
      </c>
      <c r="F706" t="s">
        <v>2825</v>
      </c>
      <c r="H706">
        <v>71.282489999999996</v>
      </c>
      <c r="I706">
        <v>-77.656459999999996</v>
      </c>
      <c r="J706" s="1" t="str">
        <f t="shared" si="89"/>
        <v>Till</v>
      </c>
      <c r="K706" s="1" t="str">
        <f t="shared" si="92"/>
        <v>HMC separation (ODM; details not reported)</v>
      </c>
      <c r="L706" t="s">
        <v>36</v>
      </c>
      <c r="M706" t="s">
        <v>36</v>
      </c>
      <c r="N706" t="s">
        <v>36</v>
      </c>
      <c r="O706" t="s">
        <v>36</v>
      </c>
      <c r="P706" t="s">
        <v>36</v>
      </c>
      <c r="Q706" t="s">
        <v>36</v>
      </c>
      <c r="R706" t="s">
        <v>36</v>
      </c>
      <c r="S706" t="s">
        <v>36</v>
      </c>
      <c r="T706" t="s">
        <v>36</v>
      </c>
      <c r="U706" t="s">
        <v>36</v>
      </c>
      <c r="V706" t="s">
        <v>36</v>
      </c>
      <c r="W706" t="s">
        <v>36</v>
      </c>
      <c r="X706" t="s">
        <v>36</v>
      </c>
      <c r="Y706" t="s">
        <v>36</v>
      </c>
      <c r="Z706" t="s">
        <v>36</v>
      </c>
      <c r="AA706" t="s">
        <v>36</v>
      </c>
      <c r="AB706" t="s">
        <v>36</v>
      </c>
      <c r="AC706" t="s">
        <v>36</v>
      </c>
      <c r="AD706" t="s">
        <v>36</v>
      </c>
      <c r="AE706" t="s">
        <v>36</v>
      </c>
      <c r="AF706" t="s">
        <v>36</v>
      </c>
    </row>
    <row r="707" spans="1:32" hidden="1" x14ac:dyDescent="0.3">
      <c r="A707" t="s">
        <v>2826</v>
      </c>
      <c r="B707" t="s">
        <v>2827</v>
      </c>
      <c r="C707" s="1" t="str">
        <f t="shared" si="90"/>
        <v>31:0013</v>
      </c>
      <c r="D707" s="1" t="str">
        <f t="shared" si="91"/>
        <v>31:0003</v>
      </c>
      <c r="E707" t="s">
        <v>2828</v>
      </c>
      <c r="F707" t="s">
        <v>2829</v>
      </c>
      <c r="H707">
        <v>71.224400000000003</v>
      </c>
      <c r="I707">
        <v>-77.766869999999997</v>
      </c>
      <c r="J707" s="1" t="str">
        <f t="shared" si="89"/>
        <v>Till</v>
      </c>
      <c r="K707" s="1" t="str">
        <f t="shared" si="92"/>
        <v>HMC separation (ODM; details not reported)</v>
      </c>
      <c r="L707" t="s">
        <v>36</v>
      </c>
      <c r="M707" t="s">
        <v>36</v>
      </c>
      <c r="N707" t="s">
        <v>36</v>
      </c>
      <c r="O707" t="s">
        <v>36</v>
      </c>
      <c r="P707" t="s">
        <v>36</v>
      </c>
      <c r="Q707" t="s">
        <v>36</v>
      </c>
      <c r="R707" t="s">
        <v>36</v>
      </c>
      <c r="S707" t="s">
        <v>36</v>
      </c>
      <c r="T707" t="s">
        <v>36</v>
      </c>
      <c r="U707" t="s">
        <v>36</v>
      </c>
      <c r="V707" t="s">
        <v>36</v>
      </c>
      <c r="W707" t="s">
        <v>36</v>
      </c>
      <c r="X707" t="s">
        <v>36</v>
      </c>
      <c r="Y707" t="s">
        <v>36</v>
      </c>
      <c r="Z707" t="s">
        <v>36</v>
      </c>
      <c r="AA707" t="s">
        <v>36</v>
      </c>
      <c r="AB707" t="s">
        <v>36</v>
      </c>
      <c r="AC707" t="s">
        <v>36</v>
      </c>
      <c r="AD707" t="s">
        <v>36</v>
      </c>
      <c r="AE707" t="s">
        <v>36</v>
      </c>
      <c r="AF707" t="s">
        <v>36</v>
      </c>
    </row>
    <row r="708" spans="1:32" hidden="1" x14ac:dyDescent="0.3">
      <c r="A708" t="s">
        <v>2830</v>
      </c>
      <c r="B708" t="s">
        <v>2831</v>
      </c>
      <c r="C708" s="1" t="str">
        <f t="shared" si="90"/>
        <v>31:0013</v>
      </c>
      <c r="D708" s="1" t="str">
        <f t="shared" si="91"/>
        <v>31:0003</v>
      </c>
      <c r="E708" t="s">
        <v>2832</v>
      </c>
      <c r="F708" t="s">
        <v>2833</v>
      </c>
      <c r="H708">
        <v>71.227379999999997</v>
      </c>
      <c r="I708">
        <v>-77.912229999999994</v>
      </c>
      <c r="J708" s="1" t="str">
        <f t="shared" si="89"/>
        <v>Till</v>
      </c>
      <c r="K708" s="1" t="str">
        <f t="shared" si="92"/>
        <v>HMC separation (ODM; details not reported)</v>
      </c>
      <c r="L708" t="s">
        <v>36</v>
      </c>
      <c r="M708" t="s">
        <v>36</v>
      </c>
      <c r="N708" t="s">
        <v>36</v>
      </c>
      <c r="O708" t="s">
        <v>36</v>
      </c>
      <c r="P708" t="s">
        <v>36</v>
      </c>
      <c r="Q708" t="s">
        <v>36</v>
      </c>
      <c r="R708" t="s">
        <v>36</v>
      </c>
      <c r="S708" t="s">
        <v>36</v>
      </c>
      <c r="T708" t="s">
        <v>36</v>
      </c>
      <c r="U708" t="s">
        <v>36</v>
      </c>
      <c r="V708" t="s">
        <v>36</v>
      </c>
      <c r="W708" t="s">
        <v>36</v>
      </c>
      <c r="X708" t="s">
        <v>36</v>
      </c>
      <c r="Y708" t="s">
        <v>36</v>
      </c>
      <c r="Z708" t="s">
        <v>36</v>
      </c>
      <c r="AA708" t="s">
        <v>36</v>
      </c>
      <c r="AB708" t="s">
        <v>36</v>
      </c>
      <c r="AC708" t="s">
        <v>36</v>
      </c>
      <c r="AD708" t="s">
        <v>36</v>
      </c>
      <c r="AE708" t="s">
        <v>36</v>
      </c>
      <c r="AF708" t="s">
        <v>36</v>
      </c>
    </row>
    <row r="709" spans="1:32" hidden="1" x14ac:dyDescent="0.3">
      <c r="A709" t="s">
        <v>2834</v>
      </c>
      <c r="B709" t="s">
        <v>2835</v>
      </c>
      <c r="C709" s="1" t="str">
        <f t="shared" si="90"/>
        <v>31:0013</v>
      </c>
      <c r="D709" s="1" t="str">
        <f t="shared" si="91"/>
        <v>31:0003</v>
      </c>
      <c r="E709" t="s">
        <v>2836</v>
      </c>
      <c r="F709" t="s">
        <v>2837</v>
      </c>
      <c r="H709">
        <v>71.136740000000003</v>
      </c>
      <c r="I709">
        <v>-78.023899999999998</v>
      </c>
      <c r="J709" s="1" t="str">
        <f t="shared" si="89"/>
        <v>Till</v>
      </c>
      <c r="K709" s="1" t="str">
        <f t="shared" si="92"/>
        <v>HMC separation (ODM; details not reported)</v>
      </c>
      <c r="L709" t="s">
        <v>36</v>
      </c>
      <c r="M709" t="s">
        <v>36</v>
      </c>
      <c r="N709" t="s">
        <v>36</v>
      </c>
      <c r="O709" t="s">
        <v>36</v>
      </c>
      <c r="P709" t="s">
        <v>36</v>
      </c>
      <c r="Q709" t="s">
        <v>36</v>
      </c>
      <c r="R709" t="s">
        <v>36</v>
      </c>
      <c r="S709" t="s">
        <v>36</v>
      </c>
      <c r="T709" t="s">
        <v>36</v>
      </c>
      <c r="U709" t="s">
        <v>36</v>
      </c>
      <c r="V709" t="s">
        <v>36</v>
      </c>
      <c r="W709" t="s">
        <v>36</v>
      </c>
      <c r="X709" t="s">
        <v>36</v>
      </c>
      <c r="Y709" t="s">
        <v>36</v>
      </c>
      <c r="Z709" t="s">
        <v>36</v>
      </c>
      <c r="AA709" t="s">
        <v>36</v>
      </c>
      <c r="AB709" t="s">
        <v>36</v>
      </c>
      <c r="AC709" t="s">
        <v>36</v>
      </c>
      <c r="AD709" t="s">
        <v>36</v>
      </c>
      <c r="AE709" t="s">
        <v>36</v>
      </c>
      <c r="AF709" t="s">
        <v>36</v>
      </c>
    </row>
    <row r="710" spans="1:32" hidden="1" x14ac:dyDescent="0.3">
      <c r="A710" t="s">
        <v>2838</v>
      </c>
      <c r="B710" t="s">
        <v>2839</v>
      </c>
      <c r="C710" s="1" t="str">
        <f t="shared" si="90"/>
        <v>31:0013</v>
      </c>
      <c r="D710" s="1" t="str">
        <f t="shared" si="91"/>
        <v>31:0003</v>
      </c>
      <c r="E710" t="s">
        <v>2840</v>
      </c>
      <c r="F710" t="s">
        <v>2841</v>
      </c>
      <c r="H710">
        <v>71.099699999999999</v>
      </c>
      <c r="I710">
        <v>-78.241699999999994</v>
      </c>
      <c r="J710" s="1" t="str">
        <f t="shared" si="89"/>
        <v>Till</v>
      </c>
      <c r="K710" s="1" t="str">
        <f t="shared" si="92"/>
        <v>HMC separation (ODM; details not reported)</v>
      </c>
      <c r="L710" t="s">
        <v>36</v>
      </c>
      <c r="M710" t="s">
        <v>36</v>
      </c>
      <c r="N710" t="s">
        <v>36</v>
      </c>
      <c r="O710" t="s">
        <v>36</v>
      </c>
      <c r="P710" t="s">
        <v>36</v>
      </c>
      <c r="Q710" t="s">
        <v>36</v>
      </c>
      <c r="R710" t="s">
        <v>36</v>
      </c>
      <c r="S710" t="s">
        <v>36</v>
      </c>
      <c r="T710" t="s">
        <v>36</v>
      </c>
      <c r="U710" t="s">
        <v>36</v>
      </c>
      <c r="V710" t="s">
        <v>36</v>
      </c>
      <c r="W710" t="s">
        <v>36</v>
      </c>
      <c r="X710" t="s">
        <v>36</v>
      </c>
      <c r="Y710" t="s">
        <v>36</v>
      </c>
      <c r="Z710" t="s">
        <v>36</v>
      </c>
      <c r="AA710" t="s">
        <v>36</v>
      </c>
      <c r="AB710" t="s">
        <v>36</v>
      </c>
      <c r="AC710" t="s">
        <v>36</v>
      </c>
      <c r="AD710" t="s">
        <v>36</v>
      </c>
      <c r="AE710" t="s">
        <v>36</v>
      </c>
      <c r="AF710" t="s">
        <v>36</v>
      </c>
    </row>
    <row r="711" spans="1:32" hidden="1" x14ac:dyDescent="0.3">
      <c r="A711" t="s">
        <v>2842</v>
      </c>
      <c r="B711" t="s">
        <v>2843</v>
      </c>
      <c r="C711" s="1" t="str">
        <f t="shared" si="90"/>
        <v>31:0013</v>
      </c>
      <c r="D711" s="1" t="str">
        <f t="shared" si="91"/>
        <v>31:0003</v>
      </c>
      <c r="E711" t="s">
        <v>2844</v>
      </c>
      <c r="F711" t="s">
        <v>2845</v>
      </c>
      <c r="H711">
        <v>71.627080000000007</v>
      </c>
      <c r="I711">
        <v>-79.666300000000007</v>
      </c>
      <c r="J711" s="1" t="str">
        <f t="shared" si="89"/>
        <v>Till</v>
      </c>
      <c r="K711" s="1" t="str">
        <f t="shared" si="92"/>
        <v>HMC separation (ODM; details not reported)</v>
      </c>
      <c r="L711" t="s">
        <v>36</v>
      </c>
      <c r="M711" t="s">
        <v>36</v>
      </c>
      <c r="N711" t="s">
        <v>36</v>
      </c>
      <c r="O711" t="s">
        <v>36</v>
      </c>
      <c r="P711" t="s">
        <v>36</v>
      </c>
      <c r="Q711" t="s">
        <v>36</v>
      </c>
      <c r="R711" t="s">
        <v>36</v>
      </c>
      <c r="S711" t="s">
        <v>36</v>
      </c>
      <c r="T711" t="s">
        <v>36</v>
      </c>
      <c r="U711" t="s">
        <v>36</v>
      </c>
      <c r="V711" t="s">
        <v>36</v>
      </c>
      <c r="W711" t="s">
        <v>36</v>
      </c>
      <c r="X711" t="s">
        <v>36</v>
      </c>
      <c r="Y711" t="s">
        <v>36</v>
      </c>
      <c r="Z711" t="s">
        <v>36</v>
      </c>
      <c r="AA711" t="s">
        <v>36</v>
      </c>
      <c r="AB711" t="s">
        <v>36</v>
      </c>
      <c r="AC711" t="s">
        <v>36</v>
      </c>
      <c r="AD711" t="s">
        <v>36</v>
      </c>
      <c r="AE711" t="s">
        <v>36</v>
      </c>
      <c r="AF711" t="s">
        <v>36</v>
      </c>
    </row>
    <row r="712" spans="1:32" hidden="1" x14ac:dyDescent="0.3">
      <c r="A712" t="s">
        <v>2846</v>
      </c>
      <c r="B712" t="s">
        <v>2847</v>
      </c>
      <c r="C712" s="1" t="str">
        <f t="shared" si="90"/>
        <v>31:0013</v>
      </c>
      <c r="D712" s="1" t="str">
        <f t="shared" si="91"/>
        <v>31:0003</v>
      </c>
      <c r="E712" t="s">
        <v>2848</v>
      </c>
      <c r="F712" t="s">
        <v>2849</v>
      </c>
      <c r="H712">
        <v>71.410210000000006</v>
      </c>
      <c r="I712">
        <v>-79.254530000000003</v>
      </c>
      <c r="J712" s="1" t="str">
        <f t="shared" si="89"/>
        <v>Till</v>
      </c>
      <c r="K712" s="1" t="str">
        <f t="shared" si="92"/>
        <v>HMC separation (ODM; details not reported)</v>
      </c>
      <c r="L712" t="s">
        <v>36</v>
      </c>
      <c r="M712" t="s">
        <v>36</v>
      </c>
      <c r="N712" t="s">
        <v>36</v>
      </c>
      <c r="O712" t="s">
        <v>36</v>
      </c>
      <c r="P712" t="s">
        <v>36</v>
      </c>
      <c r="Q712" t="s">
        <v>36</v>
      </c>
      <c r="R712" t="s">
        <v>36</v>
      </c>
      <c r="S712" t="s">
        <v>36</v>
      </c>
      <c r="T712" t="s">
        <v>36</v>
      </c>
      <c r="U712" t="s">
        <v>36</v>
      </c>
      <c r="V712" t="s">
        <v>36</v>
      </c>
      <c r="W712" t="s">
        <v>36</v>
      </c>
      <c r="X712" t="s">
        <v>36</v>
      </c>
      <c r="Y712" t="s">
        <v>36</v>
      </c>
      <c r="Z712" t="s">
        <v>36</v>
      </c>
      <c r="AA712" t="s">
        <v>36</v>
      </c>
      <c r="AB712" t="s">
        <v>36</v>
      </c>
      <c r="AC712" t="s">
        <v>36</v>
      </c>
      <c r="AD712" t="s">
        <v>36</v>
      </c>
      <c r="AE712" t="s">
        <v>36</v>
      </c>
      <c r="AF712" t="s">
        <v>36</v>
      </c>
    </row>
    <row r="713" spans="1:32" hidden="1" x14ac:dyDescent="0.3">
      <c r="A713" t="s">
        <v>2850</v>
      </c>
      <c r="B713" t="s">
        <v>2851</v>
      </c>
      <c r="C713" s="1" t="str">
        <f t="shared" si="90"/>
        <v>31:0013</v>
      </c>
      <c r="D713" s="1" t="str">
        <f t="shared" si="91"/>
        <v>31:0003</v>
      </c>
      <c r="E713" t="s">
        <v>2852</v>
      </c>
      <c r="F713" t="s">
        <v>2853</v>
      </c>
      <c r="H713">
        <v>71.345150000000004</v>
      </c>
      <c r="I713">
        <v>-78.337239999999994</v>
      </c>
      <c r="J713" s="1" t="str">
        <f t="shared" si="89"/>
        <v>Till</v>
      </c>
      <c r="K713" s="1" t="str">
        <f t="shared" si="92"/>
        <v>HMC separation (ODM; details not reported)</v>
      </c>
      <c r="L713" t="s">
        <v>36</v>
      </c>
      <c r="M713" t="s">
        <v>36</v>
      </c>
      <c r="N713" t="s">
        <v>36</v>
      </c>
      <c r="O713" t="s">
        <v>36</v>
      </c>
      <c r="P713" t="s">
        <v>36</v>
      </c>
      <c r="Q713" t="s">
        <v>36</v>
      </c>
      <c r="R713" t="s">
        <v>36</v>
      </c>
      <c r="S713" t="s">
        <v>36</v>
      </c>
      <c r="T713" t="s">
        <v>36</v>
      </c>
      <c r="U713" t="s">
        <v>36</v>
      </c>
      <c r="V713" t="s">
        <v>36</v>
      </c>
      <c r="W713" t="s">
        <v>36</v>
      </c>
      <c r="X713" t="s">
        <v>36</v>
      </c>
      <c r="Y713" t="s">
        <v>36</v>
      </c>
      <c r="Z713" t="s">
        <v>36</v>
      </c>
      <c r="AA713" t="s">
        <v>36</v>
      </c>
      <c r="AB713" t="s">
        <v>36</v>
      </c>
      <c r="AC713" t="s">
        <v>36</v>
      </c>
      <c r="AD713" t="s">
        <v>36</v>
      </c>
      <c r="AE713" t="s">
        <v>36</v>
      </c>
      <c r="AF713" t="s">
        <v>36</v>
      </c>
    </row>
    <row r="714" spans="1:32" hidden="1" x14ac:dyDescent="0.3">
      <c r="A714" t="s">
        <v>2854</v>
      </c>
      <c r="B714" t="s">
        <v>2855</v>
      </c>
      <c r="C714" s="1" t="str">
        <f t="shared" si="90"/>
        <v>31:0013</v>
      </c>
      <c r="D714" s="1" t="str">
        <f t="shared" si="91"/>
        <v>31:0003</v>
      </c>
      <c r="E714" t="s">
        <v>2856</v>
      </c>
      <c r="F714" t="s">
        <v>2857</v>
      </c>
      <c r="H714">
        <v>71.360510000000005</v>
      </c>
      <c r="I714">
        <v>-78.401390000000006</v>
      </c>
      <c r="J714" s="1" t="str">
        <f t="shared" si="89"/>
        <v>Till</v>
      </c>
      <c r="K714" s="1" t="str">
        <f t="shared" si="92"/>
        <v>HMC separation (ODM; details not reported)</v>
      </c>
      <c r="L714" t="s">
        <v>36</v>
      </c>
      <c r="M714" t="s">
        <v>36</v>
      </c>
      <c r="N714" t="s">
        <v>36</v>
      </c>
      <c r="O714" t="s">
        <v>36</v>
      </c>
      <c r="P714" t="s">
        <v>36</v>
      </c>
      <c r="Q714" t="s">
        <v>36</v>
      </c>
      <c r="R714" t="s">
        <v>36</v>
      </c>
      <c r="S714" t="s">
        <v>36</v>
      </c>
      <c r="T714" t="s">
        <v>36</v>
      </c>
      <c r="U714" t="s">
        <v>36</v>
      </c>
      <c r="V714" t="s">
        <v>36</v>
      </c>
      <c r="W714" t="s">
        <v>36</v>
      </c>
      <c r="X714" t="s">
        <v>36</v>
      </c>
      <c r="Y714" t="s">
        <v>36</v>
      </c>
      <c r="Z714" t="s">
        <v>36</v>
      </c>
      <c r="AA714" t="s">
        <v>36</v>
      </c>
      <c r="AB714" t="s">
        <v>36</v>
      </c>
      <c r="AC714" t="s">
        <v>36</v>
      </c>
      <c r="AD714" t="s">
        <v>36</v>
      </c>
      <c r="AE714" t="s">
        <v>36</v>
      </c>
      <c r="AF714" t="s">
        <v>36</v>
      </c>
    </row>
    <row r="715" spans="1:32" hidden="1" x14ac:dyDescent="0.3">
      <c r="A715" t="s">
        <v>2858</v>
      </c>
      <c r="B715" t="s">
        <v>2859</v>
      </c>
      <c r="C715" s="1" t="str">
        <f t="shared" si="90"/>
        <v>31:0013</v>
      </c>
      <c r="D715" s="1" t="str">
        <f t="shared" si="91"/>
        <v>31:0003</v>
      </c>
      <c r="E715" t="s">
        <v>2860</v>
      </c>
      <c r="F715" t="s">
        <v>2861</v>
      </c>
      <c r="H715">
        <v>71.251570000000001</v>
      </c>
      <c r="I715">
        <v>-77.412899999999993</v>
      </c>
      <c r="J715" s="1" t="str">
        <f t="shared" si="89"/>
        <v>Till</v>
      </c>
      <c r="K715" s="1" t="str">
        <f t="shared" si="92"/>
        <v>HMC separation (ODM; details not reported)</v>
      </c>
      <c r="L715" t="s">
        <v>36</v>
      </c>
      <c r="M715" t="s">
        <v>36</v>
      </c>
      <c r="N715" t="s">
        <v>36</v>
      </c>
      <c r="O715" t="s">
        <v>36</v>
      </c>
      <c r="P715" t="s">
        <v>36</v>
      </c>
      <c r="Q715" t="s">
        <v>36</v>
      </c>
      <c r="R715" t="s">
        <v>36</v>
      </c>
      <c r="S715" t="s">
        <v>36</v>
      </c>
      <c r="T715" t="s">
        <v>36</v>
      </c>
      <c r="U715" t="s">
        <v>36</v>
      </c>
      <c r="V715" t="s">
        <v>36</v>
      </c>
      <c r="W715" t="s">
        <v>36</v>
      </c>
      <c r="X715" t="s">
        <v>36</v>
      </c>
      <c r="Y715" t="s">
        <v>36</v>
      </c>
      <c r="Z715" t="s">
        <v>36</v>
      </c>
      <c r="AA715" t="s">
        <v>36</v>
      </c>
      <c r="AB715" t="s">
        <v>36</v>
      </c>
      <c r="AC715" t="s">
        <v>36</v>
      </c>
      <c r="AD715" t="s">
        <v>36</v>
      </c>
      <c r="AE715" t="s">
        <v>36</v>
      </c>
      <c r="AF715" t="s">
        <v>36</v>
      </c>
    </row>
    <row r="716" spans="1:32" hidden="1" x14ac:dyDescent="0.3">
      <c r="A716" t="s">
        <v>2862</v>
      </c>
      <c r="B716" t="s">
        <v>2863</v>
      </c>
      <c r="C716" s="1" t="str">
        <f t="shared" si="90"/>
        <v>31:0013</v>
      </c>
      <c r="D716" s="1" t="str">
        <f t="shared" si="91"/>
        <v>31:0003</v>
      </c>
      <c r="E716" t="s">
        <v>2864</v>
      </c>
      <c r="F716" t="s">
        <v>2865</v>
      </c>
      <c r="H716">
        <v>71.061340000000001</v>
      </c>
      <c r="I716">
        <v>-78.929320000000004</v>
      </c>
      <c r="J716" s="1" t="str">
        <f t="shared" si="89"/>
        <v>Till</v>
      </c>
      <c r="K716" s="1" t="str">
        <f t="shared" si="92"/>
        <v>HMC separation (ODM; details not reported)</v>
      </c>
      <c r="L716" t="s">
        <v>36</v>
      </c>
      <c r="M716" t="s">
        <v>36</v>
      </c>
      <c r="N716" t="s">
        <v>36</v>
      </c>
      <c r="O716" t="s">
        <v>36</v>
      </c>
      <c r="P716" t="s">
        <v>36</v>
      </c>
      <c r="Q716" t="s">
        <v>36</v>
      </c>
      <c r="R716" t="s">
        <v>36</v>
      </c>
      <c r="S716" t="s">
        <v>36</v>
      </c>
      <c r="T716" t="s">
        <v>36</v>
      </c>
      <c r="U716" t="s">
        <v>36</v>
      </c>
      <c r="V716" t="s">
        <v>36</v>
      </c>
      <c r="W716" t="s">
        <v>55</v>
      </c>
      <c r="X716" t="s">
        <v>36</v>
      </c>
      <c r="Y716" t="s">
        <v>36</v>
      </c>
      <c r="Z716" t="s">
        <v>36</v>
      </c>
      <c r="AA716" t="s">
        <v>36</v>
      </c>
      <c r="AB716" t="s">
        <v>36</v>
      </c>
      <c r="AC716" t="s">
        <v>36</v>
      </c>
      <c r="AD716" t="s">
        <v>36</v>
      </c>
      <c r="AE716" t="s">
        <v>36</v>
      </c>
      <c r="AF716" t="s">
        <v>36</v>
      </c>
    </row>
    <row r="717" spans="1:32" hidden="1" x14ac:dyDescent="0.3">
      <c r="A717" t="s">
        <v>2866</v>
      </c>
      <c r="B717" t="s">
        <v>2867</v>
      </c>
      <c r="C717" s="1" t="str">
        <f t="shared" si="90"/>
        <v>31:0013</v>
      </c>
      <c r="D717" s="1" t="str">
        <f t="shared" si="91"/>
        <v>31:0003</v>
      </c>
      <c r="E717" t="s">
        <v>2868</v>
      </c>
      <c r="F717" t="s">
        <v>2869</v>
      </c>
      <c r="H717">
        <v>71.017619999999994</v>
      </c>
      <c r="I717">
        <v>-78.962620000000001</v>
      </c>
      <c r="J717" s="1" t="str">
        <f t="shared" si="89"/>
        <v>Till</v>
      </c>
      <c r="K717" s="1" t="str">
        <f t="shared" si="92"/>
        <v>HMC separation (ODM; details not reported)</v>
      </c>
      <c r="L717" t="s">
        <v>36</v>
      </c>
      <c r="M717" t="s">
        <v>36</v>
      </c>
      <c r="N717" t="s">
        <v>36</v>
      </c>
      <c r="O717" t="s">
        <v>36</v>
      </c>
      <c r="P717" t="s">
        <v>36</v>
      </c>
      <c r="Q717" t="s">
        <v>36</v>
      </c>
      <c r="R717" t="s">
        <v>36</v>
      </c>
      <c r="S717" t="s">
        <v>36</v>
      </c>
      <c r="T717" t="s">
        <v>36</v>
      </c>
      <c r="U717" t="s">
        <v>36</v>
      </c>
      <c r="V717" t="s">
        <v>36</v>
      </c>
      <c r="W717" t="s">
        <v>36</v>
      </c>
      <c r="X717" t="s">
        <v>36</v>
      </c>
      <c r="Y717" t="s">
        <v>36</v>
      </c>
      <c r="Z717" t="s">
        <v>36</v>
      </c>
      <c r="AA717" t="s">
        <v>36</v>
      </c>
      <c r="AB717" t="s">
        <v>36</v>
      </c>
      <c r="AC717" t="s">
        <v>36</v>
      </c>
      <c r="AD717" t="s">
        <v>36</v>
      </c>
      <c r="AE717" t="s">
        <v>36</v>
      </c>
      <c r="AF717" t="s">
        <v>36</v>
      </c>
    </row>
    <row r="718" spans="1:32" hidden="1" x14ac:dyDescent="0.3">
      <c r="A718" t="s">
        <v>2870</v>
      </c>
      <c r="B718" t="s">
        <v>2871</v>
      </c>
      <c r="C718" s="1" t="str">
        <f t="shared" si="90"/>
        <v>31:0013</v>
      </c>
      <c r="D718" s="1" t="str">
        <f t="shared" si="91"/>
        <v>31:0003</v>
      </c>
      <c r="E718" t="s">
        <v>2872</v>
      </c>
      <c r="F718" t="s">
        <v>2873</v>
      </c>
      <c r="H718">
        <v>71.010210000000001</v>
      </c>
      <c r="I718">
        <v>-79.303569999999993</v>
      </c>
      <c r="J718" s="1" t="str">
        <f t="shared" si="89"/>
        <v>Till</v>
      </c>
      <c r="K718" s="1" t="str">
        <f t="shared" si="92"/>
        <v>HMC separation (ODM; details not reported)</v>
      </c>
      <c r="L718" t="s">
        <v>36</v>
      </c>
      <c r="M718" t="s">
        <v>36</v>
      </c>
      <c r="N718" t="s">
        <v>36</v>
      </c>
      <c r="O718" t="s">
        <v>36</v>
      </c>
      <c r="P718" t="s">
        <v>36</v>
      </c>
      <c r="Q718" t="s">
        <v>36</v>
      </c>
      <c r="R718" t="s">
        <v>36</v>
      </c>
      <c r="S718" t="s">
        <v>36</v>
      </c>
      <c r="T718" t="s">
        <v>36</v>
      </c>
      <c r="U718" t="s">
        <v>36</v>
      </c>
      <c r="V718" t="s">
        <v>36</v>
      </c>
      <c r="W718" t="s">
        <v>36</v>
      </c>
      <c r="X718" t="s">
        <v>36</v>
      </c>
      <c r="Y718" t="s">
        <v>36</v>
      </c>
      <c r="Z718" t="s">
        <v>36</v>
      </c>
      <c r="AA718" t="s">
        <v>36</v>
      </c>
      <c r="AB718" t="s">
        <v>36</v>
      </c>
      <c r="AC718" t="s">
        <v>36</v>
      </c>
      <c r="AD718" t="s">
        <v>36</v>
      </c>
      <c r="AE718" t="s">
        <v>36</v>
      </c>
      <c r="AF718" t="s">
        <v>36</v>
      </c>
    </row>
    <row r="719" spans="1:32" hidden="1" x14ac:dyDescent="0.3">
      <c r="A719" t="s">
        <v>2874</v>
      </c>
      <c r="B719" t="s">
        <v>2875</v>
      </c>
      <c r="C719" s="1" t="str">
        <f t="shared" si="90"/>
        <v>31:0013</v>
      </c>
      <c r="D719" s="1" t="str">
        <f t="shared" si="91"/>
        <v>31:0003</v>
      </c>
      <c r="E719" t="s">
        <v>2876</v>
      </c>
      <c r="F719" t="s">
        <v>2877</v>
      </c>
      <c r="H719">
        <v>71.045419999999993</v>
      </c>
      <c r="I719">
        <v>-79.486980000000003</v>
      </c>
      <c r="J719" s="1" t="str">
        <f t="shared" si="89"/>
        <v>Till</v>
      </c>
      <c r="K719" s="1" t="str">
        <f t="shared" si="92"/>
        <v>HMC separation (ODM; details not reported)</v>
      </c>
      <c r="L719" t="s">
        <v>36</v>
      </c>
      <c r="M719" t="s">
        <v>36</v>
      </c>
      <c r="N719" t="s">
        <v>36</v>
      </c>
      <c r="O719" t="s">
        <v>36</v>
      </c>
      <c r="P719" t="s">
        <v>36</v>
      </c>
      <c r="Q719" t="s">
        <v>36</v>
      </c>
      <c r="R719" t="s">
        <v>36</v>
      </c>
      <c r="S719" t="s">
        <v>36</v>
      </c>
      <c r="T719" t="s">
        <v>36</v>
      </c>
      <c r="U719" t="s">
        <v>36</v>
      </c>
      <c r="V719" t="s">
        <v>36</v>
      </c>
      <c r="W719" t="s">
        <v>36</v>
      </c>
      <c r="X719" t="s">
        <v>36</v>
      </c>
      <c r="Y719" t="s">
        <v>36</v>
      </c>
      <c r="Z719" t="s">
        <v>36</v>
      </c>
      <c r="AA719" t="s">
        <v>36</v>
      </c>
      <c r="AB719" t="s">
        <v>36</v>
      </c>
      <c r="AC719" t="s">
        <v>36</v>
      </c>
      <c r="AD719" t="s">
        <v>36</v>
      </c>
      <c r="AE719" t="s">
        <v>36</v>
      </c>
      <c r="AF719" t="s">
        <v>36</v>
      </c>
    </row>
    <row r="720" spans="1:32" hidden="1" x14ac:dyDescent="0.3">
      <c r="A720" t="s">
        <v>2878</v>
      </c>
      <c r="B720" t="s">
        <v>2879</v>
      </c>
      <c r="C720" s="1" t="str">
        <f t="shared" si="90"/>
        <v>31:0013</v>
      </c>
      <c r="D720" s="1" t="str">
        <f t="shared" si="91"/>
        <v>31:0003</v>
      </c>
      <c r="E720" t="s">
        <v>2880</v>
      </c>
      <c r="F720" t="s">
        <v>2881</v>
      </c>
      <c r="H720">
        <v>71.67895</v>
      </c>
      <c r="I720">
        <v>-78.384969999999996</v>
      </c>
      <c r="J720" s="1" t="str">
        <f t="shared" si="89"/>
        <v>Till</v>
      </c>
      <c r="K720" s="1" t="str">
        <f t="shared" si="92"/>
        <v>HMC separation (ODM; details not reported)</v>
      </c>
      <c r="L720" t="s">
        <v>36</v>
      </c>
      <c r="M720" t="s">
        <v>36</v>
      </c>
      <c r="N720" t="s">
        <v>36</v>
      </c>
      <c r="O720" t="s">
        <v>36</v>
      </c>
      <c r="P720" t="s">
        <v>36</v>
      </c>
      <c r="Q720" t="s">
        <v>36</v>
      </c>
      <c r="R720" t="s">
        <v>36</v>
      </c>
      <c r="S720" t="s">
        <v>36</v>
      </c>
      <c r="T720" t="s">
        <v>36</v>
      </c>
      <c r="U720" t="s">
        <v>36</v>
      </c>
      <c r="V720" t="s">
        <v>36</v>
      </c>
      <c r="W720" t="s">
        <v>36</v>
      </c>
      <c r="X720" t="s">
        <v>36</v>
      </c>
      <c r="Y720" t="s">
        <v>36</v>
      </c>
      <c r="Z720" t="s">
        <v>36</v>
      </c>
      <c r="AA720" t="s">
        <v>36</v>
      </c>
      <c r="AB720" t="s">
        <v>36</v>
      </c>
      <c r="AC720" t="s">
        <v>36</v>
      </c>
      <c r="AD720" t="s">
        <v>36</v>
      </c>
      <c r="AE720" t="s">
        <v>36</v>
      </c>
      <c r="AF720" t="s">
        <v>36</v>
      </c>
    </row>
    <row r="721" spans="1:32" hidden="1" x14ac:dyDescent="0.3">
      <c r="A721" t="s">
        <v>2882</v>
      </c>
      <c r="B721" t="s">
        <v>2883</v>
      </c>
      <c r="C721" s="1" t="str">
        <f t="shared" si="90"/>
        <v>31:0013</v>
      </c>
      <c r="D721" s="1" t="str">
        <f t="shared" si="91"/>
        <v>31:0003</v>
      </c>
      <c r="E721" t="s">
        <v>2884</v>
      </c>
      <c r="F721" t="s">
        <v>2885</v>
      </c>
      <c r="H721">
        <v>71.530789999999996</v>
      </c>
      <c r="I721">
        <v>-79.261660000000006</v>
      </c>
      <c r="J721" s="1" t="str">
        <f t="shared" si="89"/>
        <v>Till</v>
      </c>
      <c r="K721" s="1" t="str">
        <f t="shared" si="92"/>
        <v>HMC separation (ODM; details not reported)</v>
      </c>
      <c r="L721" t="s">
        <v>36</v>
      </c>
      <c r="M721" t="s">
        <v>36</v>
      </c>
      <c r="N721" t="s">
        <v>36</v>
      </c>
      <c r="O721" t="s">
        <v>36</v>
      </c>
      <c r="P721" t="s">
        <v>36</v>
      </c>
      <c r="Q721" t="s">
        <v>36</v>
      </c>
      <c r="R721" t="s">
        <v>36</v>
      </c>
      <c r="S721" t="s">
        <v>36</v>
      </c>
      <c r="T721" t="s">
        <v>36</v>
      </c>
      <c r="U721" t="s">
        <v>36</v>
      </c>
      <c r="V721" t="s">
        <v>36</v>
      </c>
      <c r="W721" t="s">
        <v>36</v>
      </c>
      <c r="X721" t="s">
        <v>36</v>
      </c>
      <c r="Y721" t="s">
        <v>36</v>
      </c>
      <c r="Z721" t="s">
        <v>36</v>
      </c>
      <c r="AA721" t="s">
        <v>36</v>
      </c>
      <c r="AB721" t="s">
        <v>36</v>
      </c>
      <c r="AC721" t="s">
        <v>36</v>
      </c>
      <c r="AD721" t="s">
        <v>36</v>
      </c>
      <c r="AE721" t="s">
        <v>36</v>
      </c>
      <c r="AF721" t="s">
        <v>36</v>
      </c>
    </row>
    <row r="722" spans="1:32" hidden="1" x14ac:dyDescent="0.3">
      <c r="A722" t="s">
        <v>2886</v>
      </c>
      <c r="B722" t="s">
        <v>2887</v>
      </c>
      <c r="C722" s="1" t="str">
        <f t="shared" si="90"/>
        <v>31:0013</v>
      </c>
      <c r="D722" s="1" t="str">
        <f t="shared" si="91"/>
        <v>31:0003</v>
      </c>
      <c r="E722" t="s">
        <v>2888</v>
      </c>
      <c r="F722" t="s">
        <v>2889</v>
      </c>
      <c r="H722">
        <v>71.431690000000003</v>
      </c>
      <c r="I722">
        <v>-79.462699999999998</v>
      </c>
      <c r="J722" s="1" t="str">
        <f t="shared" si="89"/>
        <v>Till</v>
      </c>
      <c r="K722" s="1" t="str">
        <f t="shared" si="92"/>
        <v>HMC separation (ODM; details not reported)</v>
      </c>
      <c r="L722" t="s">
        <v>36</v>
      </c>
      <c r="M722" t="s">
        <v>36</v>
      </c>
      <c r="N722" t="s">
        <v>36</v>
      </c>
      <c r="O722" t="s">
        <v>36</v>
      </c>
      <c r="P722" t="s">
        <v>36</v>
      </c>
      <c r="Q722" t="s">
        <v>36</v>
      </c>
      <c r="R722" t="s">
        <v>36</v>
      </c>
      <c r="S722" t="s">
        <v>36</v>
      </c>
      <c r="T722" t="s">
        <v>36</v>
      </c>
      <c r="U722" t="s">
        <v>36</v>
      </c>
      <c r="V722" t="s">
        <v>36</v>
      </c>
      <c r="W722" t="s">
        <v>36</v>
      </c>
      <c r="X722" t="s">
        <v>36</v>
      </c>
      <c r="Y722" t="s">
        <v>36</v>
      </c>
      <c r="Z722" t="s">
        <v>36</v>
      </c>
      <c r="AA722" t="s">
        <v>36</v>
      </c>
      <c r="AB722" t="s">
        <v>36</v>
      </c>
      <c r="AC722" t="s">
        <v>36</v>
      </c>
      <c r="AD722" t="s">
        <v>36</v>
      </c>
      <c r="AE722" t="s">
        <v>36</v>
      </c>
      <c r="AF722" t="s">
        <v>36</v>
      </c>
    </row>
    <row r="723" spans="1:32" hidden="1" x14ac:dyDescent="0.3">
      <c r="A723" t="s">
        <v>2890</v>
      </c>
      <c r="B723" t="s">
        <v>2891</v>
      </c>
      <c r="C723" s="1" t="str">
        <f t="shared" si="90"/>
        <v>31:0013</v>
      </c>
      <c r="D723" s="1" t="str">
        <f t="shared" si="91"/>
        <v>31:0003</v>
      </c>
      <c r="E723" t="s">
        <v>2892</v>
      </c>
      <c r="F723" t="s">
        <v>2893</v>
      </c>
      <c r="H723">
        <v>71.312029999999993</v>
      </c>
      <c r="I723">
        <v>-78.198989999999995</v>
      </c>
      <c r="J723" s="1" t="str">
        <f t="shared" si="89"/>
        <v>Till</v>
      </c>
      <c r="K723" s="1" t="str">
        <f t="shared" si="92"/>
        <v>HMC separation (ODM; details not reported)</v>
      </c>
      <c r="L723" t="s">
        <v>36</v>
      </c>
      <c r="M723" t="s">
        <v>36</v>
      </c>
      <c r="N723" t="s">
        <v>36</v>
      </c>
      <c r="O723" t="s">
        <v>36</v>
      </c>
      <c r="P723" t="s">
        <v>36</v>
      </c>
      <c r="Q723" t="s">
        <v>36</v>
      </c>
      <c r="R723" t="s">
        <v>36</v>
      </c>
      <c r="S723" t="s">
        <v>36</v>
      </c>
      <c r="T723" t="s">
        <v>36</v>
      </c>
      <c r="U723" t="s">
        <v>36</v>
      </c>
      <c r="V723" t="s">
        <v>36</v>
      </c>
      <c r="W723" t="s">
        <v>36</v>
      </c>
      <c r="X723" t="s">
        <v>36</v>
      </c>
      <c r="Y723" t="s">
        <v>36</v>
      </c>
      <c r="Z723" t="s">
        <v>36</v>
      </c>
      <c r="AA723" t="s">
        <v>36</v>
      </c>
      <c r="AB723" t="s">
        <v>36</v>
      </c>
      <c r="AC723" t="s">
        <v>36</v>
      </c>
      <c r="AD723" t="s">
        <v>36</v>
      </c>
      <c r="AE723" t="s">
        <v>36</v>
      </c>
      <c r="AF723" t="s">
        <v>36</v>
      </c>
    </row>
    <row r="724" spans="1:32" hidden="1" x14ac:dyDescent="0.3">
      <c r="A724" t="s">
        <v>2894</v>
      </c>
      <c r="B724" t="s">
        <v>2895</v>
      </c>
      <c r="C724" s="1" t="str">
        <f t="shared" si="90"/>
        <v>31:0013</v>
      </c>
      <c r="D724" s="1" t="str">
        <f t="shared" si="91"/>
        <v>31:0003</v>
      </c>
      <c r="E724" t="s">
        <v>2896</v>
      </c>
      <c r="F724" t="s">
        <v>2897</v>
      </c>
      <c r="H724">
        <v>71.203590000000005</v>
      </c>
      <c r="I724">
        <v>-77.653639999999996</v>
      </c>
      <c r="J724" s="1" t="str">
        <f t="shared" si="89"/>
        <v>Till</v>
      </c>
      <c r="K724" s="1" t="str">
        <f t="shared" si="92"/>
        <v>HMC separation (ODM; details not reported)</v>
      </c>
      <c r="L724" t="s">
        <v>36</v>
      </c>
      <c r="M724" t="s">
        <v>36</v>
      </c>
      <c r="N724" t="s">
        <v>36</v>
      </c>
      <c r="O724" t="s">
        <v>36</v>
      </c>
      <c r="P724" t="s">
        <v>36</v>
      </c>
      <c r="Q724" t="s">
        <v>36</v>
      </c>
      <c r="R724" t="s">
        <v>36</v>
      </c>
      <c r="S724" t="s">
        <v>36</v>
      </c>
      <c r="T724" t="s">
        <v>36</v>
      </c>
      <c r="U724" t="s">
        <v>36</v>
      </c>
      <c r="V724" t="s">
        <v>36</v>
      </c>
      <c r="W724" t="s">
        <v>36</v>
      </c>
      <c r="X724" t="s">
        <v>36</v>
      </c>
      <c r="Y724" t="s">
        <v>36</v>
      </c>
      <c r="Z724" t="s">
        <v>36</v>
      </c>
      <c r="AA724" t="s">
        <v>36</v>
      </c>
      <c r="AB724" t="s">
        <v>36</v>
      </c>
      <c r="AC724" t="s">
        <v>36</v>
      </c>
      <c r="AD724" t="s">
        <v>36</v>
      </c>
      <c r="AE724" t="s">
        <v>36</v>
      </c>
      <c r="AF724" t="s">
        <v>36</v>
      </c>
    </row>
    <row r="725" spans="1:32" hidden="1" x14ac:dyDescent="0.3">
      <c r="A725" t="s">
        <v>2898</v>
      </c>
      <c r="B725" t="s">
        <v>2899</v>
      </c>
      <c r="C725" s="1" t="str">
        <f t="shared" si="90"/>
        <v>31:0013</v>
      </c>
      <c r="D725" s="1" t="str">
        <f t="shared" si="91"/>
        <v>31:0003</v>
      </c>
      <c r="E725" t="s">
        <v>2900</v>
      </c>
      <c r="F725" t="s">
        <v>2901</v>
      </c>
      <c r="H725">
        <v>71.341989999999996</v>
      </c>
      <c r="I725">
        <v>-79.220950000000002</v>
      </c>
      <c r="J725" s="1" t="str">
        <f t="shared" si="89"/>
        <v>Till</v>
      </c>
      <c r="K725" s="1" t="str">
        <f t="shared" si="92"/>
        <v>HMC separation (ODM; details not reported)</v>
      </c>
      <c r="L725" t="s">
        <v>36</v>
      </c>
      <c r="M725" t="s">
        <v>36</v>
      </c>
      <c r="N725" t="s">
        <v>36</v>
      </c>
      <c r="O725" t="s">
        <v>36</v>
      </c>
      <c r="P725" t="s">
        <v>36</v>
      </c>
      <c r="Q725" t="s">
        <v>36</v>
      </c>
      <c r="R725" t="s">
        <v>36</v>
      </c>
      <c r="S725" t="s">
        <v>36</v>
      </c>
      <c r="T725" t="s">
        <v>36</v>
      </c>
      <c r="U725" t="s">
        <v>36</v>
      </c>
      <c r="V725" t="s">
        <v>36</v>
      </c>
      <c r="W725" t="s">
        <v>36</v>
      </c>
      <c r="X725" t="s">
        <v>36</v>
      </c>
      <c r="Y725" t="s">
        <v>36</v>
      </c>
      <c r="Z725" t="s">
        <v>36</v>
      </c>
      <c r="AA725" t="s">
        <v>36</v>
      </c>
      <c r="AB725" t="s">
        <v>36</v>
      </c>
      <c r="AC725" t="s">
        <v>36</v>
      </c>
      <c r="AD725" t="s">
        <v>36</v>
      </c>
      <c r="AE725" t="s">
        <v>36</v>
      </c>
      <c r="AF725" t="s">
        <v>36</v>
      </c>
    </row>
    <row r="726" spans="1:32" hidden="1" x14ac:dyDescent="0.3">
      <c r="A726" t="s">
        <v>2902</v>
      </c>
      <c r="B726" t="s">
        <v>2903</v>
      </c>
      <c r="C726" s="1" t="str">
        <f t="shared" si="90"/>
        <v>31:0013</v>
      </c>
      <c r="D726" s="1" t="str">
        <f t="shared" si="91"/>
        <v>31:0003</v>
      </c>
      <c r="E726" t="s">
        <v>2904</v>
      </c>
      <c r="F726" t="s">
        <v>2905</v>
      </c>
      <c r="H726">
        <v>70.864040000000003</v>
      </c>
      <c r="I726">
        <v>-75.768550000000005</v>
      </c>
      <c r="J726" s="1" t="str">
        <f t="shared" si="89"/>
        <v>Till</v>
      </c>
      <c r="K726" s="1" t="str">
        <f t="shared" si="92"/>
        <v>HMC separation (ODM; details not reported)</v>
      </c>
      <c r="L726" t="s">
        <v>36</v>
      </c>
      <c r="M726" t="s">
        <v>36</v>
      </c>
      <c r="N726" t="s">
        <v>36</v>
      </c>
      <c r="O726" t="s">
        <v>36</v>
      </c>
      <c r="P726" t="s">
        <v>36</v>
      </c>
      <c r="Q726" t="s">
        <v>37</v>
      </c>
      <c r="R726" t="s">
        <v>37</v>
      </c>
      <c r="S726" t="s">
        <v>36</v>
      </c>
      <c r="T726" t="s">
        <v>36</v>
      </c>
      <c r="U726" t="s">
        <v>36</v>
      </c>
      <c r="V726" t="s">
        <v>36</v>
      </c>
      <c r="W726" t="s">
        <v>36</v>
      </c>
      <c r="X726" t="s">
        <v>36</v>
      </c>
      <c r="Y726" t="s">
        <v>36</v>
      </c>
      <c r="Z726" t="s">
        <v>36</v>
      </c>
      <c r="AA726" t="s">
        <v>36</v>
      </c>
      <c r="AB726" t="s">
        <v>36</v>
      </c>
      <c r="AC726" t="s">
        <v>36</v>
      </c>
      <c r="AD726" t="s">
        <v>36</v>
      </c>
      <c r="AE726" t="s">
        <v>36</v>
      </c>
      <c r="AF726" t="s">
        <v>36</v>
      </c>
    </row>
    <row r="727" spans="1:32" hidden="1" x14ac:dyDescent="0.3">
      <c r="A727" t="s">
        <v>2906</v>
      </c>
      <c r="B727" t="s">
        <v>2907</v>
      </c>
      <c r="C727" s="1" t="str">
        <f t="shared" si="90"/>
        <v>31:0013</v>
      </c>
      <c r="D727" s="1" t="str">
        <f t="shared" si="91"/>
        <v>31:0003</v>
      </c>
      <c r="E727" t="s">
        <v>2908</v>
      </c>
      <c r="F727" t="s">
        <v>2909</v>
      </c>
      <c r="H727">
        <v>70.617419999999996</v>
      </c>
      <c r="I727">
        <v>-75.330939999999998</v>
      </c>
      <c r="J727" s="1" t="str">
        <f t="shared" si="89"/>
        <v>Till</v>
      </c>
      <c r="K727" s="1" t="str">
        <f t="shared" si="92"/>
        <v>HMC separation (ODM; details not reported)</v>
      </c>
      <c r="L727" t="s">
        <v>36</v>
      </c>
      <c r="M727" t="s">
        <v>36</v>
      </c>
      <c r="N727" t="s">
        <v>36</v>
      </c>
      <c r="O727" t="s">
        <v>36</v>
      </c>
      <c r="P727" t="s">
        <v>36</v>
      </c>
      <c r="Q727" t="s">
        <v>36</v>
      </c>
      <c r="R727" t="s">
        <v>2910</v>
      </c>
      <c r="S727" t="s">
        <v>36</v>
      </c>
      <c r="T727" t="s">
        <v>36</v>
      </c>
      <c r="U727" t="s">
        <v>36</v>
      </c>
      <c r="V727" t="s">
        <v>36</v>
      </c>
      <c r="W727" t="s">
        <v>36</v>
      </c>
      <c r="X727" t="s">
        <v>36</v>
      </c>
      <c r="Y727" t="s">
        <v>37</v>
      </c>
      <c r="Z727" t="s">
        <v>36</v>
      </c>
      <c r="AA727" t="s">
        <v>36</v>
      </c>
      <c r="AB727" t="s">
        <v>36</v>
      </c>
      <c r="AC727" t="s">
        <v>36</v>
      </c>
      <c r="AD727" t="s">
        <v>36</v>
      </c>
      <c r="AE727" t="s">
        <v>36</v>
      </c>
      <c r="AF727" t="s">
        <v>36</v>
      </c>
    </row>
    <row r="728" spans="1:32" hidden="1" x14ac:dyDescent="0.3">
      <c r="A728" t="s">
        <v>2911</v>
      </c>
      <c r="B728" t="s">
        <v>2912</v>
      </c>
      <c r="C728" s="1" t="str">
        <f t="shared" si="90"/>
        <v>31:0013</v>
      </c>
      <c r="D728" s="1" t="str">
        <f t="shared" si="91"/>
        <v>31:0003</v>
      </c>
      <c r="E728" t="s">
        <v>2913</v>
      </c>
      <c r="F728" t="s">
        <v>2914</v>
      </c>
      <c r="H728">
        <v>70.213380000000001</v>
      </c>
      <c r="I728">
        <v>-72.299750000000003</v>
      </c>
      <c r="J728" s="1" t="str">
        <f t="shared" si="89"/>
        <v>Till</v>
      </c>
      <c r="K728" s="1" t="str">
        <f t="shared" si="92"/>
        <v>HMC separation (ODM; details not reported)</v>
      </c>
      <c r="L728" t="s">
        <v>36</v>
      </c>
      <c r="M728" t="s">
        <v>36</v>
      </c>
      <c r="N728" t="s">
        <v>36</v>
      </c>
      <c r="O728" t="s">
        <v>36</v>
      </c>
      <c r="P728" t="s">
        <v>36</v>
      </c>
      <c r="Q728" t="s">
        <v>36</v>
      </c>
      <c r="R728" t="s">
        <v>55</v>
      </c>
      <c r="S728" t="s">
        <v>36</v>
      </c>
      <c r="T728" t="s">
        <v>36</v>
      </c>
      <c r="U728" t="s">
        <v>36</v>
      </c>
      <c r="V728" t="s">
        <v>36</v>
      </c>
      <c r="W728" t="s">
        <v>36</v>
      </c>
      <c r="X728" t="s">
        <v>36</v>
      </c>
      <c r="Y728" t="s">
        <v>36</v>
      </c>
      <c r="Z728" t="s">
        <v>36</v>
      </c>
      <c r="AA728" t="s">
        <v>36</v>
      </c>
      <c r="AB728" t="s">
        <v>36</v>
      </c>
      <c r="AC728" t="s">
        <v>36</v>
      </c>
      <c r="AD728" t="s">
        <v>36</v>
      </c>
      <c r="AE728" t="s">
        <v>36</v>
      </c>
      <c r="AF728" t="s">
        <v>36</v>
      </c>
    </row>
    <row r="729" spans="1:32" hidden="1" x14ac:dyDescent="0.3">
      <c r="A729" t="s">
        <v>2915</v>
      </c>
      <c r="B729" t="s">
        <v>2916</v>
      </c>
      <c r="C729" s="1" t="str">
        <f t="shared" si="90"/>
        <v>31:0013</v>
      </c>
      <c r="D729" s="1" t="str">
        <f t="shared" si="91"/>
        <v>31:0003</v>
      </c>
      <c r="E729" t="s">
        <v>2917</v>
      </c>
      <c r="F729" t="s">
        <v>2918</v>
      </c>
      <c r="H729">
        <v>70.213719999999995</v>
      </c>
      <c r="I729">
        <v>-72.386790000000005</v>
      </c>
      <c r="J729" s="1" t="str">
        <f t="shared" si="89"/>
        <v>Till</v>
      </c>
      <c r="K729" s="1" t="str">
        <f t="shared" si="92"/>
        <v>HMC separation (ODM; details not reported)</v>
      </c>
      <c r="L729" t="s">
        <v>36</v>
      </c>
      <c r="M729" t="s">
        <v>36</v>
      </c>
      <c r="N729" t="s">
        <v>36</v>
      </c>
      <c r="O729" t="s">
        <v>36</v>
      </c>
      <c r="P729" t="s">
        <v>36</v>
      </c>
      <c r="Q729" t="s">
        <v>36</v>
      </c>
      <c r="R729" t="s">
        <v>55</v>
      </c>
      <c r="S729" t="s">
        <v>36</v>
      </c>
      <c r="T729" t="s">
        <v>36</v>
      </c>
      <c r="U729" t="s">
        <v>36</v>
      </c>
      <c r="V729" t="s">
        <v>36</v>
      </c>
      <c r="W729" t="s">
        <v>36</v>
      </c>
      <c r="X729" t="s">
        <v>36</v>
      </c>
      <c r="Y729" t="s">
        <v>36</v>
      </c>
      <c r="Z729" t="s">
        <v>36</v>
      </c>
      <c r="AA729" t="s">
        <v>36</v>
      </c>
      <c r="AB729" t="s">
        <v>36</v>
      </c>
      <c r="AC729" t="s">
        <v>36</v>
      </c>
      <c r="AD729" t="s">
        <v>36</v>
      </c>
      <c r="AE729" t="s">
        <v>36</v>
      </c>
      <c r="AF729" t="s">
        <v>36</v>
      </c>
    </row>
    <row r="730" spans="1:32" hidden="1" x14ac:dyDescent="0.3">
      <c r="A730" t="s">
        <v>2919</v>
      </c>
      <c r="B730" t="s">
        <v>2920</v>
      </c>
      <c r="C730" s="1" t="str">
        <f t="shared" si="90"/>
        <v>31:0013</v>
      </c>
      <c r="D730" s="1" t="str">
        <f t="shared" si="91"/>
        <v>31:0003</v>
      </c>
      <c r="E730" t="s">
        <v>2921</v>
      </c>
      <c r="F730" t="s">
        <v>2922</v>
      </c>
      <c r="H730">
        <v>70.193420000000003</v>
      </c>
      <c r="I730">
        <v>-72.464770000000001</v>
      </c>
      <c r="J730" s="1" t="str">
        <f t="shared" si="89"/>
        <v>Till</v>
      </c>
      <c r="K730" s="1" t="str">
        <f t="shared" si="92"/>
        <v>HMC separation (ODM; details not reported)</v>
      </c>
      <c r="L730" t="s">
        <v>36</v>
      </c>
      <c r="M730" t="s">
        <v>36</v>
      </c>
      <c r="N730" t="s">
        <v>36</v>
      </c>
      <c r="O730" t="s">
        <v>36</v>
      </c>
      <c r="P730" t="s">
        <v>36</v>
      </c>
      <c r="Q730" t="s">
        <v>36</v>
      </c>
      <c r="R730" t="s">
        <v>36</v>
      </c>
      <c r="S730" t="s">
        <v>36</v>
      </c>
      <c r="T730" t="s">
        <v>36</v>
      </c>
      <c r="U730" t="s">
        <v>36</v>
      </c>
      <c r="V730" t="s">
        <v>36</v>
      </c>
      <c r="W730" t="s">
        <v>36</v>
      </c>
      <c r="X730" t="s">
        <v>36</v>
      </c>
      <c r="Y730" t="s">
        <v>36</v>
      </c>
      <c r="Z730" t="s">
        <v>36</v>
      </c>
      <c r="AA730" t="s">
        <v>36</v>
      </c>
      <c r="AB730" t="s">
        <v>36</v>
      </c>
      <c r="AC730" t="s">
        <v>36</v>
      </c>
      <c r="AD730" t="s">
        <v>36</v>
      </c>
      <c r="AE730" t="s">
        <v>36</v>
      </c>
      <c r="AF730" t="s">
        <v>36</v>
      </c>
    </row>
    <row r="731" spans="1:32" hidden="1" x14ac:dyDescent="0.3">
      <c r="A731" t="s">
        <v>2923</v>
      </c>
      <c r="B731" t="s">
        <v>2924</v>
      </c>
      <c r="C731" s="1" t="str">
        <f t="shared" si="90"/>
        <v>31:0013</v>
      </c>
      <c r="D731" s="1" t="str">
        <f t="shared" si="91"/>
        <v>31:0003</v>
      </c>
      <c r="E731" t="s">
        <v>2925</v>
      </c>
      <c r="F731" t="s">
        <v>2926</v>
      </c>
      <c r="H731">
        <v>70.247039999999998</v>
      </c>
      <c r="I731">
        <v>-72.374610000000004</v>
      </c>
      <c r="J731" s="1" t="str">
        <f t="shared" si="89"/>
        <v>Till</v>
      </c>
      <c r="K731" s="1" t="str">
        <f t="shared" si="92"/>
        <v>HMC separation (ODM; details not reported)</v>
      </c>
      <c r="L731" t="s">
        <v>36</v>
      </c>
      <c r="M731" t="s">
        <v>36</v>
      </c>
      <c r="N731" t="s">
        <v>36</v>
      </c>
      <c r="O731" t="s">
        <v>36</v>
      </c>
      <c r="P731" t="s">
        <v>36</v>
      </c>
      <c r="Q731" t="s">
        <v>36</v>
      </c>
      <c r="R731" t="s">
        <v>240</v>
      </c>
      <c r="S731" t="s">
        <v>36</v>
      </c>
      <c r="T731" t="s">
        <v>36</v>
      </c>
      <c r="U731" t="s">
        <v>36</v>
      </c>
      <c r="V731" t="s">
        <v>36</v>
      </c>
      <c r="W731" t="s">
        <v>36</v>
      </c>
      <c r="X731" t="s">
        <v>36</v>
      </c>
      <c r="Y731" t="s">
        <v>36</v>
      </c>
      <c r="Z731" t="s">
        <v>36</v>
      </c>
      <c r="AA731" t="s">
        <v>36</v>
      </c>
      <c r="AB731" t="s">
        <v>36</v>
      </c>
      <c r="AC731" t="s">
        <v>36</v>
      </c>
      <c r="AD731" t="s">
        <v>36</v>
      </c>
      <c r="AE731" t="s">
        <v>36</v>
      </c>
      <c r="AF731" t="s">
        <v>36</v>
      </c>
    </row>
    <row r="732" spans="1:32" hidden="1" x14ac:dyDescent="0.3">
      <c r="A732" t="s">
        <v>2927</v>
      </c>
      <c r="B732" t="s">
        <v>2928</v>
      </c>
      <c r="C732" s="1" t="str">
        <f t="shared" si="90"/>
        <v>31:0013</v>
      </c>
      <c r="D732" s="1" t="str">
        <f t="shared" si="91"/>
        <v>31:0003</v>
      </c>
      <c r="E732" t="s">
        <v>2929</v>
      </c>
      <c r="F732" t="s">
        <v>2930</v>
      </c>
      <c r="H732">
        <v>70.275739999999999</v>
      </c>
      <c r="I732">
        <v>-72.277519999999996</v>
      </c>
      <c r="J732" s="1" t="str">
        <f t="shared" si="89"/>
        <v>Till</v>
      </c>
      <c r="K732" s="1" t="str">
        <f t="shared" si="92"/>
        <v>HMC separation (ODM; details not reported)</v>
      </c>
      <c r="L732" t="s">
        <v>36</v>
      </c>
      <c r="M732" t="s">
        <v>36</v>
      </c>
      <c r="N732" t="s">
        <v>36</v>
      </c>
      <c r="O732" t="s">
        <v>36</v>
      </c>
      <c r="P732" t="s">
        <v>36</v>
      </c>
      <c r="Q732" t="s">
        <v>68</v>
      </c>
      <c r="R732" t="s">
        <v>97</v>
      </c>
      <c r="S732" t="s">
        <v>36</v>
      </c>
      <c r="T732" t="s">
        <v>36</v>
      </c>
      <c r="U732" t="s">
        <v>36</v>
      </c>
      <c r="V732" t="s">
        <v>36</v>
      </c>
      <c r="W732" t="s">
        <v>36</v>
      </c>
      <c r="X732" t="s">
        <v>36</v>
      </c>
      <c r="Y732" t="s">
        <v>36</v>
      </c>
      <c r="Z732" t="s">
        <v>36</v>
      </c>
      <c r="AA732" t="s">
        <v>36</v>
      </c>
      <c r="AB732" t="s">
        <v>36</v>
      </c>
      <c r="AC732" t="s">
        <v>36</v>
      </c>
      <c r="AD732" t="s">
        <v>36</v>
      </c>
      <c r="AE732" t="s">
        <v>36</v>
      </c>
      <c r="AF732" t="s">
        <v>36</v>
      </c>
    </row>
    <row r="733" spans="1:32" hidden="1" x14ac:dyDescent="0.3">
      <c r="A733" t="s">
        <v>2931</v>
      </c>
      <c r="B733" t="s">
        <v>2932</v>
      </c>
      <c r="C733" s="1" t="str">
        <f t="shared" si="90"/>
        <v>31:0013</v>
      </c>
      <c r="D733" s="1" t="str">
        <f t="shared" si="91"/>
        <v>31:0003</v>
      </c>
      <c r="E733" t="s">
        <v>2933</v>
      </c>
      <c r="F733" t="s">
        <v>2934</v>
      </c>
      <c r="H733">
        <v>70.312629999999999</v>
      </c>
      <c r="I733">
        <v>-72.317220000000006</v>
      </c>
      <c r="J733" s="1" t="str">
        <f t="shared" si="89"/>
        <v>Till</v>
      </c>
      <c r="K733" s="1" t="str">
        <f t="shared" si="92"/>
        <v>HMC separation (ODM; details not reported)</v>
      </c>
      <c r="L733" t="s">
        <v>36</v>
      </c>
      <c r="M733" t="s">
        <v>36</v>
      </c>
      <c r="N733" t="s">
        <v>36</v>
      </c>
      <c r="O733" t="s">
        <v>36</v>
      </c>
      <c r="P733" t="s">
        <v>36</v>
      </c>
      <c r="Q733" t="s">
        <v>36</v>
      </c>
      <c r="R733" t="s">
        <v>136</v>
      </c>
      <c r="S733" t="s">
        <v>36</v>
      </c>
      <c r="T733" t="s">
        <v>36</v>
      </c>
      <c r="U733" t="s">
        <v>36</v>
      </c>
      <c r="V733" t="s">
        <v>36</v>
      </c>
      <c r="W733" t="s">
        <v>36</v>
      </c>
      <c r="X733" t="s">
        <v>36</v>
      </c>
      <c r="Y733" t="s">
        <v>55</v>
      </c>
      <c r="Z733" t="s">
        <v>36</v>
      </c>
      <c r="AA733" t="s">
        <v>36</v>
      </c>
      <c r="AB733" t="s">
        <v>36</v>
      </c>
      <c r="AC733" t="s">
        <v>36</v>
      </c>
      <c r="AD733" t="s">
        <v>36</v>
      </c>
      <c r="AE733" t="s">
        <v>36</v>
      </c>
      <c r="AF733" t="s">
        <v>36</v>
      </c>
    </row>
    <row r="734" spans="1:32" hidden="1" x14ac:dyDescent="0.3">
      <c r="A734" t="s">
        <v>2935</v>
      </c>
      <c r="B734" t="s">
        <v>2936</v>
      </c>
      <c r="C734" s="1" t="str">
        <f t="shared" si="90"/>
        <v>31:0013</v>
      </c>
      <c r="D734" s="1" t="str">
        <f t="shared" si="91"/>
        <v>31:0003</v>
      </c>
      <c r="E734" t="s">
        <v>2937</v>
      </c>
      <c r="F734" t="s">
        <v>2938</v>
      </c>
      <c r="H734">
        <v>70.349540000000005</v>
      </c>
      <c r="I734">
        <v>-72.226730000000003</v>
      </c>
      <c r="J734" s="1" t="str">
        <f t="shared" si="89"/>
        <v>Till</v>
      </c>
      <c r="K734" s="1" t="str">
        <f t="shared" si="92"/>
        <v>HMC separation (ODM; details not reported)</v>
      </c>
      <c r="L734" t="s">
        <v>36</v>
      </c>
      <c r="M734" t="s">
        <v>36</v>
      </c>
      <c r="N734" t="s">
        <v>36</v>
      </c>
      <c r="O734" t="s">
        <v>36</v>
      </c>
      <c r="P734" t="s">
        <v>36</v>
      </c>
      <c r="Q734" t="s">
        <v>107</v>
      </c>
      <c r="R734" t="s">
        <v>97</v>
      </c>
      <c r="S734" t="s">
        <v>36</v>
      </c>
      <c r="T734" t="s">
        <v>36</v>
      </c>
      <c r="U734" t="s">
        <v>36</v>
      </c>
      <c r="V734" t="s">
        <v>36</v>
      </c>
      <c r="W734" t="s">
        <v>36</v>
      </c>
      <c r="X734" t="s">
        <v>36</v>
      </c>
      <c r="Y734" t="s">
        <v>68</v>
      </c>
      <c r="Z734" t="s">
        <v>36</v>
      </c>
      <c r="AA734" t="s">
        <v>36</v>
      </c>
      <c r="AB734" t="s">
        <v>36</v>
      </c>
      <c r="AC734" t="s">
        <v>36</v>
      </c>
      <c r="AD734" t="s">
        <v>36</v>
      </c>
      <c r="AE734" t="s">
        <v>36</v>
      </c>
      <c r="AF734" t="s">
        <v>36</v>
      </c>
    </row>
    <row r="735" spans="1:32" hidden="1" x14ac:dyDescent="0.3">
      <c r="A735" t="s">
        <v>2939</v>
      </c>
      <c r="B735" t="s">
        <v>2940</v>
      </c>
      <c r="C735" s="1" t="str">
        <f t="shared" si="90"/>
        <v>31:0013</v>
      </c>
      <c r="D735" s="1" t="str">
        <f t="shared" si="91"/>
        <v>31:0003</v>
      </c>
      <c r="E735" t="s">
        <v>2941</v>
      </c>
      <c r="F735" t="s">
        <v>2942</v>
      </c>
      <c r="H735">
        <v>70.866889999999998</v>
      </c>
      <c r="I735">
        <v>-75.795670000000001</v>
      </c>
      <c r="J735" s="1" t="str">
        <f t="shared" si="89"/>
        <v>Till</v>
      </c>
      <c r="K735" s="1" t="str">
        <f t="shared" si="92"/>
        <v>HMC separation (ODM; details not reported)</v>
      </c>
      <c r="L735" t="s">
        <v>36</v>
      </c>
      <c r="M735" t="s">
        <v>36</v>
      </c>
      <c r="N735" t="s">
        <v>36</v>
      </c>
      <c r="O735" t="s">
        <v>36</v>
      </c>
      <c r="P735" t="s">
        <v>36</v>
      </c>
      <c r="Q735" t="s">
        <v>36</v>
      </c>
      <c r="R735" t="s">
        <v>234</v>
      </c>
      <c r="S735" t="s">
        <v>36</v>
      </c>
      <c r="T735" t="s">
        <v>36</v>
      </c>
      <c r="U735" t="s">
        <v>36</v>
      </c>
      <c r="V735" t="s">
        <v>36</v>
      </c>
      <c r="W735" t="s">
        <v>36</v>
      </c>
      <c r="X735" t="s">
        <v>36</v>
      </c>
      <c r="Y735" t="s">
        <v>68</v>
      </c>
      <c r="Z735" t="s">
        <v>36</v>
      </c>
      <c r="AA735" t="s">
        <v>36</v>
      </c>
      <c r="AB735" t="s">
        <v>36</v>
      </c>
      <c r="AC735" t="s">
        <v>36</v>
      </c>
      <c r="AD735" t="s">
        <v>36</v>
      </c>
      <c r="AE735" t="s">
        <v>36</v>
      </c>
      <c r="AF735" t="s">
        <v>36</v>
      </c>
    </row>
    <row r="736" spans="1:32" hidden="1" x14ac:dyDescent="0.3">
      <c r="A736" t="s">
        <v>2943</v>
      </c>
      <c r="B736" t="s">
        <v>2944</v>
      </c>
      <c r="C736" s="1" t="str">
        <f t="shared" si="90"/>
        <v>31:0013</v>
      </c>
      <c r="D736" s="1" t="str">
        <f t="shared" si="91"/>
        <v>31:0003</v>
      </c>
      <c r="E736" t="s">
        <v>2945</v>
      </c>
      <c r="F736" t="s">
        <v>2946</v>
      </c>
      <c r="H736">
        <v>70.421149999999997</v>
      </c>
      <c r="I736">
        <v>-75.783929999999998</v>
      </c>
      <c r="J736" s="1" t="str">
        <f t="shared" si="89"/>
        <v>Till</v>
      </c>
      <c r="K736" s="1" t="str">
        <f t="shared" si="92"/>
        <v>HMC separation (ODM; details not reported)</v>
      </c>
      <c r="L736" t="s">
        <v>36</v>
      </c>
      <c r="M736" t="s">
        <v>36</v>
      </c>
      <c r="N736" t="s">
        <v>36</v>
      </c>
      <c r="O736" t="s">
        <v>36</v>
      </c>
      <c r="P736" t="s">
        <v>36</v>
      </c>
      <c r="Q736" t="s">
        <v>36</v>
      </c>
      <c r="R736" t="s">
        <v>55</v>
      </c>
      <c r="S736" t="s">
        <v>36</v>
      </c>
      <c r="T736" t="s">
        <v>36</v>
      </c>
      <c r="U736" t="s">
        <v>36</v>
      </c>
      <c r="V736" t="s">
        <v>36</v>
      </c>
      <c r="W736" t="s">
        <v>36</v>
      </c>
      <c r="X736" t="s">
        <v>36</v>
      </c>
      <c r="Y736" t="s">
        <v>36</v>
      </c>
      <c r="Z736" t="s">
        <v>36</v>
      </c>
      <c r="AA736" t="s">
        <v>36</v>
      </c>
      <c r="AB736" t="s">
        <v>36</v>
      </c>
      <c r="AC736" t="s">
        <v>36</v>
      </c>
      <c r="AD736" t="s">
        <v>36</v>
      </c>
      <c r="AE736" t="s">
        <v>36</v>
      </c>
      <c r="AF736" t="s">
        <v>36</v>
      </c>
    </row>
    <row r="737" spans="1:32" hidden="1" x14ac:dyDescent="0.3">
      <c r="A737" t="s">
        <v>2947</v>
      </c>
      <c r="B737" t="s">
        <v>2948</v>
      </c>
      <c r="C737" s="1" t="str">
        <f t="shared" si="90"/>
        <v>31:0013</v>
      </c>
      <c r="D737" s="1" t="str">
        <f t="shared" si="91"/>
        <v>31:0003</v>
      </c>
      <c r="E737" t="s">
        <v>2949</v>
      </c>
      <c r="F737" t="s">
        <v>2950</v>
      </c>
      <c r="H737">
        <v>71.128290000000007</v>
      </c>
      <c r="I737">
        <v>-74.441680000000005</v>
      </c>
      <c r="J737" s="1" t="str">
        <f t="shared" si="89"/>
        <v>Till</v>
      </c>
      <c r="K737" s="1" t="str">
        <f t="shared" si="92"/>
        <v>HMC separation (ODM; details not reported)</v>
      </c>
      <c r="L737" t="s">
        <v>36</v>
      </c>
      <c r="M737" t="s">
        <v>36</v>
      </c>
      <c r="N737" t="s">
        <v>36</v>
      </c>
      <c r="O737" t="s">
        <v>36</v>
      </c>
      <c r="P737" t="s">
        <v>36</v>
      </c>
      <c r="Q737" t="s">
        <v>36</v>
      </c>
      <c r="R737" t="s">
        <v>107</v>
      </c>
      <c r="S737" t="s">
        <v>36</v>
      </c>
      <c r="T737" t="s">
        <v>36</v>
      </c>
      <c r="U737" t="s">
        <v>36</v>
      </c>
      <c r="V737" t="s">
        <v>36</v>
      </c>
      <c r="W737" t="s">
        <v>36</v>
      </c>
      <c r="X737" t="s">
        <v>36</v>
      </c>
      <c r="Y737" t="s">
        <v>36</v>
      </c>
      <c r="Z737" t="s">
        <v>36</v>
      </c>
      <c r="AA737" t="s">
        <v>36</v>
      </c>
      <c r="AB737" t="s">
        <v>36</v>
      </c>
      <c r="AC737" t="s">
        <v>36</v>
      </c>
      <c r="AD737" t="s">
        <v>36</v>
      </c>
      <c r="AE737" t="s">
        <v>36</v>
      </c>
      <c r="AF737" t="s">
        <v>36</v>
      </c>
    </row>
    <row r="738" spans="1:32" hidden="1" x14ac:dyDescent="0.3">
      <c r="A738" t="s">
        <v>2951</v>
      </c>
      <c r="B738" t="s">
        <v>2952</v>
      </c>
      <c r="C738" s="1" t="str">
        <f t="shared" si="90"/>
        <v>31:0013</v>
      </c>
      <c r="D738" s="1" t="str">
        <f t="shared" si="91"/>
        <v>31:0003</v>
      </c>
      <c r="E738" t="s">
        <v>2953</v>
      </c>
      <c r="F738" t="s">
        <v>2954</v>
      </c>
      <c r="H738">
        <v>70.688739999999996</v>
      </c>
      <c r="I738">
        <v>-75.311449999999994</v>
      </c>
      <c r="J738" s="1" t="str">
        <f t="shared" si="89"/>
        <v>Till</v>
      </c>
      <c r="K738" s="1" t="str">
        <f t="shared" si="92"/>
        <v>HMC separation (ODM; details not reported)</v>
      </c>
      <c r="L738" t="s">
        <v>36</v>
      </c>
      <c r="M738" t="s">
        <v>36</v>
      </c>
      <c r="N738" t="s">
        <v>36</v>
      </c>
      <c r="O738" t="s">
        <v>36</v>
      </c>
      <c r="P738" t="s">
        <v>36</v>
      </c>
      <c r="Q738" t="s">
        <v>36</v>
      </c>
      <c r="R738" t="s">
        <v>246</v>
      </c>
      <c r="S738" t="s">
        <v>36</v>
      </c>
      <c r="T738" t="s">
        <v>36</v>
      </c>
      <c r="U738" t="s">
        <v>36</v>
      </c>
      <c r="V738" t="s">
        <v>36</v>
      </c>
      <c r="W738" t="s">
        <v>36</v>
      </c>
      <c r="X738" t="s">
        <v>36</v>
      </c>
      <c r="Y738" t="s">
        <v>55</v>
      </c>
      <c r="Z738" t="s">
        <v>36</v>
      </c>
      <c r="AA738" t="s">
        <v>36</v>
      </c>
      <c r="AB738" t="s">
        <v>36</v>
      </c>
      <c r="AC738" t="s">
        <v>36</v>
      </c>
      <c r="AD738" t="s">
        <v>36</v>
      </c>
      <c r="AE738" t="s">
        <v>36</v>
      </c>
      <c r="AF738" t="s">
        <v>36</v>
      </c>
    </row>
    <row r="739" spans="1:32" hidden="1" x14ac:dyDescent="0.3">
      <c r="A739" t="s">
        <v>2955</v>
      </c>
      <c r="B739" t="s">
        <v>2956</v>
      </c>
      <c r="C739" s="1" t="str">
        <f t="shared" si="90"/>
        <v>31:0013</v>
      </c>
      <c r="D739" s="1" t="str">
        <f t="shared" si="91"/>
        <v>31:0003</v>
      </c>
      <c r="E739" t="s">
        <v>2957</v>
      </c>
      <c r="F739" t="s">
        <v>2958</v>
      </c>
      <c r="H739">
        <v>70.772509999999997</v>
      </c>
      <c r="I739">
        <v>-73.552629999999994</v>
      </c>
      <c r="J739" s="1" t="str">
        <f t="shared" si="89"/>
        <v>Till</v>
      </c>
      <c r="K739" s="1" t="str">
        <f t="shared" si="92"/>
        <v>HMC separation (ODM; details not reported)</v>
      </c>
      <c r="L739" t="s">
        <v>36</v>
      </c>
      <c r="M739" t="s">
        <v>36</v>
      </c>
      <c r="N739" t="s">
        <v>36</v>
      </c>
      <c r="O739" t="s">
        <v>36</v>
      </c>
      <c r="P739" t="s">
        <v>36</v>
      </c>
      <c r="Q739" t="s">
        <v>107</v>
      </c>
      <c r="R739" t="s">
        <v>2959</v>
      </c>
      <c r="S739" t="s">
        <v>36</v>
      </c>
      <c r="T739" t="s">
        <v>36</v>
      </c>
      <c r="U739" t="s">
        <v>36</v>
      </c>
      <c r="V739" t="s">
        <v>36</v>
      </c>
      <c r="W739" t="s">
        <v>36</v>
      </c>
      <c r="X739" t="s">
        <v>36</v>
      </c>
      <c r="Y739" t="s">
        <v>251</v>
      </c>
      <c r="Z739" t="s">
        <v>36</v>
      </c>
      <c r="AA739" t="s">
        <v>36</v>
      </c>
      <c r="AB739" t="s">
        <v>36</v>
      </c>
      <c r="AC739" t="s">
        <v>36</v>
      </c>
      <c r="AD739" t="s">
        <v>36</v>
      </c>
      <c r="AE739" t="s">
        <v>36</v>
      </c>
      <c r="AF739" t="s">
        <v>68</v>
      </c>
    </row>
    <row r="740" spans="1:32" hidden="1" x14ac:dyDescent="0.3">
      <c r="A740" t="s">
        <v>2960</v>
      </c>
      <c r="B740" t="s">
        <v>2961</v>
      </c>
      <c r="C740" s="1" t="str">
        <f t="shared" si="90"/>
        <v>31:0013</v>
      </c>
      <c r="D740" s="1" t="str">
        <f t="shared" si="91"/>
        <v>31:0003</v>
      </c>
      <c r="E740" t="s">
        <v>2962</v>
      </c>
      <c r="F740" t="s">
        <v>2963</v>
      </c>
      <c r="H740">
        <v>70.881069999999994</v>
      </c>
      <c r="I740">
        <v>-75.579449999999994</v>
      </c>
      <c r="J740" s="1" t="str">
        <f t="shared" si="89"/>
        <v>Till</v>
      </c>
      <c r="K740" s="1" t="str">
        <f t="shared" si="92"/>
        <v>HMC separation (ODM; details not reported)</v>
      </c>
      <c r="L740" t="s">
        <v>36</v>
      </c>
      <c r="M740" t="s">
        <v>36</v>
      </c>
      <c r="N740" t="s">
        <v>36</v>
      </c>
      <c r="O740" t="s">
        <v>36</v>
      </c>
      <c r="P740" t="s">
        <v>36</v>
      </c>
      <c r="Q740" t="s">
        <v>36</v>
      </c>
      <c r="R740" t="s">
        <v>214</v>
      </c>
      <c r="S740" t="s">
        <v>36</v>
      </c>
      <c r="T740" t="s">
        <v>36</v>
      </c>
      <c r="U740" t="s">
        <v>36</v>
      </c>
      <c r="V740" t="s">
        <v>36</v>
      </c>
      <c r="W740" t="s">
        <v>36</v>
      </c>
      <c r="X740" t="s">
        <v>36</v>
      </c>
      <c r="Y740" t="s">
        <v>68</v>
      </c>
      <c r="Z740" t="s">
        <v>36</v>
      </c>
      <c r="AA740" t="s">
        <v>36</v>
      </c>
      <c r="AB740" t="s">
        <v>36</v>
      </c>
      <c r="AC740" t="s">
        <v>36</v>
      </c>
      <c r="AD740" t="s">
        <v>36</v>
      </c>
      <c r="AE740" t="s">
        <v>36</v>
      </c>
      <c r="AF740" t="s">
        <v>36</v>
      </c>
    </row>
    <row r="741" spans="1:32" hidden="1" x14ac:dyDescent="0.3">
      <c r="A741" t="s">
        <v>2964</v>
      </c>
      <c r="B741" t="s">
        <v>2965</v>
      </c>
      <c r="C741" s="1" t="str">
        <f t="shared" si="90"/>
        <v>31:0013</v>
      </c>
      <c r="D741" s="1" t="str">
        <f t="shared" si="91"/>
        <v>31:0003</v>
      </c>
      <c r="E741" t="s">
        <v>2966</v>
      </c>
      <c r="F741" t="s">
        <v>2967</v>
      </c>
      <c r="H741">
        <v>70.588239999999999</v>
      </c>
      <c r="I741">
        <v>-74.009410000000003</v>
      </c>
      <c r="J741" s="1" t="str">
        <f t="shared" si="89"/>
        <v>Till</v>
      </c>
      <c r="K741" s="1" t="str">
        <f t="shared" si="92"/>
        <v>HMC separation (ODM; details not reported)</v>
      </c>
      <c r="L741" t="s">
        <v>36</v>
      </c>
      <c r="M741" t="s">
        <v>36</v>
      </c>
      <c r="N741" t="s">
        <v>36</v>
      </c>
      <c r="O741" t="s">
        <v>36</v>
      </c>
      <c r="P741" t="s">
        <v>36</v>
      </c>
      <c r="Q741" t="s">
        <v>36</v>
      </c>
      <c r="R741" t="s">
        <v>55</v>
      </c>
      <c r="S741" t="s">
        <v>36</v>
      </c>
      <c r="T741" t="s">
        <v>36</v>
      </c>
      <c r="U741" t="s">
        <v>36</v>
      </c>
      <c r="V741" t="s">
        <v>36</v>
      </c>
      <c r="W741" t="s">
        <v>36</v>
      </c>
      <c r="X741" t="s">
        <v>36</v>
      </c>
      <c r="Y741" t="s">
        <v>36</v>
      </c>
      <c r="Z741" t="s">
        <v>36</v>
      </c>
      <c r="AA741" t="s">
        <v>36</v>
      </c>
      <c r="AB741" t="s">
        <v>36</v>
      </c>
      <c r="AC741" t="s">
        <v>36</v>
      </c>
      <c r="AD741" t="s">
        <v>36</v>
      </c>
      <c r="AE741" t="s">
        <v>36</v>
      </c>
      <c r="AF741" t="s">
        <v>36</v>
      </c>
    </row>
    <row r="742" spans="1:32" hidden="1" x14ac:dyDescent="0.3">
      <c r="A742" t="s">
        <v>2968</v>
      </c>
      <c r="B742" t="s">
        <v>2969</v>
      </c>
      <c r="C742" s="1" t="str">
        <f t="shared" si="90"/>
        <v>31:0013</v>
      </c>
      <c r="D742" s="1" t="str">
        <f t="shared" si="91"/>
        <v>31:0003</v>
      </c>
      <c r="E742" t="s">
        <v>2970</v>
      </c>
      <c r="F742" t="s">
        <v>2971</v>
      </c>
      <c r="H742">
        <v>70.857659999999996</v>
      </c>
      <c r="I742">
        <v>-73.960579999999993</v>
      </c>
      <c r="J742" s="1" t="str">
        <f t="shared" si="89"/>
        <v>Till</v>
      </c>
      <c r="K742" s="1" t="str">
        <f t="shared" si="92"/>
        <v>HMC separation (ODM; details not reported)</v>
      </c>
      <c r="L742" t="s">
        <v>36</v>
      </c>
      <c r="M742" t="s">
        <v>36</v>
      </c>
      <c r="N742" t="s">
        <v>36</v>
      </c>
      <c r="O742" t="s">
        <v>36</v>
      </c>
      <c r="P742" t="s">
        <v>36</v>
      </c>
      <c r="Q742" t="s">
        <v>36</v>
      </c>
      <c r="R742" t="s">
        <v>55</v>
      </c>
      <c r="S742" t="s">
        <v>36</v>
      </c>
      <c r="T742" t="s">
        <v>36</v>
      </c>
      <c r="U742" t="s">
        <v>36</v>
      </c>
      <c r="V742" t="s">
        <v>36</v>
      </c>
      <c r="W742" t="s">
        <v>36</v>
      </c>
      <c r="X742" t="s">
        <v>36</v>
      </c>
      <c r="Y742" t="s">
        <v>36</v>
      </c>
      <c r="Z742" t="s">
        <v>36</v>
      </c>
      <c r="AA742" t="s">
        <v>36</v>
      </c>
      <c r="AB742" t="s">
        <v>36</v>
      </c>
      <c r="AC742" t="s">
        <v>36</v>
      </c>
      <c r="AD742" t="s">
        <v>36</v>
      </c>
      <c r="AE742" t="s">
        <v>36</v>
      </c>
      <c r="AF742" t="s">
        <v>36</v>
      </c>
    </row>
    <row r="743" spans="1:32" hidden="1" x14ac:dyDescent="0.3">
      <c r="A743" t="s">
        <v>2972</v>
      </c>
      <c r="B743" t="s">
        <v>2973</v>
      </c>
      <c r="C743" s="1" t="str">
        <f t="shared" si="90"/>
        <v>31:0013</v>
      </c>
      <c r="D743" s="1" t="str">
        <f t="shared" si="91"/>
        <v>31:0003</v>
      </c>
      <c r="E743" t="s">
        <v>2974</v>
      </c>
      <c r="F743" t="s">
        <v>2975</v>
      </c>
      <c r="H743">
        <v>70.989879999999999</v>
      </c>
      <c r="I743">
        <v>-75.497669999999999</v>
      </c>
      <c r="J743" s="1" t="str">
        <f t="shared" si="89"/>
        <v>Till</v>
      </c>
      <c r="K743" s="1" t="str">
        <f t="shared" si="92"/>
        <v>HMC separation (ODM; details not reported)</v>
      </c>
      <c r="L743" t="s">
        <v>36</v>
      </c>
      <c r="M743" t="s">
        <v>36</v>
      </c>
      <c r="N743" t="s">
        <v>36</v>
      </c>
      <c r="O743" t="s">
        <v>36</v>
      </c>
      <c r="P743" t="s">
        <v>36</v>
      </c>
      <c r="Q743" t="s">
        <v>36</v>
      </c>
      <c r="R743" t="s">
        <v>213</v>
      </c>
      <c r="S743" t="s">
        <v>36</v>
      </c>
      <c r="T743" t="s">
        <v>36</v>
      </c>
      <c r="U743" t="s">
        <v>36</v>
      </c>
      <c r="V743" t="s">
        <v>36</v>
      </c>
      <c r="W743" t="s">
        <v>36</v>
      </c>
      <c r="X743" t="s">
        <v>36</v>
      </c>
      <c r="Y743" t="s">
        <v>36</v>
      </c>
      <c r="Z743" t="s">
        <v>36</v>
      </c>
      <c r="AA743" t="s">
        <v>36</v>
      </c>
      <c r="AB743" t="s">
        <v>36</v>
      </c>
      <c r="AC743" t="s">
        <v>36</v>
      </c>
      <c r="AD743" t="s">
        <v>36</v>
      </c>
      <c r="AE743" t="s">
        <v>36</v>
      </c>
      <c r="AF743" t="s">
        <v>36</v>
      </c>
    </row>
    <row r="744" spans="1:32" hidden="1" x14ac:dyDescent="0.3">
      <c r="A744" t="s">
        <v>2976</v>
      </c>
      <c r="B744" t="s">
        <v>2977</v>
      </c>
      <c r="C744" s="1" t="str">
        <f t="shared" si="90"/>
        <v>31:0013</v>
      </c>
      <c r="D744" s="1" t="str">
        <f t="shared" si="91"/>
        <v>31:0003</v>
      </c>
      <c r="E744" t="s">
        <v>2978</v>
      </c>
      <c r="F744" t="s">
        <v>2979</v>
      </c>
      <c r="H744">
        <v>71.206090000000003</v>
      </c>
      <c r="I744">
        <v>-74.694640000000007</v>
      </c>
      <c r="J744" s="1" t="str">
        <f t="shared" si="89"/>
        <v>Till</v>
      </c>
      <c r="K744" s="1" t="str">
        <f t="shared" si="92"/>
        <v>HMC separation (ODM; details not reported)</v>
      </c>
      <c r="L744" t="s">
        <v>36</v>
      </c>
      <c r="M744" t="s">
        <v>36</v>
      </c>
      <c r="N744" t="s">
        <v>36</v>
      </c>
      <c r="O744" t="s">
        <v>36</v>
      </c>
      <c r="P744" t="s">
        <v>36</v>
      </c>
      <c r="Q744" t="s">
        <v>36</v>
      </c>
      <c r="R744" t="s">
        <v>36</v>
      </c>
      <c r="S744" t="s">
        <v>36</v>
      </c>
      <c r="T744" t="s">
        <v>36</v>
      </c>
      <c r="U744" t="s">
        <v>36</v>
      </c>
      <c r="V744" t="s">
        <v>36</v>
      </c>
      <c r="W744" t="s">
        <v>36</v>
      </c>
      <c r="X744" t="s">
        <v>36</v>
      </c>
      <c r="Y744" t="s">
        <v>36</v>
      </c>
      <c r="Z744" t="s">
        <v>36</v>
      </c>
      <c r="AA744" t="s">
        <v>36</v>
      </c>
      <c r="AB744" t="s">
        <v>36</v>
      </c>
      <c r="AC744" t="s">
        <v>36</v>
      </c>
      <c r="AD744" t="s">
        <v>36</v>
      </c>
      <c r="AE744" t="s">
        <v>36</v>
      </c>
      <c r="AF744" t="s">
        <v>36</v>
      </c>
    </row>
    <row r="745" spans="1:32" hidden="1" x14ac:dyDescent="0.3">
      <c r="A745" t="s">
        <v>2980</v>
      </c>
      <c r="B745" t="s">
        <v>2981</v>
      </c>
      <c r="C745" s="1" t="str">
        <f t="shared" si="90"/>
        <v>31:0013</v>
      </c>
      <c r="D745" s="1" t="str">
        <f t="shared" si="91"/>
        <v>31:0003</v>
      </c>
      <c r="E745" t="s">
        <v>2982</v>
      </c>
      <c r="F745" t="s">
        <v>2983</v>
      </c>
      <c r="H745">
        <v>70.011849999999995</v>
      </c>
      <c r="I745">
        <v>-72.093630000000005</v>
      </c>
      <c r="J745" s="1" t="str">
        <f t="shared" si="89"/>
        <v>Till</v>
      </c>
      <c r="K745" s="1" t="str">
        <f t="shared" si="92"/>
        <v>HMC separation (ODM; details not reported)</v>
      </c>
      <c r="L745" t="s">
        <v>36</v>
      </c>
      <c r="M745" t="s">
        <v>36</v>
      </c>
      <c r="N745" t="s">
        <v>36</v>
      </c>
      <c r="O745" t="s">
        <v>36</v>
      </c>
      <c r="P745" t="s">
        <v>36</v>
      </c>
      <c r="Q745" t="s">
        <v>36</v>
      </c>
      <c r="R745" t="s">
        <v>36</v>
      </c>
      <c r="S745" t="s">
        <v>36</v>
      </c>
      <c r="T745" t="s">
        <v>36</v>
      </c>
      <c r="U745" t="s">
        <v>36</v>
      </c>
      <c r="V745" t="s">
        <v>36</v>
      </c>
      <c r="W745" t="s">
        <v>36</v>
      </c>
      <c r="X745" t="s">
        <v>36</v>
      </c>
      <c r="Y745" t="s">
        <v>36</v>
      </c>
      <c r="Z745" t="s">
        <v>36</v>
      </c>
      <c r="AA745" t="s">
        <v>36</v>
      </c>
      <c r="AB745" t="s">
        <v>36</v>
      </c>
      <c r="AC745" t="s">
        <v>36</v>
      </c>
      <c r="AD745" t="s">
        <v>36</v>
      </c>
      <c r="AE745" t="s">
        <v>36</v>
      </c>
      <c r="AF745" t="s">
        <v>36</v>
      </c>
    </row>
    <row r="746" spans="1:32" hidden="1" x14ac:dyDescent="0.3">
      <c r="A746" t="s">
        <v>2984</v>
      </c>
      <c r="B746" t="s">
        <v>2985</v>
      </c>
      <c r="C746" s="1" t="str">
        <f t="shared" si="90"/>
        <v>31:0013</v>
      </c>
      <c r="D746" s="1" t="str">
        <f t="shared" si="91"/>
        <v>31:0003</v>
      </c>
      <c r="E746" t="s">
        <v>2986</v>
      </c>
      <c r="F746" t="s">
        <v>2987</v>
      </c>
      <c r="H746">
        <v>70.035749999999993</v>
      </c>
      <c r="I746">
        <v>-72.307770000000005</v>
      </c>
      <c r="J746" s="1" t="str">
        <f t="shared" si="89"/>
        <v>Till</v>
      </c>
      <c r="K746" s="1" t="str">
        <f t="shared" si="92"/>
        <v>HMC separation (ODM; details not reported)</v>
      </c>
      <c r="L746" t="s">
        <v>36</v>
      </c>
      <c r="M746" t="s">
        <v>36</v>
      </c>
      <c r="N746" t="s">
        <v>36</v>
      </c>
      <c r="O746" t="s">
        <v>36</v>
      </c>
      <c r="P746" t="s">
        <v>36</v>
      </c>
      <c r="Q746" t="s">
        <v>36</v>
      </c>
      <c r="R746" t="s">
        <v>36</v>
      </c>
      <c r="S746" t="s">
        <v>36</v>
      </c>
      <c r="T746" t="s">
        <v>36</v>
      </c>
      <c r="U746" t="s">
        <v>36</v>
      </c>
      <c r="V746" t="s">
        <v>36</v>
      </c>
      <c r="W746" t="s">
        <v>36</v>
      </c>
      <c r="X746" t="s">
        <v>36</v>
      </c>
      <c r="Y746" t="s">
        <v>36</v>
      </c>
      <c r="Z746" t="s">
        <v>36</v>
      </c>
      <c r="AA746" t="s">
        <v>36</v>
      </c>
      <c r="AB746" t="s">
        <v>36</v>
      </c>
      <c r="AC746" t="s">
        <v>36</v>
      </c>
      <c r="AD746" t="s">
        <v>36</v>
      </c>
      <c r="AE746" t="s">
        <v>36</v>
      </c>
      <c r="AF746" t="s">
        <v>36</v>
      </c>
    </row>
    <row r="747" spans="1:32" hidden="1" x14ac:dyDescent="0.3">
      <c r="A747" t="s">
        <v>2988</v>
      </c>
      <c r="B747" t="s">
        <v>2989</v>
      </c>
      <c r="C747" s="1" t="str">
        <f t="shared" si="90"/>
        <v>31:0013</v>
      </c>
      <c r="D747" s="1" t="str">
        <f t="shared" si="91"/>
        <v>31:0003</v>
      </c>
      <c r="E747" t="s">
        <v>2990</v>
      </c>
      <c r="F747" t="s">
        <v>2991</v>
      </c>
      <c r="H747">
        <v>70.033000000000001</v>
      </c>
      <c r="I747">
        <v>-72.466089999999994</v>
      </c>
      <c r="J747" s="1" t="str">
        <f t="shared" si="89"/>
        <v>Till</v>
      </c>
      <c r="K747" s="1" t="str">
        <f t="shared" si="92"/>
        <v>HMC separation (ODM; details not reported)</v>
      </c>
      <c r="L747" t="s">
        <v>36</v>
      </c>
      <c r="M747" t="s">
        <v>36</v>
      </c>
      <c r="N747" t="s">
        <v>36</v>
      </c>
      <c r="O747" t="s">
        <v>36</v>
      </c>
      <c r="P747" t="s">
        <v>36</v>
      </c>
      <c r="Q747" t="s">
        <v>36</v>
      </c>
      <c r="R747" t="s">
        <v>68</v>
      </c>
      <c r="S747" t="s">
        <v>36</v>
      </c>
      <c r="T747" t="s">
        <v>36</v>
      </c>
      <c r="U747" t="s">
        <v>36</v>
      </c>
      <c r="V747" t="s">
        <v>36</v>
      </c>
      <c r="W747" t="s">
        <v>36</v>
      </c>
      <c r="X747" t="s">
        <v>36</v>
      </c>
      <c r="Y747" t="s">
        <v>55</v>
      </c>
      <c r="Z747" t="s">
        <v>36</v>
      </c>
      <c r="AA747" t="s">
        <v>36</v>
      </c>
      <c r="AB747" t="s">
        <v>36</v>
      </c>
      <c r="AC747" t="s">
        <v>36</v>
      </c>
      <c r="AD747" t="s">
        <v>36</v>
      </c>
      <c r="AE747" t="s">
        <v>36</v>
      </c>
      <c r="AF747" t="s">
        <v>36</v>
      </c>
    </row>
    <row r="748" spans="1:32" hidden="1" x14ac:dyDescent="0.3">
      <c r="A748" t="s">
        <v>2992</v>
      </c>
      <c r="B748" t="s">
        <v>2993</v>
      </c>
      <c r="C748" s="1" t="str">
        <f t="shared" si="90"/>
        <v>31:0013</v>
      </c>
      <c r="D748" s="1" t="str">
        <f t="shared" si="91"/>
        <v>31:0003</v>
      </c>
      <c r="E748" t="s">
        <v>2994</v>
      </c>
      <c r="F748" t="s">
        <v>2995</v>
      </c>
      <c r="H748">
        <v>70.067670000000007</v>
      </c>
      <c r="I748">
        <v>-72.520030000000006</v>
      </c>
      <c r="J748" s="1" t="str">
        <f t="shared" si="89"/>
        <v>Till</v>
      </c>
      <c r="K748" s="1" t="str">
        <f t="shared" si="92"/>
        <v>HMC separation (ODM; details not reported)</v>
      </c>
      <c r="L748" t="s">
        <v>36</v>
      </c>
      <c r="M748" t="s">
        <v>36</v>
      </c>
      <c r="N748" t="s">
        <v>36</v>
      </c>
      <c r="O748" t="s">
        <v>36</v>
      </c>
      <c r="P748" t="s">
        <v>36</v>
      </c>
      <c r="Q748" t="s">
        <v>125</v>
      </c>
      <c r="R748" t="s">
        <v>42</v>
      </c>
      <c r="S748" t="s">
        <v>36</v>
      </c>
      <c r="T748" t="s">
        <v>36</v>
      </c>
      <c r="U748" t="s">
        <v>36</v>
      </c>
      <c r="V748" t="s">
        <v>36</v>
      </c>
      <c r="W748" t="s">
        <v>36</v>
      </c>
      <c r="X748" t="s">
        <v>36</v>
      </c>
      <c r="Y748" t="s">
        <v>68</v>
      </c>
      <c r="Z748" t="s">
        <v>36</v>
      </c>
      <c r="AA748" t="s">
        <v>36</v>
      </c>
      <c r="AB748" t="s">
        <v>36</v>
      </c>
      <c r="AC748" t="s">
        <v>36</v>
      </c>
      <c r="AD748" t="s">
        <v>36</v>
      </c>
      <c r="AE748" t="s">
        <v>36</v>
      </c>
      <c r="AF748" t="s">
        <v>36</v>
      </c>
    </row>
    <row r="749" spans="1:32" hidden="1" x14ac:dyDescent="0.3">
      <c r="A749" t="s">
        <v>2996</v>
      </c>
      <c r="B749" t="s">
        <v>2997</v>
      </c>
      <c r="C749" s="1" t="str">
        <f t="shared" si="90"/>
        <v>31:0013</v>
      </c>
      <c r="D749" s="1" t="str">
        <f t="shared" si="91"/>
        <v>31:0003</v>
      </c>
      <c r="E749" t="s">
        <v>2998</v>
      </c>
      <c r="F749" t="s">
        <v>2999</v>
      </c>
      <c r="H749">
        <v>70.090760000000003</v>
      </c>
      <c r="I749">
        <v>-72.312960000000004</v>
      </c>
      <c r="J749" s="1" t="str">
        <f t="shared" si="89"/>
        <v>Till</v>
      </c>
      <c r="K749" s="1" t="str">
        <f t="shared" si="92"/>
        <v>HMC separation (ODM; details not reported)</v>
      </c>
      <c r="L749" t="s">
        <v>36</v>
      </c>
      <c r="M749" t="s">
        <v>36</v>
      </c>
      <c r="N749" t="s">
        <v>36</v>
      </c>
      <c r="O749" t="s">
        <v>36</v>
      </c>
      <c r="P749" t="s">
        <v>36</v>
      </c>
      <c r="Q749" t="s">
        <v>36</v>
      </c>
      <c r="R749" t="s">
        <v>36</v>
      </c>
      <c r="S749" t="s">
        <v>36</v>
      </c>
      <c r="T749" t="s">
        <v>36</v>
      </c>
      <c r="U749" t="s">
        <v>36</v>
      </c>
      <c r="V749" t="s">
        <v>36</v>
      </c>
      <c r="W749" t="s">
        <v>36</v>
      </c>
      <c r="X749" t="s">
        <v>55</v>
      </c>
      <c r="Y749" t="s">
        <v>36</v>
      </c>
      <c r="Z749" t="s">
        <v>36</v>
      </c>
      <c r="AA749" t="s">
        <v>36</v>
      </c>
      <c r="AB749" t="s">
        <v>36</v>
      </c>
      <c r="AC749" t="s">
        <v>36</v>
      </c>
      <c r="AD749" t="s">
        <v>36</v>
      </c>
      <c r="AE749" t="s">
        <v>36</v>
      </c>
      <c r="AF749" t="s">
        <v>36</v>
      </c>
    </row>
    <row r="750" spans="1:32" hidden="1" x14ac:dyDescent="0.3">
      <c r="A750" t="s">
        <v>3000</v>
      </c>
      <c r="B750" t="s">
        <v>3001</v>
      </c>
      <c r="C750" s="1" t="str">
        <f t="shared" si="90"/>
        <v>31:0013</v>
      </c>
      <c r="D750" s="1" t="str">
        <f t="shared" si="91"/>
        <v>31:0003</v>
      </c>
      <c r="E750" t="s">
        <v>3002</v>
      </c>
      <c r="F750" t="s">
        <v>3003</v>
      </c>
      <c r="H750">
        <v>71.223910000000004</v>
      </c>
      <c r="I750">
        <v>-75.056920000000005</v>
      </c>
      <c r="J750" s="1" t="str">
        <f t="shared" si="89"/>
        <v>Till</v>
      </c>
      <c r="K750" s="1" t="str">
        <f t="shared" si="92"/>
        <v>HMC separation (ODM; details not reported)</v>
      </c>
      <c r="L750" t="s">
        <v>36</v>
      </c>
      <c r="M750" t="s">
        <v>36</v>
      </c>
      <c r="N750" t="s">
        <v>36</v>
      </c>
      <c r="O750" t="s">
        <v>36</v>
      </c>
      <c r="P750" t="s">
        <v>36</v>
      </c>
      <c r="Q750" t="s">
        <v>36</v>
      </c>
      <c r="R750" t="s">
        <v>36</v>
      </c>
      <c r="S750" t="s">
        <v>36</v>
      </c>
      <c r="T750" t="s">
        <v>36</v>
      </c>
      <c r="U750" t="s">
        <v>36</v>
      </c>
      <c r="V750" t="s">
        <v>36</v>
      </c>
      <c r="W750" t="s">
        <v>36</v>
      </c>
      <c r="X750" t="s">
        <v>36</v>
      </c>
      <c r="Y750" t="s">
        <v>36</v>
      </c>
      <c r="Z750" t="s">
        <v>36</v>
      </c>
      <c r="AA750" t="s">
        <v>36</v>
      </c>
      <c r="AB750" t="s">
        <v>36</v>
      </c>
      <c r="AC750" t="s">
        <v>36</v>
      </c>
      <c r="AD750" t="s">
        <v>36</v>
      </c>
      <c r="AE750" t="s">
        <v>36</v>
      </c>
      <c r="AF750" t="s">
        <v>36</v>
      </c>
    </row>
    <row r="751" spans="1:32" hidden="1" x14ac:dyDescent="0.3">
      <c r="A751" t="s">
        <v>3004</v>
      </c>
      <c r="B751" t="s">
        <v>3005</v>
      </c>
      <c r="C751" s="1" t="str">
        <f t="shared" si="90"/>
        <v>31:0013</v>
      </c>
      <c r="D751" s="1" t="str">
        <f t="shared" si="91"/>
        <v>31:0003</v>
      </c>
      <c r="E751" t="s">
        <v>3006</v>
      </c>
      <c r="F751" t="s">
        <v>3007</v>
      </c>
      <c r="H751">
        <v>70.140680000000003</v>
      </c>
      <c r="I751">
        <v>-72.346620000000001</v>
      </c>
      <c r="J751" s="1" t="str">
        <f t="shared" ref="J751:J814" si="93">HYPERLINK("http://geochem.nrcan.gc.ca/cdogs/content/kwd/kwd020044_e.htm", "Till")</f>
        <v>Till</v>
      </c>
      <c r="K751" s="1" t="str">
        <f t="shared" si="92"/>
        <v>HMC separation (ODM; details not reported)</v>
      </c>
      <c r="L751" t="s">
        <v>36</v>
      </c>
      <c r="M751" t="s">
        <v>36</v>
      </c>
      <c r="N751" t="s">
        <v>36</v>
      </c>
      <c r="O751" t="s">
        <v>36</v>
      </c>
      <c r="P751" t="s">
        <v>36</v>
      </c>
      <c r="Q751" t="s">
        <v>36</v>
      </c>
      <c r="R751" t="s">
        <v>36</v>
      </c>
      <c r="S751" t="s">
        <v>36</v>
      </c>
      <c r="T751" t="s">
        <v>36</v>
      </c>
      <c r="U751" t="s">
        <v>36</v>
      </c>
      <c r="V751" t="s">
        <v>36</v>
      </c>
      <c r="W751" t="s">
        <v>36</v>
      </c>
      <c r="X751" t="s">
        <v>36</v>
      </c>
      <c r="Y751" t="s">
        <v>36</v>
      </c>
      <c r="Z751" t="s">
        <v>36</v>
      </c>
      <c r="AA751" t="s">
        <v>36</v>
      </c>
      <c r="AB751" t="s">
        <v>36</v>
      </c>
      <c r="AC751" t="s">
        <v>36</v>
      </c>
      <c r="AD751" t="s">
        <v>36</v>
      </c>
      <c r="AE751" t="s">
        <v>36</v>
      </c>
      <c r="AF751" t="s">
        <v>36</v>
      </c>
    </row>
    <row r="752" spans="1:32" hidden="1" x14ac:dyDescent="0.3">
      <c r="A752" t="s">
        <v>3008</v>
      </c>
      <c r="B752" t="s">
        <v>3009</v>
      </c>
      <c r="C752" s="1" t="str">
        <f t="shared" si="90"/>
        <v>31:0013</v>
      </c>
      <c r="D752" s="1" t="str">
        <f t="shared" si="91"/>
        <v>31:0003</v>
      </c>
      <c r="E752" t="s">
        <v>3010</v>
      </c>
      <c r="F752" t="s">
        <v>3011</v>
      </c>
      <c r="H752">
        <v>70.157290000000003</v>
      </c>
      <c r="I752">
        <v>-72.661950000000004</v>
      </c>
      <c r="J752" s="1" t="str">
        <f t="shared" si="93"/>
        <v>Till</v>
      </c>
      <c r="K752" s="1" t="str">
        <f t="shared" si="92"/>
        <v>HMC separation (ODM; details not reported)</v>
      </c>
      <c r="L752" t="s">
        <v>36</v>
      </c>
      <c r="M752" t="s">
        <v>36</v>
      </c>
      <c r="N752" t="s">
        <v>36</v>
      </c>
      <c r="O752" t="s">
        <v>36</v>
      </c>
      <c r="P752" t="s">
        <v>36</v>
      </c>
      <c r="Q752" t="s">
        <v>36</v>
      </c>
      <c r="R752" t="s">
        <v>36</v>
      </c>
      <c r="S752" t="s">
        <v>36</v>
      </c>
      <c r="T752" t="s">
        <v>36</v>
      </c>
      <c r="U752" t="s">
        <v>36</v>
      </c>
      <c r="V752" t="s">
        <v>36</v>
      </c>
      <c r="W752" t="s">
        <v>36</v>
      </c>
      <c r="X752" t="s">
        <v>36</v>
      </c>
      <c r="Y752" t="s">
        <v>36</v>
      </c>
      <c r="Z752" t="s">
        <v>36</v>
      </c>
      <c r="AA752" t="s">
        <v>36</v>
      </c>
      <c r="AB752" t="s">
        <v>36</v>
      </c>
      <c r="AC752" t="s">
        <v>36</v>
      </c>
      <c r="AD752" t="s">
        <v>36</v>
      </c>
      <c r="AE752" t="s">
        <v>36</v>
      </c>
      <c r="AF752" t="s">
        <v>36</v>
      </c>
    </row>
    <row r="753" spans="1:32" hidden="1" x14ac:dyDescent="0.3">
      <c r="A753" t="s">
        <v>3012</v>
      </c>
      <c r="B753" t="s">
        <v>3013</v>
      </c>
      <c r="C753" s="1" t="str">
        <f t="shared" si="90"/>
        <v>31:0013</v>
      </c>
      <c r="D753" s="1" t="str">
        <f t="shared" si="91"/>
        <v>31:0003</v>
      </c>
      <c r="E753" t="s">
        <v>3014</v>
      </c>
      <c r="F753" t="s">
        <v>3015</v>
      </c>
      <c r="H753">
        <v>70.157300000000006</v>
      </c>
      <c r="I753">
        <v>-72.661950000000004</v>
      </c>
      <c r="J753" s="1" t="str">
        <f t="shared" si="93"/>
        <v>Till</v>
      </c>
      <c r="K753" s="1" t="str">
        <f t="shared" si="92"/>
        <v>HMC separation (ODM; details not reported)</v>
      </c>
      <c r="L753" t="s">
        <v>36</v>
      </c>
      <c r="M753" t="s">
        <v>36</v>
      </c>
      <c r="N753" t="s">
        <v>36</v>
      </c>
      <c r="O753" t="s">
        <v>36</v>
      </c>
      <c r="P753" t="s">
        <v>36</v>
      </c>
      <c r="Q753" t="s">
        <v>36</v>
      </c>
      <c r="R753" t="s">
        <v>55</v>
      </c>
      <c r="S753" t="s">
        <v>36</v>
      </c>
      <c r="T753" t="s">
        <v>36</v>
      </c>
      <c r="U753" t="s">
        <v>36</v>
      </c>
      <c r="V753" t="s">
        <v>36</v>
      </c>
      <c r="W753" t="s">
        <v>36</v>
      </c>
      <c r="X753" t="s">
        <v>36</v>
      </c>
      <c r="Y753" t="s">
        <v>36</v>
      </c>
      <c r="Z753" t="s">
        <v>36</v>
      </c>
      <c r="AA753" t="s">
        <v>36</v>
      </c>
      <c r="AB753" t="s">
        <v>36</v>
      </c>
      <c r="AC753" t="s">
        <v>36</v>
      </c>
      <c r="AD753" t="s">
        <v>36</v>
      </c>
      <c r="AE753" t="s">
        <v>36</v>
      </c>
      <c r="AF753" t="s">
        <v>36</v>
      </c>
    </row>
    <row r="754" spans="1:32" hidden="1" x14ac:dyDescent="0.3">
      <c r="A754" t="s">
        <v>3016</v>
      </c>
      <c r="B754" t="s">
        <v>3017</v>
      </c>
      <c r="C754" s="1" t="str">
        <f t="shared" si="90"/>
        <v>31:0013</v>
      </c>
      <c r="D754" s="1" t="str">
        <f t="shared" si="91"/>
        <v>31:0003</v>
      </c>
      <c r="E754" t="s">
        <v>3018</v>
      </c>
      <c r="F754" t="s">
        <v>3019</v>
      </c>
      <c r="H754">
        <v>70.259100000000004</v>
      </c>
      <c r="I754">
        <v>-72.666300000000007</v>
      </c>
      <c r="J754" s="1" t="str">
        <f t="shared" si="93"/>
        <v>Till</v>
      </c>
      <c r="K754" s="1" t="str">
        <f t="shared" si="92"/>
        <v>HMC separation (ODM; details not reported)</v>
      </c>
      <c r="L754" t="s">
        <v>36</v>
      </c>
      <c r="M754" t="s">
        <v>36</v>
      </c>
      <c r="N754" t="s">
        <v>36</v>
      </c>
      <c r="O754" t="s">
        <v>36</v>
      </c>
      <c r="P754" t="s">
        <v>36</v>
      </c>
      <c r="Q754" t="s">
        <v>36</v>
      </c>
      <c r="R754" t="s">
        <v>55</v>
      </c>
      <c r="S754" t="s">
        <v>36</v>
      </c>
      <c r="T754" t="s">
        <v>36</v>
      </c>
      <c r="U754" t="s">
        <v>36</v>
      </c>
      <c r="V754" t="s">
        <v>36</v>
      </c>
      <c r="W754" t="s">
        <v>36</v>
      </c>
      <c r="X754" t="s">
        <v>36</v>
      </c>
      <c r="Y754" t="s">
        <v>36</v>
      </c>
      <c r="Z754" t="s">
        <v>36</v>
      </c>
      <c r="AA754" t="s">
        <v>36</v>
      </c>
      <c r="AB754" t="s">
        <v>36</v>
      </c>
      <c r="AC754" t="s">
        <v>36</v>
      </c>
      <c r="AD754" t="s">
        <v>36</v>
      </c>
      <c r="AE754" t="s">
        <v>36</v>
      </c>
      <c r="AF754" t="s">
        <v>36</v>
      </c>
    </row>
    <row r="755" spans="1:32" hidden="1" x14ac:dyDescent="0.3">
      <c r="A755" t="s">
        <v>3020</v>
      </c>
      <c r="B755" t="s">
        <v>3021</v>
      </c>
      <c r="C755" s="1" t="str">
        <f t="shared" si="90"/>
        <v>31:0013</v>
      </c>
      <c r="D755" s="1" t="str">
        <f t="shared" si="91"/>
        <v>31:0003</v>
      </c>
      <c r="E755" t="s">
        <v>3022</v>
      </c>
      <c r="F755" t="s">
        <v>3023</v>
      </c>
      <c r="H755">
        <v>70.293700000000001</v>
      </c>
      <c r="I755">
        <v>-72.584180000000003</v>
      </c>
      <c r="J755" s="1" t="str">
        <f t="shared" si="93"/>
        <v>Till</v>
      </c>
      <c r="K755" s="1" t="str">
        <f t="shared" si="92"/>
        <v>HMC separation (ODM; details not reported)</v>
      </c>
      <c r="L755" t="s">
        <v>36</v>
      </c>
      <c r="M755" t="s">
        <v>36</v>
      </c>
      <c r="N755" t="s">
        <v>36</v>
      </c>
      <c r="O755" t="s">
        <v>36</v>
      </c>
      <c r="P755" t="s">
        <v>36</v>
      </c>
      <c r="Q755" t="s">
        <v>55</v>
      </c>
      <c r="R755" t="s">
        <v>55</v>
      </c>
      <c r="S755" t="s">
        <v>36</v>
      </c>
      <c r="T755" t="s">
        <v>36</v>
      </c>
      <c r="U755" t="s">
        <v>36</v>
      </c>
      <c r="V755" t="s">
        <v>36</v>
      </c>
      <c r="W755" t="s">
        <v>36</v>
      </c>
      <c r="X755" t="s">
        <v>36</v>
      </c>
      <c r="Y755" t="s">
        <v>36</v>
      </c>
      <c r="Z755" t="s">
        <v>36</v>
      </c>
      <c r="AA755" t="s">
        <v>36</v>
      </c>
      <c r="AB755" t="s">
        <v>36</v>
      </c>
      <c r="AC755" t="s">
        <v>36</v>
      </c>
      <c r="AD755" t="s">
        <v>36</v>
      </c>
      <c r="AE755" t="s">
        <v>36</v>
      </c>
      <c r="AF755" t="s">
        <v>36</v>
      </c>
    </row>
    <row r="756" spans="1:32" hidden="1" x14ac:dyDescent="0.3">
      <c r="A756" t="s">
        <v>3024</v>
      </c>
      <c r="B756" t="s">
        <v>3025</v>
      </c>
      <c r="C756" s="1" t="str">
        <f t="shared" si="90"/>
        <v>31:0013</v>
      </c>
      <c r="D756" s="1" t="str">
        <f t="shared" si="91"/>
        <v>31:0003</v>
      </c>
      <c r="E756" t="s">
        <v>3026</v>
      </c>
      <c r="F756" t="s">
        <v>3027</v>
      </c>
      <c r="H756">
        <v>70.331519999999998</v>
      </c>
      <c r="I756">
        <v>-72.786280000000005</v>
      </c>
      <c r="J756" s="1" t="str">
        <f t="shared" si="93"/>
        <v>Till</v>
      </c>
      <c r="K756" s="1" t="str">
        <f t="shared" si="92"/>
        <v>HMC separation (ODM; details not reported)</v>
      </c>
      <c r="L756" t="s">
        <v>36</v>
      </c>
      <c r="M756" t="s">
        <v>36</v>
      </c>
      <c r="N756" t="s">
        <v>36</v>
      </c>
      <c r="O756" t="s">
        <v>36</v>
      </c>
      <c r="P756" t="s">
        <v>36</v>
      </c>
      <c r="Q756" t="s">
        <v>36</v>
      </c>
      <c r="R756" t="s">
        <v>36</v>
      </c>
      <c r="S756" t="s">
        <v>36</v>
      </c>
      <c r="T756" t="s">
        <v>36</v>
      </c>
      <c r="U756" t="s">
        <v>36</v>
      </c>
      <c r="V756" t="s">
        <v>36</v>
      </c>
      <c r="W756" t="s">
        <v>36</v>
      </c>
      <c r="X756" t="s">
        <v>36</v>
      </c>
      <c r="Y756" t="s">
        <v>36</v>
      </c>
      <c r="Z756" t="s">
        <v>36</v>
      </c>
      <c r="AA756" t="s">
        <v>36</v>
      </c>
      <c r="AB756" t="s">
        <v>36</v>
      </c>
      <c r="AC756" t="s">
        <v>36</v>
      </c>
      <c r="AD756" t="s">
        <v>36</v>
      </c>
      <c r="AE756" t="s">
        <v>36</v>
      </c>
      <c r="AF756" t="s">
        <v>36</v>
      </c>
    </row>
    <row r="757" spans="1:32" hidden="1" x14ac:dyDescent="0.3">
      <c r="A757" t="s">
        <v>3028</v>
      </c>
      <c r="B757" t="s">
        <v>3029</v>
      </c>
      <c r="C757" s="1" t="str">
        <f t="shared" si="90"/>
        <v>31:0013</v>
      </c>
      <c r="D757" s="1" t="str">
        <f t="shared" si="91"/>
        <v>31:0003</v>
      </c>
      <c r="E757" t="s">
        <v>3030</v>
      </c>
      <c r="F757" t="s">
        <v>3031</v>
      </c>
      <c r="H757">
        <v>70.298029999999997</v>
      </c>
      <c r="I757">
        <v>-72.884060000000005</v>
      </c>
      <c r="J757" s="1" t="str">
        <f t="shared" si="93"/>
        <v>Till</v>
      </c>
      <c r="K757" s="1" t="str">
        <f t="shared" si="92"/>
        <v>HMC separation (ODM; details not reported)</v>
      </c>
      <c r="L757" t="s">
        <v>36</v>
      </c>
      <c r="M757" t="s">
        <v>36</v>
      </c>
      <c r="N757" t="s">
        <v>36</v>
      </c>
      <c r="O757" t="s">
        <v>36</v>
      </c>
      <c r="P757" t="s">
        <v>36</v>
      </c>
      <c r="Q757" t="s">
        <v>36</v>
      </c>
      <c r="R757" t="s">
        <v>36</v>
      </c>
      <c r="S757" t="s">
        <v>36</v>
      </c>
      <c r="T757" t="s">
        <v>36</v>
      </c>
      <c r="U757" t="s">
        <v>36</v>
      </c>
      <c r="V757" t="s">
        <v>36</v>
      </c>
      <c r="W757" t="s">
        <v>36</v>
      </c>
      <c r="X757" t="s">
        <v>36</v>
      </c>
      <c r="Y757" t="s">
        <v>36</v>
      </c>
      <c r="Z757" t="s">
        <v>36</v>
      </c>
      <c r="AA757" t="s">
        <v>36</v>
      </c>
      <c r="AB757" t="s">
        <v>36</v>
      </c>
      <c r="AC757" t="s">
        <v>36</v>
      </c>
      <c r="AD757" t="s">
        <v>36</v>
      </c>
      <c r="AE757" t="s">
        <v>36</v>
      </c>
      <c r="AF757" t="s">
        <v>36</v>
      </c>
    </row>
    <row r="758" spans="1:32" hidden="1" x14ac:dyDescent="0.3">
      <c r="A758" t="s">
        <v>3032</v>
      </c>
      <c r="B758" t="s">
        <v>3033</v>
      </c>
      <c r="C758" s="1" t="str">
        <f t="shared" si="90"/>
        <v>31:0013</v>
      </c>
      <c r="D758" s="1" t="str">
        <f t="shared" si="91"/>
        <v>31:0003</v>
      </c>
      <c r="E758" t="s">
        <v>3034</v>
      </c>
      <c r="F758" t="s">
        <v>3035</v>
      </c>
      <c r="H758">
        <v>71.332899999999995</v>
      </c>
      <c r="I758">
        <v>-76.101569999999995</v>
      </c>
      <c r="J758" s="1" t="str">
        <f t="shared" si="93"/>
        <v>Till</v>
      </c>
      <c r="K758" s="1" t="str">
        <f t="shared" si="92"/>
        <v>HMC separation (ODM; details not reported)</v>
      </c>
      <c r="L758" t="s">
        <v>36</v>
      </c>
      <c r="M758" t="s">
        <v>36</v>
      </c>
      <c r="N758" t="s">
        <v>36</v>
      </c>
      <c r="O758" t="s">
        <v>36</v>
      </c>
      <c r="P758" t="s">
        <v>36</v>
      </c>
      <c r="Q758" t="s">
        <v>36</v>
      </c>
      <c r="R758" t="s">
        <v>36</v>
      </c>
      <c r="S758" t="s">
        <v>36</v>
      </c>
      <c r="T758" t="s">
        <v>36</v>
      </c>
      <c r="U758" t="s">
        <v>36</v>
      </c>
      <c r="V758" t="s">
        <v>36</v>
      </c>
      <c r="W758" t="s">
        <v>36</v>
      </c>
      <c r="X758" t="s">
        <v>36</v>
      </c>
      <c r="Y758" t="s">
        <v>36</v>
      </c>
      <c r="Z758" t="s">
        <v>36</v>
      </c>
      <c r="AA758" t="s">
        <v>36</v>
      </c>
      <c r="AB758" t="s">
        <v>36</v>
      </c>
      <c r="AC758" t="s">
        <v>36</v>
      </c>
      <c r="AD758" t="s">
        <v>36</v>
      </c>
      <c r="AE758" t="s">
        <v>36</v>
      </c>
      <c r="AF758" t="s">
        <v>36</v>
      </c>
    </row>
    <row r="759" spans="1:32" hidden="1" x14ac:dyDescent="0.3">
      <c r="A759" t="s">
        <v>3036</v>
      </c>
      <c r="B759" t="s">
        <v>3037</v>
      </c>
      <c r="C759" s="1" t="str">
        <f t="shared" si="90"/>
        <v>31:0013</v>
      </c>
      <c r="D759" s="1" t="str">
        <f t="shared" si="91"/>
        <v>31:0003</v>
      </c>
      <c r="E759" t="s">
        <v>3038</v>
      </c>
      <c r="F759" t="s">
        <v>3039</v>
      </c>
      <c r="H759">
        <v>71.331609999999998</v>
      </c>
      <c r="I759">
        <v>-76.294610000000006</v>
      </c>
      <c r="J759" s="1" t="str">
        <f t="shared" si="93"/>
        <v>Till</v>
      </c>
      <c r="K759" s="1" t="str">
        <f t="shared" si="92"/>
        <v>HMC separation (ODM; details not reported)</v>
      </c>
      <c r="L759" t="s">
        <v>36</v>
      </c>
      <c r="M759" t="s">
        <v>36</v>
      </c>
      <c r="N759" t="s">
        <v>36</v>
      </c>
      <c r="O759" t="s">
        <v>36</v>
      </c>
      <c r="P759" t="s">
        <v>36</v>
      </c>
      <c r="Q759" t="s">
        <v>36</v>
      </c>
      <c r="R759" t="s">
        <v>36</v>
      </c>
      <c r="S759" t="s">
        <v>36</v>
      </c>
      <c r="T759" t="s">
        <v>36</v>
      </c>
      <c r="U759" t="s">
        <v>36</v>
      </c>
      <c r="V759" t="s">
        <v>36</v>
      </c>
      <c r="W759" t="s">
        <v>36</v>
      </c>
      <c r="X759" t="s">
        <v>36</v>
      </c>
      <c r="Y759" t="s">
        <v>36</v>
      </c>
      <c r="Z759" t="s">
        <v>36</v>
      </c>
      <c r="AA759" t="s">
        <v>36</v>
      </c>
      <c r="AB759" t="s">
        <v>36</v>
      </c>
      <c r="AC759" t="s">
        <v>36</v>
      </c>
      <c r="AD759" t="s">
        <v>36</v>
      </c>
      <c r="AE759" t="s">
        <v>36</v>
      </c>
      <c r="AF759" t="s">
        <v>36</v>
      </c>
    </row>
    <row r="760" spans="1:32" hidden="1" x14ac:dyDescent="0.3">
      <c r="A760" t="s">
        <v>3040</v>
      </c>
      <c r="B760" t="s">
        <v>3041</v>
      </c>
      <c r="C760" s="1" t="str">
        <f t="shared" si="90"/>
        <v>31:0013</v>
      </c>
      <c r="D760" s="1" t="str">
        <f t="shared" si="91"/>
        <v>31:0003</v>
      </c>
      <c r="E760" t="s">
        <v>3042</v>
      </c>
      <c r="F760" t="s">
        <v>3043</v>
      </c>
      <c r="H760">
        <v>71.268079999999998</v>
      </c>
      <c r="I760">
        <v>-76.262900000000002</v>
      </c>
      <c r="J760" s="1" t="str">
        <f t="shared" si="93"/>
        <v>Till</v>
      </c>
      <c r="K760" s="1" t="str">
        <f t="shared" si="92"/>
        <v>HMC separation (ODM; details not reported)</v>
      </c>
      <c r="L760" t="s">
        <v>36</v>
      </c>
      <c r="M760" t="s">
        <v>36</v>
      </c>
      <c r="N760" t="s">
        <v>36</v>
      </c>
      <c r="O760" t="s">
        <v>36</v>
      </c>
      <c r="P760" t="s">
        <v>36</v>
      </c>
      <c r="Q760" t="s">
        <v>36</v>
      </c>
      <c r="R760" t="s">
        <v>36</v>
      </c>
      <c r="S760" t="s">
        <v>36</v>
      </c>
      <c r="T760" t="s">
        <v>36</v>
      </c>
      <c r="U760" t="s">
        <v>36</v>
      </c>
      <c r="V760" t="s">
        <v>36</v>
      </c>
      <c r="W760" t="s">
        <v>36</v>
      </c>
      <c r="X760" t="s">
        <v>36</v>
      </c>
      <c r="Y760" t="s">
        <v>36</v>
      </c>
      <c r="Z760" t="s">
        <v>36</v>
      </c>
      <c r="AA760" t="s">
        <v>36</v>
      </c>
      <c r="AB760" t="s">
        <v>36</v>
      </c>
      <c r="AC760" t="s">
        <v>36</v>
      </c>
      <c r="AD760" t="s">
        <v>36</v>
      </c>
      <c r="AE760" t="s">
        <v>36</v>
      </c>
      <c r="AF760" t="s">
        <v>36</v>
      </c>
    </row>
    <row r="761" spans="1:32" hidden="1" x14ac:dyDescent="0.3">
      <c r="A761" t="s">
        <v>3044</v>
      </c>
      <c r="B761" t="s">
        <v>3045</v>
      </c>
      <c r="C761" s="1" t="str">
        <f t="shared" si="90"/>
        <v>31:0013</v>
      </c>
      <c r="D761" s="1" t="str">
        <f t="shared" si="91"/>
        <v>31:0003</v>
      </c>
      <c r="E761" t="s">
        <v>3046</v>
      </c>
      <c r="F761" t="s">
        <v>3047</v>
      </c>
      <c r="H761">
        <v>71.229820000000004</v>
      </c>
      <c r="I761">
        <v>-76.132999999999996</v>
      </c>
      <c r="J761" s="1" t="str">
        <f t="shared" si="93"/>
        <v>Till</v>
      </c>
      <c r="K761" s="1" t="str">
        <f t="shared" si="92"/>
        <v>HMC separation (ODM; details not reported)</v>
      </c>
      <c r="L761" t="s">
        <v>36</v>
      </c>
      <c r="M761" t="s">
        <v>36</v>
      </c>
      <c r="N761" t="s">
        <v>36</v>
      </c>
      <c r="O761" t="s">
        <v>36</v>
      </c>
      <c r="P761" t="s">
        <v>36</v>
      </c>
      <c r="Q761" t="s">
        <v>36</v>
      </c>
      <c r="R761" t="s">
        <v>36</v>
      </c>
      <c r="S761" t="s">
        <v>36</v>
      </c>
      <c r="T761" t="s">
        <v>36</v>
      </c>
      <c r="U761" t="s">
        <v>36</v>
      </c>
      <c r="V761" t="s">
        <v>36</v>
      </c>
      <c r="W761" t="s">
        <v>36</v>
      </c>
      <c r="X761" t="s">
        <v>36</v>
      </c>
      <c r="Y761" t="s">
        <v>36</v>
      </c>
      <c r="Z761" t="s">
        <v>36</v>
      </c>
      <c r="AA761" t="s">
        <v>36</v>
      </c>
      <c r="AB761" t="s">
        <v>36</v>
      </c>
      <c r="AC761" t="s">
        <v>36</v>
      </c>
      <c r="AD761" t="s">
        <v>36</v>
      </c>
      <c r="AE761" t="s">
        <v>36</v>
      </c>
      <c r="AF761" t="s">
        <v>36</v>
      </c>
    </row>
    <row r="762" spans="1:32" hidden="1" x14ac:dyDescent="0.3">
      <c r="A762" t="s">
        <v>3048</v>
      </c>
      <c r="B762" t="s">
        <v>3049</v>
      </c>
      <c r="C762" s="1" t="str">
        <f t="shared" si="90"/>
        <v>31:0013</v>
      </c>
      <c r="D762" s="1" t="str">
        <f t="shared" si="91"/>
        <v>31:0003</v>
      </c>
      <c r="E762" t="s">
        <v>3050</v>
      </c>
      <c r="F762" t="s">
        <v>3051</v>
      </c>
      <c r="H762">
        <v>71.195980000000006</v>
      </c>
      <c r="I762">
        <v>-76.18235</v>
      </c>
      <c r="J762" s="1" t="str">
        <f t="shared" si="93"/>
        <v>Till</v>
      </c>
      <c r="K762" s="1" t="str">
        <f t="shared" si="92"/>
        <v>HMC separation (ODM; details not reported)</v>
      </c>
      <c r="L762" t="s">
        <v>36</v>
      </c>
      <c r="M762" t="s">
        <v>36</v>
      </c>
      <c r="N762" t="s">
        <v>36</v>
      </c>
      <c r="O762" t="s">
        <v>36</v>
      </c>
      <c r="P762" t="s">
        <v>36</v>
      </c>
      <c r="Q762" t="s">
        <v>36</v>
      </c>
      <c r="R762" t="s">
        <v>36</v>
      </c>
      <c r="S762" t="s">
        <v>36</v>
      </c>
      <c r="T762" t="s">
        <v>36</v>
      </c>
      <c r="U762" t="s">
        <v>36</v>
      </c>
      <c r="V762" t="s">
        <v>36</v>
      </c>
      <c r="W762" t="s">
        <v>36</v>
      </c>
      <c r="X762" t="s">
        <v>36</v>
      </c>
      <c r="Y762" t="s">
        <v>36</v>
      </c>
      <c r="Z762" t="s">
        <v>36</v>
      </c>
      <c r="AA762" t="s">
        <v>36</v>
      </c>
      <c r="AB762" t="s">
        <v>36</v>
      </c>
      <c r="AC762" t="s">
        <v>36</v>
      </c>
      <c r="AD762" t="s">
        <v>36</v>
      </c>
      <c r="AE762" t="s">
        <v>36</v>
      </c>
      <c r="AF762" t="s">
        <v>36</v>
      </c>
    </row>
    <row r="763" spans="1:32" hidden="1" x14ac:dyDescent="0.3">
      <c r="A763" t="s">
        <v>3052</v>
      </c>
      <c r="B763" t="s">
        <v>3053</v>
      </c>
      <c r="C763" s="1" t="str">
        <f t="shared" ref="C763:C826" si="94">HYPERLINK("http://geochem.nrcan.gc.ca/cdogs/content/bdl/bdl310013_e.htm", "31:0013")</f>
        <v>31:0013</v>
      </c>
      <c r="D763" s="1" t="str">
        <f t="shared" ref="D763:D826" si="95">HYPERLINK("http://geochem.nrcan.gc.ca/cdogs/content/svy/svy310003_e.htm", "31:0003")</f>
        <v>31:0003</v>
      </c>
      <c r="E763" t="s">
        <v>3054</v>
      </c>
      <c r="F763" t="s">
        <v>3055</v>
      </c>
      <c r="H763">
        <v>71.169989999999999</v>
      </c>
      <c r="I763">
        <v>-76.311589999999995</v>
      </c>
      <c r="J763" s="1" t="str">
        <f t="shared" si="93"/>
        <v>Till</v>
      </c>
      <c r="K763" s="1" t="str">
        <f t="shared" ref="K763:K826" si="96">HYPERLINK("http://geochem.nrcan.gc.ca/cdogs/content/kwd/kwd080049_e.htm", "HMC separation (ODM; details not reported)")</f>
        <v>HMC separation (ODM; details not reported)</v>
      </c>
      <c r="L763" t="s">
        <v>36</v>
      </c>
      <c r="M763" t="s">
        <v>36</v>
      </c>
      <c r="N763" t="s">
        <v>36</v>
      </c>
      <c r="O763" t="s">
        <v>36</v>
      </c>
      <c r="P763" t="s">
        <v>36</v>
      </c>
      <c r="Q763" t="s">
        <v>36</v>
      </c>
      <c r="R763" t="s">
        <v>36</v>
      </c>
      <c r="S763" t="s">
        <v>36</v>
      </c>
      <c r="T763" t="s">
        <v>36</v>
      </c>
      <c r="U763" t="s">
        <v>36</v>
      </c>
      <c r="V763" t="s">
        <v>36</v>
      </c>
      <c r="W763" t="s">
        <v>36</v>
      </c>
      <c r="X763" t="s">
        <v>36</v>
      </c>
      <c r="Y763" t="s">
        <v>36</v>
      </c>
      <c r="Z763" t="s">
        <v>36</v>
      </c>
      <c r="AA763" t="s">
        <v>36</v>
      </c>
      <c r="AB763" t="s">
        <v>36</v>
      </c>
      <c r="AC763" t="s">
        <v>36</v>
      </c>
      <c r="AD763" t="s">
        <v>36</v>
      </c>
      <c r="AE763" t="s">
        <v>36</v>
      </c>
      <c r="AF763" t="s">
        <v>36</v>
      </c>
    </row>
    <row r="764" spans="1:32" hidden="1" x14ac:dyDescent="0.3">
      <c r="A764" t="s">
        <v>3056</v>
      </c>
      <c r="B764" t="s">
        <v>3057</v>
      </c>
      <c r="C764" s="1" t="str">
        <f t="shared" si="94"/>
        <v>31:0013</v>
      </c>
      <c r="D764" s="1" t="str">
        <f t="shared" si="95"/>
        <v>31:0003</v>
      </c>
      <c r="E764" t="s">
        <v>3058</v>
      </c>
      <c r="F764" t="s">
        <v>3059</v>
      </c>
      <c r="H764">
        <v>71.122960000000006</v>
      </c>
      <c r="I764">
        <v>-76.369060000000005</v>
      </c>
      <c r="J764" s="1" t="str">
        <f t="shared" si="93"/>
        <v>Till</v>
      </c>
      <c r="K764" s="1" t="str">
        <f t="shared" si="96"/>
        <v>HMC separation (ODM; details not reported)</v>
      </c>
      <c r="L764" t="s">
        <v>36</v>
      </c>
      <c r="M764" t="s">
        <v>36</v>
      </c>
      <c r="N764" t="s">
        <v>36</v>
      </c>
      <c r="O764" t="s">
        <v>36</v>
      </c>
      <c r="P764" t="s">
        <v>36</v>
      </c>
      <c r="Q764" t="s">
        <v>36</v>
      </c>
      <c r="R764" t="s">
        <v>36</v>
      </c>
      <c r="S764" t="s">
        <v>36</v>
      </c>
      <c r="T764" t="s">
        <v>36</v>
      </c>
      <c r="U764" t="s">
        <v>36</v>
      </c>
      <c r="V764" t="s">
        <v>36</v>
      </c>
      <c r="W764" t="s">
        <v>36</v>
      </c>
      <c r="X764" t="s">
        <v>36</v>
      </c>
      <c r="Y764" t="s">
        <v>36</v>
      </c>
      <c r="Z764" t="s">
        <v>36</v>
      </c>
      <c r="AA764" t="s">
        <v>36</v>
      </c>
      <c r="AB764" t="s">
        <v>36</v>
      </c>
      <c r="AC764" t="s">
        <v>36</v>
      </c>
      <c r="AD764" t="s">
        <v>36</v>
      </c>
      <c r="AE764" t="s">
        <v>36</v>
      </c>
      <c r="AF764" t="s">
        <v>36</v>
      </c>
    </row>
    <row r="765" spans="1:32" hidden="1" x14ac:dyDescent="0.3">
      <c r="A765" t="s">
        <v>3060</v>
      </c>
      <c r="B765" t="s">
        <v>3061</v>
      </c>
      <c r="C765" s="1" t="str">
        <f t="shared" si="94"/>
        <v>31:0013</v>
      </c>
      <c r="D765" s="1" t="str">
        <f t="shared" si="95"/>
        <v>31:0003</v>
      </c>
      <c r="E765" t="s">
        <v>3062</v>
      </c>
      <c r="F765" t="s">
        <v>3063</v>
      </c>
      <c r="H765">
        <v>71.103319999999997</v>
      </c>
      <c r="I765">
        <v>-76.362290000000002</v>
      </c>
      <c r="J765" s="1" t="str">
        <f t="shared" si="93"/>
        <v>Till</v>
      </c>
      <c r="K765" s="1" t="str">
        <f t="shared" si="96"/>
        <v>HMC separation (ODM; details not reported)</v>
      </c>
      <c r="L765" t="s">
        <v>36</v>
      </c>
      <c r="M765" t="s">
        <v>36</v>
      </c>
      <c r="N765" t="s">
        <v>36</v>
      </c>
      <c r="O765" t="s">
        <v>36</v>
      </c>
      <c r="P765" t="s">
        <v>36</v>
      </c>
      <c r="Q765" t="s">
        <v>36</v>
      </c>
      <c r="R765" t="s">
        <v>36</v>
      </c>
      <c r="S765" t="s">
        <v>36</v>
      </c>
      <c r="T765" t="s">
        <v>36</v>
      </c>
      <c r="U765" t="s">
        <v>36</v>
      </c>
      <c r="V765" t="s">
        <v>36</v>
      </c>
      <c r="W765" t="s">
        <v>36</v>
      </c>
      <c r="X765" t="s">
        <v>36</v>
      </c>
      <c r="Y765" t="s">
        <v>36</v>
      </c>
      <c r="Z765" t="s">
        <v>36</v>
      </c>
      <c r="AA765" t="s">
        <v>36</v>
      </c>
      <c r="AB765" t="s">
        <v>36</v>
      </c>
      <c r="AC765" t="s">
        <v>36</v>
      </c>
      <c r="AD765" t="s">
        <v>36</v>
      </c>
      <c r="AE765" t="s">
        <v>36</v>
      </c>
      <c r="AF765" t="s">
        <v>36</v>
      </c>
    </row>
    <row r="766" spans="1:32" hidden="1" x14ac:dyDescent="0.3">
      <c r="A766" t="s">
        <v>3064</v>
      </c>
      <c r="B766" t="s">
        <v>3065</v>
      </c>
      <c r="C766" s="1" t="str">
        <f t="shared" si="94"/>
        <v>31:0013</v>
      </c>
      <c r="D766" s="1" t="str">
        <f t="shared" si="95"/>
        <v>31:0003</v>
      </c>
      <c r="E766" t="s">
        <v>3066</v>
      </c>
      <c r="F766" t="s">
        <v>3067</v>
      </c>
      <c r="H766">
        <v>71.046210000000002</v>
      </c>
      <c r="I766">
        <v>-76.178489999999996</v>
      </c>
      <c r="J766" s="1" t="str">
        <f t="shared" si="93"/>
        <v>Till</v>
      </c>
      <c r="K766" s="1" t="str">
        <f t="shared" si="96"/>
        <v>HMC separation (ODM; details not reported)</v>
      </c>
      <c r="L766" t="s">
        <v>36</v>
      </c>
      <c r="M766" t="s">
        <v>36</v>
      </c>
      <c r="N766" t="s">
        <v>36</v>
      </c>
      <c r="O766" t="s">
        <v>36</v>
      </c>
      <c r="P766" t="s">
        <v>36</v>
      </c>
      <c r="Q766" t="s">
        <v>36</v>
      </c>
      <c r="R766" t="s">
        <v>36</v>
      </c>
      <c r="S766" t="s">
        <v>36</v>
      </c>
      <c r="T766" t="s">
        <v>36</v>
      </c>
      <c r="U766" t="s">
        <v>36</v>
      </c>
      <c r="V766" t="s">
        <v>36</v>
      </c>
      <c r="W766" t="s">
        <v>36</v>
      </c>
      <c r="X766" t="s">
        <v>36</v>
      </c>
      <c r="Y766" t="s">
        <v>36</v>
      </c>
      <c r="Z766" t="s">
        <v>36</v>
      </c>
      <c r="AA766" t="s">
        <v>36</v>
      </c>
      <c r="AB766" t="s">
        <v>36</v>
      </c>
      <c r="AC766" t="s">
        <v>36</v>
      </c>
      <c r="AD766" t="s">
        <v>36</v>
      </c>
      <c r="AE766" t="s">
        <v>36</v>
      </c>
      <c r="AF766" t="s">
        <v>36</v>
      </c>
    </row>
    <row r="767" spans="1:32" hidden="1" x14ac:dyDescent="0.3">
      <c r="A767" t="s">
        <v>3068</v>
      </c>
      <c r="B767" t="s">
        <v>3069</v>
      </c>
      <c r="C767" s="1" t="str">
        <f t="shared" si="94"/>
        <v>31:0013</v>
      </c>
      <c r="D767" s="1" t="str">
        <f t="shared" si="95"/>
        <v>31:0003</v>
      </c>
      <c r="E767" t="s">
        <v>3070</v>
      </c>
      <c r="F767" t="s">
        <v>3071</v>
      </c>
      <c r="H767">
        <v>71.11036</v>
      </c>
      <c r="I767">
        <v>-76.109729999999999</v>
      </c>
      <c r="J767" s="1" t="str">
        <f t="shared" si="93"/>
        <v>Till</v>
      </c>
      <c r="K767" s="1" t="str">
        <f t="shared" si="96"/>
        <v>HMC separation (ODM; details not reported)</v>
      </c>
      <c r="L767" t="s">
        <v>36</v>
      </c>
      <c r="M767" t="s">
        <v>36</v>
      </c>
      <c r="N767" t="s">
        <v>36</v>
      </c>
      <c r="O767" t="s">
        <v>36</v>
      </c>
      <c r="P767" t="s">
        <v>36</v>
      </c>
      <c r="Q767" t="s">
        <v>36</v>
      </c>
      <c r="R767" t="s">
        <v>36</v>
      </c>
      <c r="S767" t="s">
        <v>36</v>
      </c>
      <c r="T767" t="s">
        <v>36</v>
      </c>
      <c r="U767" t="s">
        <v>36</v>
      </c>
      <c r="V767" t="s">
        <v>36</v>
      </c>
      <c r="W767" t="s">
        <v>36</v>
      </c>
      <c r="X767" t="s">
        <v>36</v>
      </c>
      <c r="Y767" t="s">
        <v>36</v>
      </c>
      <c r="Z767" t="s">
        <v>36</v>
      </c>
      <c r="AA767" t="s">
        <v>36</v>
      </c>
      <c r="AB767" t="s">
        <v>36</v>
      </c>
      <c r="AC767" t="s">
        <v>36</v>
      </c>
      <c r="AD767" t="s">
        <v>36</v>
      </c>
      <c r="AE767" t="s">
        <v>36</v>
      </c>
      <c r="AF767" t="s">
        <v>36</v>
      </c>
    </row>
    <row r="768" spans="1:32" hidden="1" x14ac:dyDescent="0.3">
      <c r="A768" t="s">
        <v>3072</v>
      </c>
      <c r="B768" t="s">
        <v>3073</v>
      </c>
      <c r="C768" s="1" t="str">
        <f t="shared" si="94"/>
        <v>31:0013</v>
      </c>
      <c r="D768" s="1" t="str">
        <f t="shared" si="95"/>
        <v>31:0003</v>
      </c>
      <c r="E768" t="s">
        <v>3074</v>
      </c>
      <c r="F768" t="s">
        <v>3075</v>
      </c>
      <c r="H768">
        <v>70.915120000000002</v>
      </c>
      <c r="I768">
        <v>-75.176450000000003</v>
      </c>
      <c r="J768" s="1" t="str">
        <f t="shared" si="93"/>
        <v>Till</v>
      </c>
      <c r="K768" s="1" t="str">
        <f t="shared" si="96"/>
        <v>HMC separation (ODM; details not reported)</v>
      </c>
      <c r="L768" t="s">
        <v>36</v>
      </c>
      <c r="M768" t="s">
        <v>36</v>
      </c>
      <c r="N768" t="s">
        <v>36</v>
      </c>
      <c r="O768" t="s">
        <v>36</v>
      </c>
      <c r="P768" t="s">
        <v>36</v>
      </c>
      <c r="Q768" t="s">
        <v>36</v>
      </c>
      <c r="R768" t="s">
        <v>36</v>
      </c>
      <c r="S768" t="s">
        <v>36</v>
      </c>
      <c r="T768" t="s">
        <v>36</v>
      </c>
      <c r="U768" t="s">
        <v>36</v>
      </c>
      <c r="V768" t="s">
        <v>36</v>
      </c>
      <c r="W768" t="s">
        <v>36</v>
      </c>
      <c r="X768" t="s">
        <v>36</v>
      </c>
      <c r="Y768" t="s">
        <v>36</v>
      </c>
      <c r="Z768" t="s">
        <v>36</v>
      </c>
      <c r="AA768" t="s">
        <v>36</v>
      </c>
      <c r="AB768" t="s">
        <v>36</v>
      </c>
      <c r="AC768" t="s">
        <v>36</v>
      </c>
      <c r="AD768" t="s">
        <v>36</v>
      </c>
      <c r="AE768" t="s">
        <v>36</v>
      </c>
      <c r="AF768" t="s">
        <v>36</v>
      </c>
    </row>
    <row r="769" spans="1:32" hidden="1" x14ac:dyDescent="0.3">
      <c r="A769" t="s">
        <v>3076</v>
      </c>
      <c r="B769" t="s">
        <v>3077</v>
      </c>
      <c r="C769" s="1" t="str">
        <f t="shared" si="94"/>
        <v>31:0013</v>
      </c>
      <c r="D769" s="1" t="str">
        <f t="shared" si="95"/>
        <v>31:0003</v>
      </c>
      <c r="E769" t="s">
        <v>3078</v>
      </c>
      <c r="F769" t="s">
        <v>3079</v>
      </c>
      <c r="H769">
        <v>70.908360000000002</v>
      </c>
      <c r="I769">
        <v>-74.86</v>
      </c>
      <c r="J769" s="1" t="str">
        <f t="shared" si="93"/>
        <v>Till</v>
      </c>
      <c r="K769" s="1" t="str">
        <f t="shared" si="96"/>
        <v>HMC separation (ODM; details not reported)</v>
      </c>
      <c r="L769" t="s">
        <v>36</v>
      </c>
      <c r="M769" t="s">
        <v>36</v>
      </c>
      <c r="N769" t="s">
        <v>36</v>
      </c>
      <c r="O769" t="s">
        <v>36</v>
      </c>
      <c r="P769" t="s">
        <v>36</v>
      </c>
      <c r="Q769" t="s">
        <v>36</v>
      </c>
      <c r="R769" t="s">
        <v>55</v>
      </c>
      <c r="S769" t="s">
        <v>36</v>
      </c>
      <c r="T769" t="s">
        <v>36</v>
      </c>
      <c r="U769" t="s">
        <v>36</v>
      </c>
      <c r="V769" t="s">
        <v>36</v>
      </c>
      <c r="W769" t="s">
        <v>36</v>
      </c>
      <c r="X769" t="s">
        <v>36</v>
      </c>
      <c r="Y769" t="s">
        <v>36</v>
      </c>
      <c r="Z769" t="s">
        <v>36</v>
      </c>
      <c r="AA769" t="s">
        <v>36</v>
      </c>
      <c r="AB769" t="s">
        <v>36</v>
      </c>
      <c r="AC769" t="s">
        <v>36</v>
      </c>
      <c r="AD769" t="s">
        <v>36</v>
      </c>
      <c r="AE769" t="s">
        <v>36</v>
      </c>
      <c r="AF769" t="s">
        <v>36</v>
      </c>
    </row>
    <row r="770" spans="1:32" hidden="1" x14ac:dyDescent="0.3">
      <c r="A770" t="s">
        <v>3080</v>
      </c>
      <c r="B770" t="s">
        <v>3081</v>
      </c>
      <c r="C770" s="1" t="str">
        <f t="shared" si="94"/>
        <v>31:0013</v>
      </c>
      <c r="D770" s="1" t="str">
        <f t="shared" si="95"/>
        <v>31:0003</v>
      </c>
      <c r="E770" t="s">
        <v>3082</v>
      </c>
      <c r="F770" t="s">
        <v>3083</v>
      </c>
      <c r="H770">
        <v>71.005979999999994</v>
      </c>
      <c r="I770">
        <v>-74.787099999999995</v>
      </c>
      <c r="J770" s="1" t="str">
        <f t="shared" si="93"/>
        <v>Till</v>
      </c>
      <c r="K770" s="1" t="str">
        <f t="shared" si="96"/>
        <v>HMC separation (ODM; details not reported)</v>
      </c>
      <c r="L770" t="s">
        <v>36</v>
      </c>
      <c r="M770" t="s">
        <v>36</v>
      </c>
      <c r="N770" t="s">
        <v>36</v>
      </c>
      <c r="O770" t="s">
        <v>36</v>
      </c>
      <c r="P770" t="s">
        <v>36</v>
      </c>
      <c r="Q770" t="s">
        <v>36</v>
      </c>
      <c r="R770" t="s">
        <v>213</v>
      </c>
      <c r="S770" t="s">
        <v>36</v>
      </c>
      <c r="T770" t="s">
        <v>36</v>
      </c>
      <c r="U770" t="s">
        <v>36</v>
      </c>
      <c r="V770" t="s">
        <v>36</v>
      </c>
      <c r="W770" t="s">
        <v>36</v>
      </c>
      <c r="X770" t="s">
        <v>36</v>
      </c>
      <c r="Y770" t="s">
        <v>68</v>
      </c>
      <c r="Z770" t="s">
        <v>36</v>
      </c>
      <c r="AA770" t="s">
        <v>36</v>
      </c>
      <c r="AB770" t="s">
        <v>36</v>
      </c>
      <c r="AC770" t="s">
        <v>36</v>
      </c>
      <c r="AD770" t="s">
        <v>36</v>
      </c>
      <c r="AE770" t="s">
        <v>36</v>
      </c>
      <c r="AF770" t="s">
        <v>36</v>
      </c>
    </row>
    <row r="771" spans="1:32" hidden="1" x14ac:dyDescent="0.3">
      <c r="A771" t="s">
        <v>3084</v>
      </c>
      <c r="B771" t="s">
        <v>3085</v>
      </c>
      <c r="C771" s="1" t="str">
        <f t="shared" si="94"/>
        <v>31:0013</v>
      </c>
      <c r="D771" s="1" t="str">
        <f t="shared" si="95"/>
        <v>31:0003</v>
      </c>
      <c r="E771" t="s">
        <v>3086</v>
      </c>
      <c r="F771" t="s">
        <v>3087</v>
      </c>
      <c r="H771">
        <v>70.829120000000003</v>
      </c>
      <c r="I771">
        <v>-74.69717</v>
      </c>
      <c r="J771" s="1" t="str">
        <f t="shared" si="93"/>
        <v>Till</v>
      </c>
      <c r="K771" s="1" t="str">
        <f t="shared" si="96"/>
        <v>HMC separation (ODM; details not reported)</v>
      </c>
      <c r="L771" t="s">
        <v>36</v>
      </c>
      <c r="M771" t="s">
        <v>36</v>
      </c>
      <c r="N771" t="s">
        <v>36</v>
      </c>
      <c r="O771" t="s">
        <v>36</v>
      </c>
      <c r="P771" t="s">
        <v>36</v>
      </c>
      <c r="Q771" t="s">
        <v>36</v>
      </c>
      <c r="R771" t="s">
        <v>36</v>
      </c>
      <c r="S771" t="s">
        <v>36</v>
      </c>
      <c r="T771" t="s">
        <v>36</v>
      </c>
      <c r="U771" t="s">
        <v>36</v>
      </c>
      <c r="V771" t="s">
        <v>36</v>
      </c>
      <c r="W771" t="s">
        <v>36</v>
      </c>
      <c r="X771" t="s">
        <v>36</v>
      </c>
      <c r="Y771" t="s">
        <v>36</v>
      </c>
      <c r="Z771" t="s">
        <v>36</v>
      </c>
      <c r="AA771" t="s">
        <v>36</v>
      </c>
      <c r="AB771" t="s">
        <v>36</v>
      </c>
      <c r="AC771" t="s">
        <v>36</v>
      </c>
      <c r="AD771" t="s">
        <v>36</v>
      </c>
      <c r="AE771" t="s">
        <v>36</v>
      </c>
      <c r="AF771" t="s">
        <v>36</v>
      </c>
    </row>
    <row r="772" spans="1:32" hidden="1" x14ac:dyDescent="0.3">
      <c r="A772" t="s">
        <v>3088</v>
      </c>
      <c r="B772" t="s">
        <v>3089</v>
      </c>
      <c r="C772" s="1" t="str">
        <f t="shared" si="94"/>
        <v>31:0013</v>
      </c>
      <c r="D772" s="1" t="str">
        <f t="shared" si="95"/>
        <v>31:0003</v>
      </c>
      <c r="E772" t="s">
        <v>3090</v>
      </c>
      <c r="F772" t="s">
        <v>3091</v>
      </c>
      <c r="H772">
        <v>70.833870000000005</v>
      </c>
      <c r="I772">
        <v>-74.940889999999996</v>
      </c>
      <c r="J772" s="1" t="str">
        <f t="shared" si="93"/>
        <v>Till</v>
      </c>
      <c r="K772" s="1" t="str">
        <f t="shared" si="96"/>
        <v>HMC separation (ODM; details not reported)</v>
      </c>
      <c r="L772" t="s">
        <v>36</v>
      </c>
      <c r="M772" t="s">
        <v>36</v>
      </c>
      <c r="N772" t="s">
        <v>36</v>
      </c>
      <c r="O772" t="s">
        <v>36</v>
      </c>
      <c r="P772" t="s">
        <v>36</v>
      </c>
      <c r="Q772" t="s">
        <v>36</v>
      </c>
      <c r="R772" t="s">
        <v>36</v>
      </c>
      <c r="S772" t="s">
        <v>36</v>
      </c>
      <c r="T772" t="s">
        <v>36</v>
      </c>
      <c r="U772" t="s">
        <v>36</v>
      </c>
      <c r="V772" t="s">
        <v>36</v>
      </c>
      <c r="W772" t="s">
        <v>36</v>
      </c>
      <c r="X772" t="s">
        <v>36</v>
      </c>
      <c r="Y772" t="s">
        <v>36</v>
      </c>
      <c r="Z772" t="s">
        <v>36</v>
      </c>
      <c r="AA772" t="s">
        <v>36</v>
      </c>
      <c r="AB772" t="s">
        <v>36</v>
      </c>
      <c r="AC772" t="s">
        <v>36</v>
      </c>
      <c r="AD772" t="s">
        <v>36</v>
      </c>
      <c r="AE772" t="s">
        <v>36</v>
      </c>
      <c r="AF772" t="s">
        <v>36</v>
      </c>
    </row>
    <row r="773" spans="1:32" hidden="1" x14ac:dyDescent="0.3">
      <c r="A773" t="s">
        <v>3092</v>
      </c>
      <c r="B773" t="s">
        <v>3093</v>
      </c>
      <c r="C773" s="1" t="str">
        <f t="shared" si="94"/>
        <v>31:0013</v>
      </c>
      <c r="D773" s="1" t="str">
        <f t="shared" si="95"/>
        <v>31:0003</v>
      </c>
      <c r="E773" t="s">
        <v>3094</v>
      </c>
      <c r="F773" t="s">
        <v>3095</v>
      </c>
      <c r="H773">
        <v>70.80538</v>
      </c>
      <c r="I773">
        <v>-75.152879999999996</v>
      </c>
      <c r="J773" s="1" t="str">
        <f t="shared" si="93"/>
        <v>Till</v>
      </c>
      <c r="K773" s="1" t="str">
        <f t="shared" si="96"/>
        <v>HMC separation (ODM; details not reported)</v>
      </c>
      <c r="L773" t="s">
        <v>36</v>
      </c>
      <c r="M773" t="s">
        <v>36</v>
      </c>
      <c r="N773" t="s">
        <v>36</v>
      </c>
      <c r="O773" t="s">
        <v>36</v>
      </c>
      <c r="P773" t="s">
        <v>36</v>
      </c>
      <c r="Q773" t="s">
        <v>55</v>
      </c>
      <c r="R773" t="s">
        <v>42</v>
      </c>
      <c r="S773" t="s">
        <v>36</v>
      </c>
      <c r="T773" t="s">
        <v>36</v>
      </c>
      <c r="U773" t="s">
        <v>36</v>
      </c>
      <c r="V773" t="s">
        <v>36</v>
      </c>
      <c r="W773" t="s">
        <v>36</v>
      </c>
      <c r="X773" t="s">
        <v>36</v>
      </c>
      <c r="Y773" t="s">
        <v>36</v>
      </c>
      <c r="Z773" t="s">
        <v>36</v>
      </c>
      <c r="AA773" t="s">
        <v>36</v>
      </c>
      <c r="AB773" t="s">
        <v>36</v>
      </c>
      <c r="AC773" t="s">
        <v>36</v>
      </c>
      <c r="AD773" t="s">
        <v>36</v>
      </c>
      <c r="AE773" t="s">
        <v>36</v>
      </c>
      <c r="AF773" t="s">
        <v>36</v>
      </c>
    </row>
    <row r="774" spans="1:32" hidden="1" x14ac:dyDescent="0.3">
      <c r="A774" t="s">
        <v>3096</v>
      </c>
      <c r="B774" t="s">
        <v>3097</v>
      </c>
      <c r="C774" s="1" t="str">
        <f t="shared" si="94"/>
        <v>31:0013</v>
      </c>
      <c r="D774" s="1" t="str">
        <f t="shared" si="95"/>
        <v>31:0003</v>
      </c>
      <c r="E774" t="s">
        <v>3098</v>
      </c>
      <c r="F774" t="s">
        <v>3099</v>
      </c>
      <c r="H774">
        <v>70.817059999999998</v>
      </c>
      <c r="I774">
        <v>-75.054360000000003</v>
      </c>
      <c r="J774" s="1" t="str">
        <f t="shared" si="93"/>
        <v>Till</v>
      </c>
      <c r="K774" s="1" t="str">
        <f t="shared" si="96"/>
        <v>HMC separation (ODM; details not reported)</v>
      </c>
      <c r="L774" t="s">
        <v>36</v>
      </c>
      <c r="M774" t="s">
        <v>36</v>
      </c>
      <c r="N774" t="s">
        <v>36</v>
      </c>
      <c r="O774" t="s">
        <v>36</v>
      </c>
      <c r="P774" t="s">
        <v>36</v>
      </c>
      <c r="Q774" t="s">
        <v>55</v>
      </c>
      <c r="R774" t="s">
        <v>240</v>
      </c>
      <c r="S774" t="s">
        <v>36</v>
      </c>
      <c r="T774" t="s">
        <v>36</v>
      </c>
      <c r="U774" t="s">
        <v>36</v>
      </c>
      <c r="V774" t="s">
        <v>36</v>
      </c>
      <c r="W774" t="s">
        <v>36</v>
      </c>
      <c r="X774" t="s">
        <v>36</v>
      </c>
      <c r="Y774" t="s">
        <v>55</v>
      </c>
      <c r="Z774" t="s">
        <v>36</v>
      </c>
      <c r="AA774" t="s">
        <v>36</v>
      </c>
      <c r="AB774" t="s">
        <v>36</v>
      </c>
      <c r="AC774" t="s">
        <v>36</v>
      </c>
      <c r="AD774" t="s">
        <v>36</v>
      </c>
      <c r="AE774" t="s">
        <v>36</v>
      </c>
      <c r="AF774" t="s">
        <v>36</v>
      </c>
    </row>
    <row r="775" spans="1:32" hidden="1" x14ac:dyDescent="0.3">
      <c r="A775" t="s">
        <v>3100</v>
      </c>
      <c r="B775" t="s">
        <v>3101</v>
      </c>
      <c r="C775" s="1" t="str">
        <f t="shared" si="94"/>
        <v>31:0013</v>
      </c>
      <c r="D775" s="1" t="str">
        <f t="shared" si="95"/>
        <v>31:0003</v>
      </c>
      <c r="E775" t="s">
        <v>3102</v>
      </c>
      <c r="F775" t="s">
        <v>3103</v>
      </c>
      <c r="H775">
        <v>70.763779999999997</v>
      </c>
      <c r="I775">
        <v>-75.060810000000004</v>
      </c>
      <c r="J775" s="1" t="str">
        <f t="shared" si="93"/>
        <v>Till</v>
      </c>
      <c r="K775" s="1" t="str">
        <f t="shared" si="96"/>
        <v>HMC separation (ODM; details not reported)</v>
      </c>
      <c r="L775" t="s">
        <v>36</v>
      </c>
      <c r="M775" t="s">
        <v>36</v>
      </c>
      <c r="N775" t="s">
        <v>36</v>
      </c>
      <c r="O775" t="s">
        <v>36</v>
      </c>
      <c r="P775" t="s">
        <v>36</v>
      </c>
      <c r="Q775" t="s">
        <v>36</v>
      </c>
      <c r="R775" t="s">
        <v>55</v>
      </c>
      <c r="S775" t="s">
        <v>36</v>
      </c>
      <c r="T775" t="s">
        <v>36</v>
      </c>
      <c r="U775" t="s">
        <v>36</v>
      </c>
      <c r="V775" t="s">
        <v>36</v>
      </c>
      <c r="W775" t="s">
        <v>36</v>
      </c>
      <c r="X775" t="s">
        <v>36</v>
      </c>
      <c r="Y775" t="s">
        <v>36</v>
      </c>
      <c r="Z775" t="s">
        <v>36</v>
      </c>
      <c r="AA775" t="s">
        <v>36</v>
      </c>
      <c r="AB775" t="s">
        <v>36</v>
      </c>
      <c r="AC775" t="s">
        <v>36</v>
      </c>
      <c r="AD775" t="s">
        <v>36</v>
      </c>
      <c r="AE775" t="s">
        <v>36</v>
      </c>
      <c r="AF775" t="s">
        <v>36</v>
      </c>
    </row>
    <row r="776" spans="1:32" hidden="1" x14ac:dyDescent="0.3">
      <c r="A776" t="s">
        <v>3104</v>
      </c>
      <c r="B776" t="s">
        <v>3105</v>
      </c>
      <c r="C776" s="1" t="str">
        <f t="shared" si="94"/>
        <v>31:0013</v>
      </c>
      <c r="D776" s="1" t="str">
        <f t="shared" si="95"/>
        <v>31:0003</v>
      </c>
      <c r="E776" t="s">
        <v>3106</v>
      </c>
      <c r="F776" t="s">
        <v>3107</v>
      </c>
      <c r="H776">
        <v>70.710499999999996</v>
      </c>
      <c r="I776">
        <v>-75.14246</v>
      </c>
      <c r="J776" s="1" t="str">
        <f t="shared" si="93"/>
        <v>Till</v>
      </c>
      <c r="K776" s="1" t="str">
        <f t="shared" si="96"/>
        <v>HMC separation (ODM; details not reported)</v>
      </c>
      <c r="L776" t="s">
        <v>36</v>
      </c>
      <c r="M776" t="s">
        <v>36</v>
      </c>
      <c r="N776" t="s">
        <v>36</v>
      </c>
      <c r="O776" t="s">
        <v>36</v>
      </c>
      <c r="P776" t="s">
        <v>36</v>
      </c>
      <c r="Q776" t="s">
        <v>36</v>
      </c>
      <c r="R776" t="s">
        <v>97</v>
      </c>
      <c r="S776" t="s">
        <v>36</v>
      </c>
      <c r="T776" t="s">
        <v>36</v>
      </c>
      <c r="U776" t="s">
        <v>36</v>
      </c>
      <c r="V776" t="s">
        <v>36</v>
      </c>
      <c r="W776" t="s">
        <v>36</v>
      </c>
      <c r="X776" t="s">
        <v>36</v>
      </c>
      <c r="Y776" t="s">
        <v>36</v>
      </c>
      <c r="Z776" t="s">
        <v>36</v>
      </c>
      <c r="AA776" t="s">
        <v>36</v>
      </c>
      <c r="AB776" t="s">
        <v>36</v>
      </c>
      <c r="AC776" t="s">
        <v>36</v>
      </c>
      <c r="AD776" t="s">
        <v>36</v>
      </c>
      <c r="AE776" t="s">
        <v>36</v>
      </c>
      <c r="AF776" t="s">
        <v>36</v>
      </c>
    </row>
    <row r="777" spans="1:32" hidden="1" x14ac:dyDescent="0.3">
      <c r="A777" t="s">
        <v>3108</v>
      </c>
      <c r="B777" t="s">
        <v>3109</v>
      </c>
      <c r="C777" s="1" t="str">
        <f t="shared" si="94"/>
        <v>31:0013</v>
      </c>
      <c r="D777" s="1" t="str">
        <f t="shared" si="95"/>
        <v>31:0003</v>
      </c>
      <c r="E777" t="s">
        <v>3110</v>
      </c>
      <c r="F777" t="s">
        <v>3111</v>
      </c>
      <c r="H777">
        <v>70.030749999999998</v>
      </c>
      <c r="I777">
        <v>-75.622799999999998</v>
      </c>
      <c r="J777" s="1" t="str">
        <f t="shared" si="93"/>
        <v>Till</v>
      </c>
      <c r="K777" s="1" t="str">
        <f t="shared" si="96"/>
        <v>HMC separation (ODM; details not reported)</v>
      </c>
      <c r="L777" t="s">
        <v>36</v>
      </c>
      <c r="M777" t="s">
        <v>36</v>
      </c>
      <c r="N777" t="s">
        <v>36</v>
      </c>
      <c r="O777" t="s">
        <v>36</v>
      </c>
      <c r="P777" t="s">
        <v>36</v>
      </c>
      <c r="Q777" t="s">
        <v>36</v>
      </c>
      <c r="R777" t="s">
        <v>36</v>
      </c>
      <c r="S777" t="s">
        <v>36</v>
      </c>
      <c r="T777" t="s">
        <v>36</v>
      </c>
      <c r="U777" t="s">
        <v>36</v>
      </c>
      <c r="V777" t="s">
        <v>36</v>
      </c>
      <c r="W777" t="s">
        <v>36</v>
      </c>
      <c r="X777" t="s">
        <v>36</v>
      </c>
      <c r="Y777" t="s">
        <v>36</v>
      </c>
      <c r="Z777" t="s">
        <v>36</v>
      </c>
      <c r="AA777" t="s">
        <v>36</v>
      </c>
      <c r="AB777" t="s">
        <v>36</v>
      </c>
      <c r="AC777" t="s">
        <v>36</v>
      </c>
      <c r="AD777" t="s">
        <v>36</v>
      </c>
      <c r="AE777" t="s">
        <v>36</v>
      </c>
      <c r="AF777" t="s">
        <v>36</v>
      </c>
    </row>
    <row r="778" spans="1:32" hidden="1" x14ac:dyDescent="0.3">
      <c r="A778" t="s">
        <v>3112</v>
      </c>
      <c r="B778" t="s">
        <v>3113</v>
      </c>
      <c r="C778" s="1" t="str">
        <f t="shared" si="94"/>
        <v>31:0013</v>
      </c>
      <c r="D778" s="1" t="str">
        <f t="shared" si="95"/>
        <v>31:0003</v>
      </c>
      <c r="E778" t="s">
        <v>3114</v>
      </c>
      <c r="F778" t="s">
        <v>3115</v>
      </c>
      <c r="H778">
        <v>70.129090000000005</v>
      </c>
      <c r="I778">
        <v>-75.383799999999994</v>
      </c>
      <c r="J778" s="1" t="str">
        <f t="shared" si="93"/>
        <v>Till</v>
      </c>
      <c r="K778" s="1" t="str">
        <f t="shared" si="96"/>
        <v>HMC separation (ODM; details not reported)</v>
      </c>
      <c r="L778" t="s">
        <v>36</v>
      </c>
      <c r="M778" t="s">
        <v>36</v>
      </c>
      <c r="N778" t="s">
        <v>36</v>
      </c>
      <c r="O778" t="s">
        <v>36</v>
      </c>
      <c r="P778" t="s">
        <v>36</v>
      </c>
      <c r="Q778" t="s">
        <v>36</v>
      </c>
      <c r="R778" t="s">
        <v>36</v>
      </c>
      <c r="S778" t="s">
        <v>36</v>
      </c>
      <c r="T778" t="s">
        <v>36</v>
      </c>
      <c r="U778" t="s">
        <v>36</v>
      </c>
      <c r="V778" t="s">
        <v>36</v>
      </c>
      <c r="W778" t="s">
        <v>36</v>
      </c>
      <c r="X778" t="s">
        <v>36</v>
      </c>
      <c r="Y778" t="s">
        <v>36</v>
      </c>
      <c r="Z778" t="s">
        <v>36</v>
      </c>
      <c r="AA778" t="s">
        <v>36</v>
      </c>
      <c r="AB778" t="s">
        <v>36</v>
      </c>
      <c r="AC778" t="s">
        <v>36</v>
      </c>
      <c r="AD778" t="s">
        <v>36</v>
      </c>
      <c r="AE778" t="s">
        <v>36</v>
      </c>
      <c r="AF778" t="s">
        <v>36</v>
      </c>
    </row>
    <row r="779" spans="1:32" hidden="1" x14ac:dyDescent="0.3">
      <c r="A779" t="s">
        <v>3116</v>
      </c>
      <c r="B779" t="s">
        <v>3117</v>
      </c>
      <c r="C779" s="1" t="str">
        <f t="shared" si="94"/>
        <v>31:0013</v>
      </c>
      <c r="D779" s="1" t="str">
        <f t="shared" si="95"/>
        <v>31:0003</v>
      </c>
      <c r="E779" t="s">
        <v>3118</v>
      </c>
      <c r="F779" t="s">
        <v>3119</v>
      </c>
      <c r="H779">
        <v>70.171779999999998</v>
      </c>
      <c r="I779">
        <v>-75.633600000000001</v>
      </c>
      <c r="J779" s="1" t="str">
        <f t="shared" si="93"/>
        <v>Till</v>
      </c>
      <c r="K779" s="1" t="str">
        <f t="shared" si="96"/>
        <v>HMC separation (ODM; details not reported)</v>
      </c>
      <c r="L779" t="s">
        <v>36</v>
      </c>
      <c r="M779" t="s">
        <v>36</v>
      </c>
      <c r="N779" t="s">
        <v>36</v>
      </c>
      <c r="O779" t="s">
        <v>36</v>
      </c>
      <c r="P779" t="s">
        <v>36</v>
      </c>
      <c r="Q779" t="s">
        <v>36</v>
      </c>
      <c r="R779" t="s">
        <v>36</v>
      </c>
      <c r="S779" t="s">
        <v>36</v>
      </c>
      <c r="T779" t="s">
        <v>36</v>
      </c>
      <c r="U779" t="s">
        <v>36</v>
      </c>
      <c r="V779" t="s">
        <v>36</v>
      </c>
      <c r="W779" t="s">
        <v>36</v>
      </c>
      <c r="X779" t="s">
        <v>36</v>
      </c>
      <c r="Y779" t="s">
        <v>36</v>
      </c>
      <c r="Z779" t="s">
        <v>36</v>
      </c>
      <c r="AA779" t="s">
        <v>36</v>
      </c>
      <c r="AB779" t="s">
        <v>36</v>
      </c>
      <c r="AC779" t="s">
        <v>36</v>
      </c>
      <c r="AD779" t="s">
        <v>36</v>
      </c>
      <c r="AE779" t="s">
        <v>36</v>
      </c>
      <c r="AF779" t="s">
        <v>36</v>
      </c>
    </row>
    <row r="780" spans="1:32" hidden="1" x14ac:dyDescent="0.3">
      <c r="A780" t="s">
        <v>3120</v>
      </c>
      <c r="B780" t="s">
        <v>3121</v>
      </c>
      <c r="C780" s="1" t="str">
        <f t="shared" si="94"/>
        <v>31:0013</v>
      </c>
      <c r="D780" s="1" t="str">
        <f t="shared" si="95"/>
        <v>31:0003</v>
      </c>
      <c r="E780" t="s">
        <v>3122</v>
      </c>
      <c r="F780" t="s">
        <v>3123</v>
      </c>
      <c r="H780">
        <v>70.143820000000005</v>
      </c>
      <c r="I780">
        <v>-75.932159999999996</v>
      </c>
      <c r="J780" s="1" t="str">
        <f t="shared" si="93"/>
        <v>Till</v>
      </c>
      <c r="K780" s="1" t="str">
        <f t="shared" si="96"/>
        <v>HMC separation (ODM; details not reported)</v>
      </c>
      <c r="L780" t="s">
        <v>36</v>
      </c>
      <c r="M780" t="s">
        <v>36</v>
      </c>
      <c r="N780" t="s">
        <v>36</v>
      </c>
      <c r="O780" t="s">
        <v>36</v>
      </c>
      <c r="P780" t="s">
        <v>36</v>
      </c>
      <c r="Q780" t="s">
        <v>36</v>
      </c>
      <c r="R780" t="s">
        <v>36</v>
      </c>
      <c r="S780" t="s">
        <v>36</v>
      </c>
      <c r="T780" t="s">
        <v>36</v>
      </c>
      <c r="U780" t="s">
        <v>36</v>
      </c>
      <c r="V780" t="s">
        <v>36</v>
      </c>
      <c r="W780" t="s">
        <v>36</v>
      </c>
      <c r="X780" t="s">
        <v>36</v>
      </c>
      <c r="Y780" t="s">
        <v>36</v>
      </c>
      <c r="Z780" t="s">
        <v>36</v>
      </c>
      <c r="AA780" t="s">
        <v>36</v>
      </c>
      <c r="AB780" t="s">
        <v>36</v>
      </c>
      <c r="AC780" t="s">
        <v>36</v>
      </c>
      <c r="AD780" t="s">
        <v>36</v>
      </c>
      <c r="AE780" t="s">
        <v>36</v>
      </c>
      <c r="AF780" t="s">
        <v>36</v>
      </c>
    </row>
    <row r="781" spans="1:32" hidden="1" x14ac:dyDescent="0.3">
      <c r="A781" t="s">
        <v>3124</v>
      </c>
      <c r="B781" t="s">
        <v>3125</v>
      </c>
      <c r="C781" s="1" t="str">
        <f t="shared" si="94"/>
        <v>31:0013</v>
      </c>
      <c r="D781" s="1" t="str">
        <f t="shared" si="95"/>
        <v>31:0003</v>
      </c>
      <c r="E781" t="s">
        <v>3126</v>
      </c>
      <c r="F781" t="s">
        <v>3127</v>
      </c>
      <c r="H781">
        <v>70.192679999999996</v>
      </c>
      <c r="I781">
        <v>-75.96575</v>
      </c>
      <c r="J781" s="1" t="str">
        <f t="shared" si="93"/>
        <v>Till</v>
      </c>
      <c r="K781" s="1" t="str">
        <f t="shared" si="96"/>
        <v>HMC separation (ODM; details not reported)</v>
      </c>
      <c r="L781" t="s">
        <v>36</v>
      </c>
      <c r="M781" t="s">
        <v>36</v>
      </c>
      <c r="N781" t="s">
        <v>36</v>
      </c>
      <c r="O781" t="s">
        <v>36</v>
      </c>
      <c r="P781" t="s">
        <v>36</v>
      </c>
      <c r="Q781" t="s">
        <v>36</v>
      </c>
      <c r="R781" t="s">
        <v>36</v>
      </c>
      <c r="S781" t="s">
        <v>36</v>
      </c>
      <c r="T781" t="s">
        <v>36</v>
      </c>
      <c r="U781" t="s">
        <v>36</v>
      </c>
      <c r="V781" t="s">
        <v>36</v>
      </c>
      <c r="W781" t="s">
        <v>36</v>
      </c>
      <c r="X781" t="s">
        <v>36</v>
      </c>
      <c r="Y781" t="s">
        <v>36</v>
      </c>
      <c r="Z781" t="s">
        <v>36</v>
      </c>
      <c r="AA781" t="s">
        <v>36</v>
      </c>
      <c r="AB781" t="s">
        <v>36</v>
      </c>
      <c r="AC781" t="s">
        <v>36</v>
      </c>
      <c r="AD781" t="s">
        <v>36</v>
      </c>
      <c r="AE781" t="s">
        <v>36</v>
      </c>
      <c r="AF781" t="s">
        <v>36</v>
      </c>
    </row>
    <row r="782" spans="1:32" hidden="1" x14ac:dyDescent="0.3">
      <c r="A782" t="s">
        <v>3128</v>
      </c>
      <c r="B782" t="s">
        <v>3129</v>
      </c>
      <c r="C782" s="1" t="str">
        <f t="shared" si="94"/>
        <v>31:0013</v>
      </c>
      <c r="D782" s="1" t="str">
        <f t="shared" si="95"/>
        <v>31:0003</v>
      </c>
      <c r="E782" t="s">
        <v>3130</v>
      </c>
      <c r="F782" t="s">
        <v>3131</v>
      </c>
      <c r="H782">
        <v>70.241</v>
      </c>
      <c r="I782">
        <v>-75.867450000000005</v>
      </c>
      <c r="J782" s="1" t="str">
        <f t="shared" si="93"/>
        <v>Till</v>
      </c>
      <c r="K782" s="1" t="str">
        <f t="shared" si="96"/>
        <v>HMC separation (ODM; details not reported)</v>
      </c>
      <c r="L782" t="s">
        <v>36</v>
      </c>
      <c r="M782" t="s">
        <v>36</v>
      </c>
      <c r="N782" t="s">
        <v>36</v>
      </c>
      <c r="O782" t="s">
        <v>36</v>
      </c>
      <c r="P782" t="s">
        <v>36</v>
      </c>
      <c r="Q782" t="s">
        <v>36</v>
      </c>
      <c r="R782" t="s">
        <v>36</v>
      </c>
      <c r="S782" t="s">
        <v>36</v>
      </c>
      <c r="T782" t="s">
        <v>36</v>
      </c>
      <c r="U782" t="s">
        <v>36</v>
      </c>
      <c r="V782" t="s">
        <v>36</v>
      </c>
      <c r="W782" t="s">
        <v>36</v>
      </c>
      <c r="X782" t="s">
        <v>36</v>
      </c>
      <c r="Y782" t="s">
        <v>36</v>
      </c>
      <c r="Z782" t="s">
        <v>36</v>
      </c>
      <c r="AA782" t="s">
        <v>36</v>
      </c>
      <c r="AB782" t="s">
        <v>36</v>
      </c>
      <c r="AC782" t="s">
        <v>36</v>
      </c>
      <c r="AD782" t="s">
        <v>36</v>
      </c>
      <c r="AE782" t="s">
        <v>36</v>
      </c>
      <c r="AF782" t="s">
        <v>36</v>
      </c>
    </row>
    <row r="783" spans="1:32" hidden="1" x14ac:dyDescent="0.3">
      <c r="A783" t="s">
        <v>3132</v>
      </c>
      <c r="B783" t="s">
        <v>3133</v>
      </c>
      <c r="C783" s="1" t="str">
        <f t="shared" si="94"/>
        <v>31:0013</v>
      </c>
      <c r="D783" s="1" t="str">
        <f t="shared" si="95"/>
        <v>31:0003</v>
      </c>
      <c r="E783" t="s">
        <v>3134</v>
      </c>
      <c r="F783" t="s">
        <v>3135</v>
      </c>
      <c r="H783">
        <v>70.2624</v>
      </c>
      <c r="I783">
        <v>-75.787509999999997</v>
      </c>
      <c r="J783" s="1" t="str">
        <f t="shared" si="93"/>
        <v>Till</v>
      </c>
      <c r="K783" s="1" t="str">
        <f t="shared" si="96"/>
        <v>HMC separation (ODM; details not reported)</v>
      </c>
      <c r="L783" t="s">
        <v>36</v>
      </c>
      <c r="M783" t="s">
        <v>36</v>
      </c>
      <c r="N783" t="s">
        <v>36</v>
      </c>
      <c r="O783" t="s">
        <v>36</v>
      </c>
      <c r="P783" t="s">
        <v>36</v>
      </c>
      <c r="Q783" t="s">
        <v>36</v>
      </c>
      <c r="R783" t="s">
        <v>36</v>
      </c>
      <c r="S783" t="s">
        <v>36</v>
      </c>
      <c r="T783" t="s">
        <v>36</v>
      </c>
      <c r="U783" t="s">
        <v>36</v>
      </c>
      <c r="V783" t="s">
        <v>36</v>
      </c>
      <c r="W783" t="s">
        <v>36</v>
      </c>
      <c r="X783" t="s">
        <v>36</v>
      </c>
      <c r="Y783" t="s">
        <v>36</v>
      </c>
      <c r="Z783" t="s">
        <v>36</v>
      </c>
      <c r="AA783" t="s">
        <v>36</v>
      </c>
      <c r="AB783" t="s">
        <v>36</v>
      </c>
      <c r="AC783" t="s">
        <v>36</v>
      </c>
      <c r="AD783" t="s">
        <v>36</v>
      </c>
      <c r="AE783" t="s">
        <v>36</v>
      </c>
      <c r="AF783" t="s">
        <v>36</v>
      </c>
    </row>
    <row r="784" spans="1:32" hidden="1" x14ac:dyDescent="0.3">
      <c r="A784" t="s">
        <v>3136</v>
      </c>
      <c r="B784" t="s">
        <v>3137</v>
      </c>
      <c r="C784" s="1" t="str">
        <f t="shared" si="94"/>
        <v>31:0013</v>
      </c>
      <c r="D784" s="1" t="str">
        <f t="shared" si="95"/>
        <v>31:0003</v>
      </c>
      <c r="E784" t="s">
        <v>3138</v>
      </c>
      <c r="F784" t="s">
        <v>3139</v>
      </c>
      <c r="H784">
        <v>70.262410000000003</v>
      </c>
      <c r="I784">
        <v>-75.787509999999997</v>
      </c>
      <c r="J784" s="1" t="str">
        <f t="shared" si="93"/>
        <v>Till</v>
      </c>
      <c r="K784" s="1" t="str">
        <f t="shared" si="96"/>
        <v>HMC separation (ODM; details not reported)</v>
      </c>
      <c r="L784" t="s">
        <v>36</v>
      </c>
      <c r="M784" t="s">
        <v>36</v>
      </c>
      <c r="N784" t="s">
        <v>36</v>
      </c>
      <c r="O784" t="s">
        <v>36</v>
      </c>
      <c r="P784" t="s">
        <v>36</v>
      </c>
      <c r="Q784" t="s">
        <v>36</v>
      </c>
      <c r="R784" t="s">
        <v>36</v>
      </c>
      <c r="S784" t="s">
        <v>36</v>
      </c>
      <c r="T784" t="s">
        <v>36</v>
      </c>
      <c r="U784" t="s">
        <v>36</v>
      </c>
      <c r="V784" t="s">
        <v>36</v>
      </c>
      <c r="W784" t="s">
        <v>36</v>
      </c>
      <c r="X784" t="s">
        <v>36</v>
      </c>
      <c r="Y784" t="s">
        <v>36</v>
      </c>
      <c r="Z784" t="s">
        <v>36</v>
      </c>
      <c r="AA784" t="s">
        <v>36</v>
      </c>
      <c r="AB784" t="s">
        <v>36</v>
      </c>
      <c r="AC784" t="s">
        <v>36</v>
      </c>
      <c r="AD784" t="s">
        <v>36</v>
      </c>
      <c r="AE784" t="s">
        <v>36</v>
      </c>
      <c r="AF784" t="s">
        <v>36</v>
      </c>
    </row>
    <row r="785" spans="1:32" hidden="1" x14ac:dyDescent="0.3">
      <c r="A785" t="s">
        <v>3140</v>
      </c>
      <c r="B785" t="s">
        <v>3141</v>
      </c>
      <c r="C785" s="1" t="str">
        <f t="shared" si="94"/>
        <v>31:0013</v>
      </c>
      <c r="D785" s="1" t="str">
        <f t="shared" si="95"/>
        <v>31:0003</v>
      </c>
      <c r="E785" t="s">
        <v>3142</v>
      </c>
      <c r="F785" t="s">
        <v>3143</v>
      </c>
      <c r="H785">
        <v>70.319360000000003</v>
      </c>
      <c r="I785">
        <v>-75.636110000000002</v>
      </c>
      <c r="J785" s="1" t="str">
        <f t="shared" si="93"/>
        <v>Till</v>
      </c>
      <c r="K785" s="1" t="str">
        <f t="shared" si="96"/>
        <v>HMC separation (ODM; details not reported)</v>
      </c>
      <c r="L785" t="s">
        <v>36</v>
      </c>
      <c r="M785" t="s">
        <v>36</v>
      </c>
      <c r="N785" t="s">
        <v>36</v>
      </c>
      <c r="O785" t="s">
        <v>36</v>
      </c>
      <c r="P785" t="s">
        <v>36</v>
      </c>
      <c r="Q785" t="s">
        <v>36</v>
      </c>
      <c r="R785" t="s">
        <v>36</v>
      </c>
      <c r="S785" t="s">
        <v>36</v>
      </c>
      <c r="T785" t="s">
        <v>36</v>
      </c>
      <c r="U785" t="s">
        <v>36</v>
      </c>
      <c r="V785" t="s">
        <v>36</v>
      </c>
      <c r="W785" t="s">
        <v>36</v>
      </c>
      <c r="X785" t="s">
        <v>36</v>
      </c>
      <c r="Y785" t="s">
        <v>36</v>
      </c>
      <c r="Z785" t="s">
        <v>36</v>
      </c>
      <c r="AA785" t="s">
        <v>36</v>
      </c>
      <c r="AB785" t="s">
        <v>36</v>
      </c>
      <c r="AC785" t="s">
        <v>36</v>
      </c>
      <c r="AD785" t="s">
        <v>36</v>
      </c>
      <c r="AE785" t="s">
        <v>36</v>
      </c>
      <c r="AF785" t="s">
        <v>36</v>
      </c>
    </row>
    <row r="786" spans="1:32" hidden="1" x14ac:dyDescent="0.3">
      <c r="A786" t="s">
        <v>3144</v>
      </c>
      <c r="B786" t="s">
        <v>3145</v>
      </c>
      <c r="C786" s="1" t="str">
        <f t="shared" si="94"/>
        <v>31:0013</v>
      </c>
      <c r="D786" s="1" t="str">
        <f t="shared" si="95"/>
        <v>31:0003</v>
      </c>
      <c r="E786" t="s">
        <v>3146</v>
      </c>
      <c r="F786" t="s">
        <v>3147</v>
      </c>
      <c r="H786">
        <v>70.24033</v>
      </c>
      <c r="I786">
        <v>-75.384469999999993</v>
      </c>
      <c r="J786" s="1" t="str">
        <f t="shared" si="93"/>
        <v>Till</v>
      </c>
      <c r="K786" s="1" t="str">
        <f t="shared" si="96"/>
        <v>HMC separation (ODM; details not reported)</v>
      </c>
      <c r="L786" t="s">
        <v>36</v>
      </c>
      <c r="M786" t="s">
        <v>36</v>
      </c>
      <c r="N786" t="s">
        <v>36</v>
      </c>
      <c r="O786" t="s">
        <v>36</v>
      </c>
      <c r="P786" t="s">
        <v>36</v>
      </c>
      <c r="Q786" t="s">
        <v>36</v>
      </c>
      <c r="R786" t="s">
        <v>55</v>
      </c>
      <c r="S786" t="s">
        <v>36</v>
      </c>
      <c r="T786" t="s">
        <v>36</v>
      </c>
      <c r="U786" t="s">
        <v>36</v>
      </c>
      <c r="V786" t="s">
        <v>36</v>
      </c>
      <c r="W786" t="s">
        <v>36</v>
      </c>
      <c r="X786" t="s">
        <v>36</v>
      </c>
      <c r="Y786" t="s">
        <v>36</v>
      </c>
      <c r="Z786" t="s">
        <v>36</v>
      </c>
      <c r="AA786" t="s">
        <v>36</v>
      </c>
      <c r="AB786" t="s">
        <v>36</v>
      </c>
      <c r="AC786" t="s">
        <v>36</v>
      </c>
      <c r="AD786" t="s">
        <v>36</v>
      </c>
      <c r="AE786" t="s">
        <v>36</v>
      </c>
      <c r="AF786" t="s">
        <v>36</v>
      </c>
    </row>
    <row r="787" spans="1:32" hidden="1" x14ac:dyDescent="0.3">
      <c r="A787" t="s">
        <v>3148</v>
      </c>
      <c r="B787" t="s">
        <v>3149</v>
      </c>
      <c r="C787" s="1" t="str">
        <f t="shared" si="94"/>
        <v>31:0013</v>
      </c>
      <c r="D787" s="1" t="str">
        <f t="shared" si="95"/>
        <v>31:0003</v>
      </c>
      <c r="E787" t="s">
        <v>3150</v>
      </c>
      <c r="F787" t="s">
        <v>3151</v>
      </c>
      <c r="H787">
        <v>70.240020000000001</v>
      </c>
      <c r="I787">
        <v>-75.060860000000005</v>
      </c>
      <c r="J787" s="1" t="str">
        <f t="shared" si="93"/>
        <v>Till</v>
      </c>
      <c r="K787" s="1" t="str">
        <f t="shared" si="96"/>
        <v>HMC separation (ODM; details not reported)</v>
      </c>
      <c r="L787" t="s">
        <v>36</v>
      </c>
      <c r="M787" t="s">
        <v>36</v>
      </c>
      <c r="N787" t="s">
        <v>36</v>
      </c>
      <c r="O787" t="s">
        <v>36</v>
      </c>
      <c r="P787" t="s">
        <v>36</v>
      </c>
      <c r="Q787" t="s">
        <v>36</v>
      </c>
      <c r="R787" t="s">
        <v>36</v>
      </c>
      <c r="S787" t="s">
        <v>36</v>
      </c>
      <c r="T787" t="s">
        <v>36</v>
      </c>
      <c r="U787" t="s">
        <v>36</v>
      </c>
      <c r="V787" t="s">
        <v>36</v>
      </c>
      <c r="W787" t="s">
        <v>36</v>
      </c>
      <c r="X787" t="s">
        <v>36</v>
      </c>
      <c r="Y787" t="s">
        <v>36</v>
      </c>
      <c r="Z787" t="s">
        <v>36</v>
      </c>
      <c r="AA787" t="s">
        <v>36</v>
      </c>
      <c r="AB787" t="s">
        <v>36</v>
      </c>
      <c r="AC787" t="s">
        <v>36</v>
      </c>
      <c r="AD787" t="s">
        <v>36</v>
      </c>
      <c r="AE787" t="s">
        <v>36</v>
      </c>
      <c r="AF787" t="s">
        <v>36</v>
      </c>
    </row>
    <row r="788" spans="1:32" hidden="1" x14ac:dyDescent="0.3">
      <c r="A788" t="s">
        <v>3152</v>
      </c>
      <c r="B788" t="s">
        <v>3153</v>
      </c>
      <c r="C788" s="1" t="str">
        <f t="shared" si="94"/>
        <v>31:0013</v>
      </c>
      <c r="D788" s="1" t="str">
        <f t="shared" si="95"/>
        <v>31:0003</v>
      </c>
      <c r="E788" t="s">
        <v>3154</v>
      </c>
      <c r="F788" t="s">
        <v>3155</v>
      </c>
      <c r="H788">
        <v>70.326400000000007</v>
      </c>
      <c r="I788">
        <v>-75.26276</v>
      </c>
      <c r="J788" s="1" t="str">
        <f t="shared" si="93"/>
        <v>Till</v>
      </c>
      <c r="K788" s="1" t="str">
        <f t="shared" si="96"/>
        <v>HMC separation (ODM; details not reported)</v>
      </c>
      <c r="L788" t="s">
        <v>36</v>
      </c>
      <c r="M788" t="s">
        <v>36</v>
      </c>
      <c r="N788" t="s">
        <v>36</v>
      </c>
      <c r="O788" t="s">
        <v>36</v>
      </c>
      <c r="P788" t="s">
        <v>36</v>
      </c>
      <c r="Q788" t="s">
        <v>36</v>
      </c>
      <c r="R788" t="s">
        <v>55</v>
      </c>
      <c r="S788" t="s">
        <v>36</v>
      </c>
      <c r="T788" t="s">
        <v>36</v>
      </c>
      <c r="U788" t="s">
        <v>36</v>
      </c>
      <c r="V788" t="s">
        <v>36</v>
      </c>
      <c r="W788" t="s">
        <v>36</v>
      </c>
      <c r="X788" t="s">
        <v>36</v>
      </c>
      <c r="Y788" t="s">
        <v>36</v>
      </c>
      <c r="Z788" t="s">
        <v>36</v>
      </c>
      <c r="AA788" t="s">
        <v>36</v>
      </c>
      <c r="AB788" t="s">
        <v>36</v>
      </c>
      <c r="AC788" t="s">
        <v>36</v>
      </c>
      <c r="AD788" t="s">
        <v>36</v>
      </c>
      <c r="AE788" t="s">
        <v>36</v>
      </c>
      <c r="AF788" t="s">
        <v>36</v>
      </c>
    </row>
    <row r="789" spans="1:32" hidden="1" x14ac:dyDescent="0.3">
      <c r="A789" t="s">
        <v>3156</v>
      </c>
      <c r="B789" t="s">
        <v>3157</v>
      </c>
      <c r="C789" s="1" t="str">
        <f t="shared" si="94"/>
        <v>31:0013</v>
      </c>
      <c r="D789" s="1" t="str">
        <f t="shared" si="95"/>
        <v>31:0003</v>
      </c>
      <c r="E789" t="s">
        <v>3158</v>
      </c>
      <c r="F789" t="s">
        <v>3159</v>
      </c>
      <c r="H789">
        <v>71.076880000000003</v>
      </c>
      <c r="I789">
        <v>-75.444040000000001</v>
      </c>
      <c r="J789" s="1" t="str">
        <f t="shared" si="93"/>
        <v>Till</v>
      </c>
      <c r="K789" s="1" t="str">
        <f t="shared" si="96"/>
        <v>HMC separation (ODM; details not reported)</v>
      </c>
      <c r="L789" t="s">
        <v>36</v>
      </c>
      <c r="M789" t="s">
        <v>36</v>
      </c>
      <c r="N789" t="s">
        <v>36</v>
      </c>
      <c r="O789" t="s">
        <v>36</v>
      </c>
      <c r="P789" t="s">
        <v>36</v>
      </c>
      <c r="Q789" t="s">
        <v>36</v>
      </c>
      <c r="R789" t="s">
        <v>97</v>
      </c>
      <c r="S789" t="s">
        <v>36</v>
      </c>
      <c r="T789" t="s">
        <v>36</v>
      </c>
      <c r="U789" t="s">
        <v>36</v>
      </c>
      <c r="V789" t="s">
        <v>36</v>
      </c>
      <c r="W789" t="s">
        <v>36</v>
      </c>
      <c r="X789" t="s">
        <v>36</v>
      </c>
      <c r="Y789" t="s">
        <v>37</v>
      </c>
      <c r="Z789" t="s">
        <v>36</v>
      </c>
      <c r="AA789" t="s">
        <v>36</v>
      </c>
      <c r="AB789" t="s">
        <v>36</v>
      </c>
      <c r="AC789" t="s">
        <v>36</v>
      </c>
      <c r="AD789" t="s">
        <v>36</v>
      </c>
      <c r="AE789" t="s">
        <v>36</v>
      </c>
      <c r="AF789" t="s">
        <v>36</v>
      </c>
    </row>
    <row r="790" spans="1:32" hidden="1" x14ac:dyDescent="0.3">
      <c r="A790" t="s">
        <v>3160</v>
      </c>
      <c r="B790" t="s">
        <v>3161</v>
      </c>
      <c r="C790" s="1" t="str">
        <f t="shared" si="94"/>
        <v>31:0013</v>
      </c>
      <c r="D790" s="1" t="str">
        <f t="shared" si="95"/>
        <v>31:0003</v>
      </c>
      <c r="E790" t="s">
        <v>3162</v>
      </c>
      <c r="F790" t="s">
        <v>3163</v>
      </c>
      <c r="H790">
        <v>71.038749999999993</v>
      </c>
      <c r="I790">
        <v>-75.622879999999995</v>
      </c>
      <c r="J790" s="1" t="str">
        <f t="shared" si="93"/>
        <v>Till</v>
      </c>
      <c r="K790" s="1" t="str">
        <f t="shared" si="96"/>
        <v>HMC separation (ODM; details not reported)</v>
      </c>
      <c r="L790" t="s">
        <v>36</v>
      </c>
      <c r="M790" t="s">
        <v>36</v>
      </c>
      <c r="N790" t="s">
        <v>36</v>
      </c>
      <c r="O790" t="s">
        <v>36</v>
      </c>
      <c r="P790" t="s">
        <v>36</v>
      </c>
      <c r="Q790" t="s">
        <v>36</v>
      </c>
      <c r="R790" t="s">
        <v>107</v>
      </c>
      <c r="S790" t="s">
        <v>36</v>
      </c>
      <c r="T790" t="s">
        <v>36</v>
      </c>
      <c r="U790" t="s">
        <v>36</v>
      </c>
      <c r="V790" t="s">
        <v>36</v>
      </c>
      <c r="W790" t="s">
        <v>36</v>
      </c>
      <c r="X790" t="s">
        <v>36</v>
      </c>
      <c r="Y790" t="s">
        <v>55</v>
      </c>
      <c r="Z790" t="s">
        <v>36</v>
      </c>
      <c r="AA790" t="s">
        <v>36</v>
      </c>
      <c r="AB790" t="s">
        <v>36</v>
      </c>
      <c r="AC790" t="s">
        <v>36</v>
      </c>
      <c r="AD790" t="s">
        <v>36</v>
      </c>
      <c r="AE790" t="s">
        <v>36</v>
      </c>
      <c r="AF790" t="s">
        <v>36</v>
      </c>
    </row>
    <row r="791" spans="1:32" hidden="1" x14ac:dyDescent="0.3">
      <c r="A791" t="s">
        <v>3164</v>
      </c>
      <c r="B791" t="s">
        <v>3165</v>
      </c>
      <c r="C791" s="1" t="str">
        <f t="shared" si="94"/>
        <v>31:0013</v>
      </c>
      <c r="D791" s="1" t="str">
        <f t="shared" si="95"/>
        <v>31:0003</v>
      </c>
      <c r="E791" t="s">
        <v>3166</v>
      </c>
      <c r="F791" t="s">
        <v>3167</v>
      </c>
      <c r="H791">
        <v>70.981970000000004</v>
      </c>
      <c r="I791">
        <v>-75.600480000000005</v>
      </c>
      <c r="J791" s="1" t="str">
        <f t="shared" si="93"/>
        <v>Till</v>
      </c>
      <c r="K791" s="1" t="str">
        <f t="shared" si="96"/>
        <v>HMC separation (ODM; details not reported)</v>
      </c>
      <c r="L791" t="s">
        <v>36</v>
      </c>
      <c r="M791" t="s">
        <v>36</v>
      </c>
      <c r="N791" t="s">
        <v>36</v>
      </c>
      <c r="O791" t="s">
        <v>36</v>
      </c>
      <c r="P791" t="s">
        <v>36</v>
      </c>
      <c r="Q791" t="s">
        <v>36</v>
      </c>
      <c r="R791" t="s">
        <v>36</v>
      </c>
      <c r="S791" t="s">
        <v>36</v>
      </c>
      <c r="T791" t="s">
        <v>36</v>
      </c>
      <c r="U791" t="s">
        <v>36</v>
      </c>
      <c r="V791" t="s">
        <v>36</v>
      </c>
      <c r="W791" t="s">
        <v>36</v>
      </c>
      <c r="X791" t="s">
        <v>36</v>
      </c>
      <c r="Y791" t="s">
        <v>36</v>
      </c>
      <c r="Z791" t="s">
        <v>36</v>
      </c>
      <c r="AA791" t="s">
        <v>36</v>
      </c>
      <c r="AB791" t="s">
        <v>36</v>
      </c>
      <c r="AC791" t="s">
        <v>36</v>
      </c>
      <c r="AD791" t="s">
        <v>36</v>
      </c>
      <c r="AE791" t="s">
        <v>36</v>
      </c>
      <c r="AF791" t="s">
        <v>36</v>
      </c>
    </row>
    <row r="792" spans="1:32" hidden="1" x14ac:dyDescent="0.3">
      <c r="A792" t="s">
        <v>3168</v>
      </c>
      <c r="B792" t="s">
        <v>3169</v>
      </c>
      <c r="C792" s="1" t="str">
        <f t="shared" si="94"/>
        <v>31:0013</v>
      </c>
      <c r="D792" s="1" t="str">
        <f t="shared" si="95"/>
        <v>31:0003</v>
      </c>
      <c r="E792" t="s">
        <v>3170</v>
      </c>
      <c r="F792" t="s">
        <v>3171</v>
      </c>
      <c r="H792">
        <v>70.953199999999995</v>
      </c>
      <c r="I792">
        <v>-75.388319999999993</v>
      </c>
      <c r="J792" s="1" t="str">
        <f t="shared" si="93"/>
        <v>Till</v>
      </c>
      <c r="K792" s="1" t="str">
        <f t="shared" si="96"/>
        <v>HMC separation (ODM; details not reported)</v>
      </c>
      <c r="L792" t="s">
        <v>36</v>
      </c>
      <c r="M792" t="s">
        <v>36</v>
      </c>
      <c r="N792" t="s">
        <v>36</v>
      </c>
      <c r="O792" t="s">
        <v>36</v>
      </c>
      <c r="P792" t="s">
        <v>36</v>
      </c>
      <c r="Q792" t="s">
        <v>36</v>
      </c>
      <c r="R792" t="s">
        <v>68</v>
      </c>
      <c r="S792" t="s">
        <v>36</v>
      </c>
      <c r="T792" t="s">
        <v>36</v>
      </c>
      <c r="U792" t="s">
        <v>36</v>
      </c>
      <c r="V792" t="s">
        <v>36</v>
      </c>
      <c r="W792" t="s">
        <v>36</v>
      </c>
      <c r="X792" t="s">
        <v>36</v>
      </c>
      <c r="Y792" t="s">
        <v>36</v>
      </c>
      <c r="Z792" t="s">
        <v>36</v>
      </c>
      <c r="AA792" t="s">
        <v>36</v>
      </c>
      <c r="AB792" t="s">
        <v>36</v>
      </c>
      <c r="AC792" t="s">
        <v>36</v>
      </c>
      <c r="AD792" t="s">
        <v>36</v>
      </c>
      <c r="AE792" t="s">
        <v>36</v>
      </c>
      <c r="AF792" t="s">
        <v>36</v>
      </c>
    </row>
    <row r="793" spans="1:32" hidden="1" x14ac:dyDescent="0.3">
      <c r="A793" t="s">
        <v>3172</v>
      </c>
      <c r="B793" t="s">
        <v>3173</v>
      </c>
      <c r="C793" s="1" t="str">
        <f t="shared" si="94"/>
        <v>31:0013</v>
      </c>
      <c r="D793" s="1" t="str">
        <f t="shared" si="95"/>
        <v>31:0003</v>
      </c>
      <c r="E793" t="s">
        <v>3174</v>
      </c>
      <c r="F793" t="s">
        <v>3175</v>
      </c>
      <c r="H793">
        <v>70.916290000000004</v>
      </c>
      <c r="I793">
        <v>-75.889169999999993</v>
      </c>
      <c r="J793" s="1" t="str">
        <f t="shared" si="93"/>
        <v>Till</v>
      </c>
      <c r="K793" s="1" t="str">
        <f t="shared" si="96"/>
        <v>HMC separation (ODM; details not reported)</v>
      </c>
      <c r="L793" t="s">
        <v>36</v>
      </c>
      <c r="M793" t="s">
        <v>36</v>
      </c>
      <c r="N793" t="s">
        <v>36</v>
      </c>
      <c r="O793" t="s">
        <v>36</v>
      </c>
      <c r="P793" t="s">
        <v>36</v>
      </c>
      <c r="Q793" t="s">
        <v>36</v>
      </c>
      <c r="R793" t="s">
        <v>55</v>
      </c>
      <c r="S793" t="s">
        <v>36</v>
      </c>
      <c r="T793" t="s">
        <v>36</v>
      </c>
      <c r="U793" t="s">
        <v>36</v>
      </c>
      <c r="V793" t="s">
        <v>36</v>
      </c>
      <c r="W793" t="s">
        <v>36</v>
      </c>
      <c r="X793" t="s">
        <v>36</v>
      </c>
      <c r="Y793" t="s">
        <v>36</v>
      </c>
      <c r="Z793" t="s">
        <v>36</v>
      </c>
      <c r="AA793" t="s">
        <v>36</v>
      </c>
      <c r="AB793" t="s">
        <v>36</v>
      </c>
      <c r="AC793" t="s">
        <v>36</v>
      </c>
      <c r="AD793" t="s">
        <v>36</v>
      </c>
      <c r="AE793" t="s">
        <v>36</v>
      </c>
      <c r="AF793" t="s">
        <v>36</v>
      </c>
    </row>
    <row r="794" spans="1:32" hidden="1" x14ac:dyDescent="0.3">
      <c r="A794" t="s">
        <v>3176</v>
      </c>
      <c r="B794" t="s">
        <v>3177</v>
      </c>
      <c r="C794" s="1" t="str">
        <f t="shared" si="94"/>
        <v>31:0013</v>
      </c>
      <c r="D794" s="1" t="str">
        <f t="shared" si="95"/>
        <v>31:0003</v>
      </c>
      <c r="E794" t="s">
        <v>3178</v>
      </c>
      <c r="F794" t="s">
        <v>3179</v>
      </c>
      <c r="H794">
        <v>71.033119999999997</v>
      </c>
      <c r="I794">
        <v>-75.945080000000004</v>
      </c>
      <c r="J794" s="1" t="str">
        <f t="shared" si="93"/>
        <v>Till</v>
      </c>
      <c r="K794" s="1" t="str">
        <f t="shared" si="96"/>
        <v>HMC separation (ODM; details not reported)</v>
      </c>
      <c r="L794" t="s">
        <v>36</v>
      </c>
      <c r="M794" t="s">
        <v>36</v>
      </c>
      <c r="N794" t="s">
        <v>36</v>
      </c>
      <c r="O794" t="s">
        <v>36</v>
      </c>
      <c r="P794" t="s">
        <v>36</v>
      </c>
      <c r="Q794" t="s">
        <v>36</v>
      </c>
      <c r="R794" t="s">
        <v>36</v>
      </c>
      <c r="S794" t="s">
        <v>36</v>
      </c>
      <c r="T794" t="s">
        <v>36</v>
      </c>
      <c r="U794" t="s">
        <v>36</v>
      </c>
      <c r="V794" t="s">
        <v>36</v>
      </c>
      <c r="W794" t="s">
        <v>36</v>
      </c>
      <c r="X794" t="s">
        <v>36</v>
      </c>
      <c r="Y794" t="s">
        <v>36</v>
      </c>
      <c r="Z794" t="s">
        <v>36</v>
      </c>
      <c r="AA794" t="s">
        <v>36</v>
      </c>
      <c r="AB794" t="s">
        <v>36</v>
      </c>
      <c r="AC794" t="s">
        <v>36</v>
      </c>
      <c r="AD794" t="s">
        <v>36</v>
      </c>
      <c r="AE794" t="s">
        <v>36</v>
      </c>
      <c r="AF794" t="s">
        <v>36</v>
      </c>
    </row>
    <row r="795" spans="1:32" hidden="1" x14ac:dyDescent="0.3">
      <c r="A795" t="s">
        <v>3180</v>
      </c>
      <c r="B795" t="s">
        <v>3181</v>
      </c>
      <c r="C795" s="1" t="str">
        <f t="shared" si="94"/>
        <v>31:0013</v>
      </c>
      <c r="D795" s="1" t="str">
        <f t="shared" si="95"/>
        <v>31:0003</v>
      </c>
      <c r="E795" t="s">
        <v>3182</v>
      </c>
      <c r="F795" t="s">
        <v>3183</v>
      </c>
      <c r="H795">
        <v>71.161479999999997</v>
      </c>
      <c r="I795">
        <v>-75.823099999999997</v>
      </c>
      <c r="J795" s="1" t="str">
        <f t="shared" si="93"/>
        <v>Till</v>
      </c>
      <c r="K795" s="1" t="str">
        <f t="shared" si="96"/>
        <v>HMC separation (ODM; details not reported)</v>
      </c>
      <c r="L795" t="s">
        <v>36</v>
      </c>
      <c r="M795" t="s">
        <v>36</v>
      </c>
      <c r="N795" t="s">
        <v>36</v>
      </c>
      <c r="O795" t="s">
        <v>36</v>
      </c>
      <c r="P795" t="s">
        <v>36</v>
      </c>
      <c r="Q795" t="s">
        <v>36</v>
      </c>
      <c r="R795" t="s">
        <v>36</v>
      </c>
      <c r="S795" t="s">
        <v>36</v>
      </c>
      <c r="T795" t="s">
        <v>36</v>
      </c>
      <c r="U795" t="s">
        <v>36</v>
      </c>
      <c r="V795" t="s">
        <v>36</v>
      </c>
      <c r="W795" t="s">
        <v>36</v>
      </c>
      <c r="X795" t="s">
        <v>36</v>
      </c>
      <c r="Y795" t="s">
        <v>36</v>
      </c>
      <c r="Z795" t="s">
        <v>36</v>
      </c>
      <c r="AA795" t="s">
        <v>36</v>
      </c>
      <c r="AB795" t="s">
        <v>36</v>
      </c>
      <c r="AC795" t="s">
        <v>36</v>
      </c>
      <c r="AD795" t="s">
        <v>36</v>
      </c>
      <c r="AE795" t="s">
        <v>36</v>
      </c>
      <c r="AF795" t="s">
        <v>36</v>
      </c>
    </row>
    <row r="796" spans="1:32" hidden="1" x14ac:dyDescent="0.3">
      <c r="A796" t="s">
        <v>3184</v>
      </c>
      <c r="B796" t="s">
        <v>3185</v>
      </c>
      <c r="C796" s="1" t="str">
        <f t="shared" si="94"/>
        <v>31:0013</v>
      </c>
      <c r="D796" s="1" t="str">
        <f t="shared" si="95"/>
        <v>31:0003</v>
      </c>
      <c r="E796" t="s">
        <v>3186</v>
      </c>
      <c r="F796" t="s">
        <v>3187</v>
      </c>
      <c r="H796">
        <v>71.129589999999993</v>
      </c>
      <c r="I796">
        <v>-75.905050000000003</v>
      </c>
      <c r="J796" s="1" t="str">
        <f t="shared" si="93"/>
        <v>Till</v>
      </c>
      <c r="K796" s="1" t="str">
        <f t="shared" si="96"/>
        <v>HMC separation (ODM; details not reported)</v>
      </c>
      <c r="L796" t="s">
        <v>36</v>
      </c>
      <c r="M796" t="s">
        <v>36</v>
      </c>
      <c r="N796" t="s">
        <v>36</v>
      </c>
      <c r="O796" t="s">
        <v>36</v>
      </c>
      <c r="P796" t="s">
        <v>36</v>
      </c>
      <c r="Q796" t="s">
        <v>3188</v>
      </c>
      <c r="R796" t="s">
        <v>36</v>
      </c>
      <c r="S796" t="s">
        <v>36</v>
      </c>
      <c r="T796" t="s">
        <v>36</v>
      </c>
      <c r="U796" t="s">
        <v>36</v>
      </c>
      <c r="V796" t="s">
        <v>36</v>
      </c>
      <c r="W796" t="s">
        <v>36</v>
      </c>
      <c r="X796" t="s">
        <v>36</v>
      </c>
      <c r="Y796" t="s">
        <v>36</v>
      </c>
      <c r="Z796" t="s">
        <v>36</v>
      </c>
      <c r="AA796" t="s">
        <v>36</v>
      </c>
      <c r="AB796" t="s">
        <v>36</v>
      </c>
      <c r="AC796" t="s">
        <v>36</v>
      </c>
      <c r="AD796" t="s">
        <v>36</v>
      </c>
      <c r="AE796" t="s">
        <v>36</v>
      </c>
      <c r="AF796" t="s">
        <v>36</v>
      </c>
    </row>
    <row r="797" spans="1:32" hidden="1" x14ac:dyDescent="0.3">
      <c r="A797" t="s">
        <v>3189</v>
      </c>
      <c r="B797" t="s">
        <v>3190</v>
      </c>
      <c r="C797" s="1" t="str">
        <f t="shared" si="94"/>
        <v>31:0013</v>
      </c>
      <c r="D797" s="1" t="str">
        <f t="shared" si="95"/>
        <v>31:0003</v>
      </c>
      <c r="E797" t="s">
        <v>3191</v>
      </c>
      <c r="F797" t="s">
        <v>3192</v>
      </c>
      <c r="H797">
        <v>71.245540000000005</v>
      </c>
      <c r="I797">
        <v>-75.659319999999994</v>
      </c>
      <c r="J797" s="1" t="str">
        <f t="shared" si="93"/>
        <v>Till</v>
      </c>
      <c r="K797" s="1" t="str">
        <f t="shared" si="96"/>
        <v>HMC separation (ODM; details not reported)</v>
      </c>
      <c r="L797" t="s">
        <v>36</v>
      </c>
      <c r="M797" t="s">
        <v>36</v>
      </c>
      <c r="N797" t="s">
        <v>36</v>
      </c>
      <c r="O797" t="s">
        <v>36</v>
      </c>
      <c r="P797" t="s">
        <v>36</v>
      </c>
      <c r="Q797" t="s">
        <v>314</v>
      </c>
      <c r="R797" t="s">
        <v>36</v>
      </c>
      <c r="S797" t="s">
        <v>36</v>
      </c>
      <c r="T797" t="s">
        <v>36</v>
      </c>
      <c r="U797" t="s">
        <v>36</v>
      </c>
      <c r="V797" t="s">
        <v>36</v>
      </c>
      <c r="W797" t="s">
        <v>36</v>
      </c>
      <c r="X797" t="s">
        <v>36</v>
      </c>
      <c r="Y797" t="s">
        <v>36</v>
      </c>
      <c r="Z797" t="s">
        <v>36</v>
      </c>
      <c r="AA797" t="s">
        <v>36</v>
      </c>
      <c r="AB797" t="s">
        <v>36</v>
      </c>
      <c r="AC797" t="s">
        <v>36</v>
      </c>
      <c r="AD797" t="s">
        <v>36</v>
      </c>
      <c r="AE797" t="s">
        <v>36</v>
      </c>
      <c r="AF797" t="s">
        <v>36</v>
      </c>
    </row>
    <row r="798" spans="1:32" hidden="1" x14ac:dyDescent="0.3">
      <c r="A798" t="s">
        <v>3193</v>
      </c>
      <c r="B798" t="s">
        <v>3194</v>
      </c>
      <c r="C798" s="1" t="str">
        <f t="shared" si="94"/>
        <v>31:0013</v>
      </c>
      <c r="D798" s="1" t="str">
        <f t="shared" si="95"/>
        <v>31:0003</v>
      </c>
      <c r="E798" t="s">
        <v>3195</v>
      </c>
      <c r="F798" t="s">
        <v>3196</v>
      </c>
      <c r="H798">
        <v>71.021079999999998</v>
      </c>
      <c r="I798">
        <v>-77.015119999999996</v>
      </c>
      <c r="J798" s="1" t="str">
        <f t="shared" si="93"/>
        <v>Till</v>
      </c>
      <c r="K798" s="1" t="str">
        <f t="shared" si="96"/>
        <v>HMC separation (ODM; details not reported)</v>
      </c>
      <c r="L798" t="s">
        <v>36</v>
      </c>
      <c r="M798" t="s">
        <v>36</v>
      </c>
      <c r="N798" t="s">
        <v>36</v>
      </c>
      <c r="O798" t="s">
        <v>36</v>
      </c>
      <c r="P798" t="s">
        <v>36</v>
      </c>
      <c r="Q798" t="s">
        <v>36</v>
      </c>
      <c r="R798" t="s">
        <v>36</v>
      </c>
      <c r="S798" t="s">
        <v>36</v>
      </c>
      <c r="T798" t="s">
        <v>36</v>
      </c>
      <c r="U798" t="s">
        <v>36</v>
      </c>
      <c r="V798" t="s">
        <v>36</v>
      </c>
      <c r="W798" t="s">
        <v>36</v>
      </c>
      <c r="X798" t="s">
        <v>36</v>
      </c>
      <c r="Y798" t="s">
        <v>36</v>
      </c>
      <c r="Z798" t="s">
        <v>36</v>
      </c>
      <c r="AA798" t="s">
        <v>36</v>
      </c>
      <c r="AB798" t="s">
        <v>36</v>
      </c>
      <c r="AC798" t="s">
        <v>36</v>
      </c>
      <c r="AD798" t="s">
        <v>36</v>
      </c>
      <c r="AE798" t="s">
        <v>36</v>
      </c>
      <c r="AF798" t="s">
        <v>36</v>
      </c>
    </row>
    <row r="799" spans="1:32" hidden="1" x14ac:dyDescent="0.3">
      <c r="A799" t="s">
        <v>3197</v>
      </c>
      <c r="B799" t="s">
        <v>3198</v>
      </c>
      <c r="C799" s="1" t="str">
        <f t="shared" si="94"/>
        <v>31:0013</v>
      </c>
      <c r="D799" s="1" t="str">
        <f t="shared" si="95"/>
        <v>31:0003</v>
      </c>
      <c r="E799" t="s">
        <v>3199</v>
      </c>
      <c r="F799" t="s">
        <v>3200</v>
      </c>
      <c r="H799">
        <v>71.058530000000005</v>
      </c>
      <c r="I799">
        <v>-76.975189999999998</v>
      </c>
      <c r="J799" s="1" t="str">
        <f t="shared" si="93"/>
        <v>Till</v>
      </c>
      <c r="K799" s="1" t="str">
        <f t="shared" si="96"/>
        <v>HMC separation (ODM; details not reported)</v>
      </c>
      <c r="L799" t="s">
        <v>36</v>
      </c>
      <c r="M799" t="s">
        <v>36</v>
      </c>
      <c r="N799" t="s">
        <v>36</v>
      </c>
      <c r="O799" t="s">
        <v>36</v>
      </c>
      <c r="P799" t="s">
        <v>36</v>
      </c>
      <c r="Q799" t="s">
        <v>2910</v>
      </c>
      <c r="R799" t="s">
        <v>36</v>
      </c>
      <c r="S799" t="s">
        <v>36</v>
      </c>
      <c r="T799" t="s">
        <v>36</v>
      </c>
      <c r="U799" t="s">
        <v>36</v>
      </c>
      <c r="V799" t="s">
        <v>36</v>
      </c>
      <c r="W799" t="s">
        <v>36</v>
      </c>
      <c r="X799" t="s">
        <v>36</v>
      </c>
      <c r="Y799" t="s">
        <v>36</v>
      </c>
      <c r="Z799" t="s">
        <v>36</v>
      </c>
      <c r="AA799" t="s">
        <v>36</v>
      </c>
      <c r="AB799" t="s">
        <v>36</v>
      </c>
      <c r="AC799" t="s">
        <v>36</v>
      </c>
      <c r="AD799" t="s">
        <v>36</v>
      </c>
      <c r="AE799" t="s">
        <v>36</v>
      </c>
      <c r="AF799" t="s">
        <v>36</v>
      </c>
    </row>
    <row r="800" spans="1:32" hidden="1" x14ac:dyDescent="0.3">
      <c r="A800" t="s">
        <v>3201</v>
      </c>
      <c r="B800" t="s">
        <v>3202</v>
      </c>
      <c r="C800" s="1" t="str">
        <f t="shared" si="94"/>
        <v>31:0013</v>
      </c>
      <c r="D800" s="1" t="str">
        <f t="shared" si="95"/>
        <v>31:0003</v>
      </c>
      <c r="E800" t="s">
        <v>3203</v>
      </c>
      <c r="F800" t="s">
        <v>3204</v>
      </c>
      <c r="H800">
        <v>71.101659999999995</v>
      </c>
      <c r="I800">
        <v>-76.575220000000002</v>
      </c>
      <c r="J800" s="1" t="str">
        <f t="shared" si="93"/>
        <v>Till</v>
      </c>
      <c r="K800" s="1" t="str">
        <f t="shared" si="96"/>
        <v>HMC separation (ODM; details not reported)</v>
      </c>
      <c r="L800" t="s">
        <v>36</v>
      </c>
      <c r="M800" t="s">
        <v>36</v>
      </c>
      <c r="N800" t="s">
        <v>36</v>
      </c>
      <c r="O800" t="s">
        <v>36</v>
      </c>
      <c r="P800" t="s">
        <v>36</v>
      </c>
      <c r="Q800" t="s">
        <v>36</v>
      </c>
      <c r="R800" t="s">
        <v>36</v>
      </c>
      <c r="S800" t="s">
        <v>36</v>
      </c>
      <c r="T800" t="s">
        <v>36</v>
      </c>
      <c r="U800" t="s">
        <v>36</v>
      </c>
      <c r="V800" t="s">
        <v>36</v>
      </c>
      <c r="W800" t="s">
        <v>36</v>
      </c>
      <c r="X800" t="s">
        <v>36</v>
      </c>
      <c r="Y800" t="s">
        <v>36</v>
      </c>
      <c r="Z800" t="s">
        <v>36</v>
      </c>
      <c r="AA800" t="s">
        <v>36</v>
      </c>
      <c r="AB800" t="s">
        <v>36</v>
      </c>
      <c r="AC800" t="s">
        <v>36</v>
      </c>
      <c r="AD800" t="s">
        <v>36</v>
      </c>
      <c r="AE800" t="s">
        <v>36</v>
      </c>
      <c r="AF800" t="s">
        <v>36</v>
      </c>
    </row>
    <row r="801" spans="1:32" hidden="1" x14ac:dyDescent="0.3">
      <c r="A801" t="s">
        <v>3205</v>
      </c>
      <c r="B801" t="s">
        <v>3206</v>
      </c>
      <c r="C801" s="1" t="str">
        <f t="shared" si="94"/>
        <v>31:0013</v>
      </c>
      <c r="D801" s="1" t="str">
        <f t="shared" si="95"/>
        <v>31:0003</v>
      </c>
      <c r="E801" t="s">
        <v>3207</v>
      </c>
      <c r="F801" t="s">
        <v>3208</v>
      </c>
      <c r="H801">
        <v>71.192189999999997</v>
      </c>
      <c r="I801">
        <v>-76.565190000000001</v>
      </c>
      <c r="J801" s="1" t="str">
        <f t="shared" si="93"/>
        <v>Till</v>
      </c>
      <c r="K801" s="1" t="str">
        <f t="shared" si="96"/>
        <v>HMC separation (ODM; details not reported)</v>
      </c>
      <c r="L801" t="s">
        <v>36</v>
      </c>
      <c r="M801" t="s">
        <v>36</v>
      </c>
      <c r="N801" t="s">
        <v>36</v>
      </c>
      <c r="O801" t="s">
        <v>36</v>
      </c>
      <c r="P801" t="s">
        <v>36</v>
      </c>
      <c r="Q801" t="s">
        <v>3209</v>
      </c>
      <c r="R801" t="s">
        <v>36</v>
      </c>
      <c r="S801" t="s">
        <v>36</v>
      </c>
      <c r="T801" t="s">
        <v>36</v>
      </c>
      <c r="U801" t="s">
        <v>36</v>
      </c>
      <c r="V801" t="s">
        <v>36</v>
      </c>
      <c r="W801" t="s">
        <v>36</v>
      </c>
      <c r="X801" t="s">
        <v>36</v>
      </c>
      <c r="Y801" t="s">
        <v>36</v>
      </c>
      <c r="Z801" t="s">
        <v>36</v>
      </c>
      <c r="AA801" t="s">
        <v>36</v>
      </c>
      <c r="AB801" t="s">
        <v>36</v>
      </c>
      <c r="AC801" t="s">
        <v>36</v>
      </c>
      <c r="AD801" t="s">
        <v>36</v>
      </c>
      <c r="AE801" t="s">
        <v>36</v>
      </c>
      <c r="AF801" t="s">
        <v>36</v>
      </c>
    </row>
    <row r="802" spans="1:32" hidden="1" x14ac:dyDescent="0.3">
      <c r="A802" t="s">
        <v>3210</v>
      </c>
      <c r="B802" t="s">
        <v>3211</v>
      </c>
      <c r="C802" s="1" t="str">
        <f t="shared" si="94"/>
        <v>31:0013</v>
      </c>
      <c r="D802" s="1" t="str">
        <f t="shared" si="95"/>
        <v>31:0003</v>
      </c>
      <c r="E802" t="s">
        <v>3212</v>
      </c>
      <c r="F802" t="s">
        <v>3213</v>
      </c>
      <c r="H802">
        <v>71.215180000000004</v>
      </c>
      <c r="I802">
        <v>-77.062740000000005</v>
      </c>
      <c r="J802" s="1" t="str">
        <f t="shared" si="93"/>
        <v>Till</v>
      </c>
      <c r="K802" s="1" t="str">
        <f t="shared" si="96"/>
        <v>HMC separation (ODM; details not reported)</v>
      </c>
      <c r="L802" t="s">
        <v>36</v>
      </c>
      <c r="M802" t="s">
        <v>36</v>
      </c>
      <c r="N802" t="s">
        <v>36</v>
      </c>
      <c r="O802" t="s">
        <v>36</v>
      </c>
      <c r="P802" t="s">
        <v>36</v>
      </c>
      <c r="Q802" t="s">
        <v>36</v>
      </c>
      <c r="R802" t="s">
        <v>36</v>
      </c>
      <c r="S802" t="s">
        <v>36</v>
      </c>
      <c r="T802" t="s">
        <v>36</v>
      </c>
      <c r="U802" t="s">
        <v>36</v>
      </c>
      <c r="V802" t="s">
        <v>36</v>
      </c>
      <c r="W802" t="s">
        <v>36</v>
      </c>
      <c r="X802" t="s">
        <v>36</v>
      </c>
      <c r="Y802" t="s">
        <v>36</v>
      </c>
      <c r="Z802" t="s">
        <v>36</v>
      </c>
      <c r="AA802" t="s">
        <v>36</v>
      </c>
      <c r="AB802" t="s">
        <v>36</v>
      </c>
      <c r="AC802" t="s">
        <v>36</v>
      </c>
      <c r="AD802" t="s">
        <v>36</v>
      </c>
      <c r="AE802" t="s">
        <v>36</v>
      </c>
      <c r="AF802" t="s">
        <v>36</v>
      </c>
    </row>
    <row r="803" spans="1:32" hidden="1" x14ac:dyDescent="0.3">
      <c r="A803" t="s">
        <v>3214</v>
      </c>
      <c r="B803" t="s">
        <v>3215</v>
      </c>
      <c r="C803" s="1" t="str">
        <f t="shared" si="94"/>
        <v>31:0013</v>
      </c>
      <c r="D803" s="1" t="str">
        <f t="shared" si="95"/>
        <v>31:0003</v>
      </c>
      <c r="E803" t="s">
        <v>3216</v>
      </c>
      <c r="F803" t="s">
        <v>3217</v>
      </c>
      <c r="H803">
        <v>71.215199999999996</v>
      </c>
      <c r="I803">
        <v>-77.062939999999998</v>
      </c>
      <c r="J803" s="1" t="str">
        <f t="shared" si="93"/>
        <v>Till</v>
      </c>
      <c r="K803" s="1" t="str">
        <f t="shared" si="96"/>
        <v>HMC separation (ODM; details not reported)</v>
      </c>
      <c r="L803" t="s">
        <v>36</v>
      </c>
      <c r="M803" t="s">
        <v>36</v>
      </c>
      <c r="N803" t="s">
        <v>36</v>
      </c>
      <c r="O803" t="s">
        <v>36</v>
      </c>
      <c r="P803" t="s">
        <v>36</v>
      </c>
      <c r="Q803" t="s">
        <v>36</v>
      </c>
      <c r="R803" t="s">
        <v>55</v>
      </c>
      <c r="S803" t="s">
        <v>36</v>
      </c>
      <c r="T803" t="s">
        <v>36</v>
      </c>
      <c r="U803" t="s">
        <v>36</v>
      </c>
      <c r="V803" t="s">
        <v>36</v>
      </c>
      <c r="W803" t="s">
        <v>36</v>
      </c>
      <c r="X803" t="s">
        <v>36</v>
      </c>
      <c r="Y803" t="s">
        <v>36</v>
      </c>
      <c r="Z803" t="s">
        <v>36</v>
      </c>
      <c r="AA803" t="s">
        <v>36</v>
      </c>
      <c r="AB803" t="s">
        <v>36</v>
      </c>
      <c r="AC803" t="s">
        <v>36</v>
      </c>
      <c r="AD803" t="s">
        <v>36</v>
      </c>
      <c r="AE803" t="s">
        <v>36</v>
      </c>
      <c r="AF803" t="s">
        <v>36</v>
      </c>
    </row>
    <row r="804" spans="1:32" hidden="1" x14ac:dyDescent="0.3">
      <c r="A804" t="s">
        <v>3218</v>
      </c>
      <c r="B804" t="s">
        <v>3219</v>
      </c>
      <c r="C804" s="1" t="str">
        <f t="shared" si="94"/>
        <v>31:0013</v>
      </c>
      <c r="D804" s="1" t="str">
        <f t="shared" si="95"/>
        <v>31:0003</v>
      </c>
      <c r="E804" t="s">
        <v>3220</v>
      </c>
      <c r="F804" t="s">
        <v>3221</v>
      </c>
      <c r="H804">
        <v>71.117549999999994</v>
      </c>
      <c r="I804">
        <v>-77.405019999999993</v>
      </c>
      <c r="J804" s="1" t="str">
        <f t="shared" si="93"/>
        <v>Till</v>
      </c>
      <c r="K804" s="1" t="str">
        <f t="shared" si="96"/>
        <v>HMC separation (ODM; details not reported)</v>
      </c>
      <c r="L804" t="s">
        <v>36</v>
      </c>
      <c r="M804" t="s">
        <v>36</v>
      </c>
      <c r="N804" t="s">
        <v>36</v>
      </c>
      <c r="O804" t="s">
        <v>36</v>
      </c>
      <c r="P804" t="s">
        <v>36</v>
      </c>
      <c r="Q804" t="s">
        <v>36</v>
      </c>
      <c r="R804" t="s">
        <v>36</v>
      </c>
      <c r="S804" t="s">
        <v>36</v>
      </c>
      <c r="T804" t="s">
        <v>36</v>
      </c>
      <c r="U804" t="s">
        <v>36</v>
      </c>
      <c r="V804" t="s">
        <v>36</v>
      </c>
      <c r="W804" t="s">
        <v>36</v>
      </c>
      <c r="X804" t="s">
        <v>36</v>
      </c>
      <c r="Y804" t="s">
        <v>36</v>
      </c>
      <c r="Z804" t="s">
        <v>36</v>
      </c>
      <c r="AA804" t="s">
        <v>36</v>
      </c>
      <c r="AB804" t="s">
        <v>36</v>
      </c>
      <c r="AC804" t="s">
        <v>36</v>
      </c>
      <c r="AD804" t="s">
        <v>36</v>
      </c>
      <c r="AE804" t="s">
        <v>36</v>
      </c>
      <c r="AF804" t="s">
        <v>36</v>
      </c>
    </row>
    <row r="805" spans="1:32" hidden="1" x14ac:dyDescent="0.3">
      <c r="A805" t="s">
        <v>3222</v>
      </c>
      <c r="B805" t="s">
        <v>3223</v>
      </c>
      <c r="C805" s="1" t="str">
        <f t="shared" si="94"/>
        <v>31:0013</v>
      </c>
      <c r="D805" s="1" t="str">
        <f t="shared" si="95"/>
        <v>31:0003</v>
      </c>
      <c r="E805" t="s">
        <v>3224</v>
      </c>
      <c r="F805" t="s">
        <v>3225</v>
      </c>
      <c r="H805">
        <v>71.312619999999995</v>
      </c>
      <c r="I805">
        <v>-77.277659999999997</v>
      </c>
      <c r="J805" s="1" t="str">
        <f t="shared" si="93"/>
        <v>Till</v>
      </c>
      <c r="K805" s="1" t="str">
        <f t="shared" si="96"/>
        <v>HMC separation (ODM; details not reported)</v>
      </c>
      <c r="L805" t="s">
        <v>36</v>
      </c>
      <c r="M805" t="s">
        <v>36</v>
      </c>
      <c r="N805" t="s">
        <v>36</v>
      </c>
      <c r="O805" t="s">
        <v>36</v>
      </c>
      <c r="P805" t="s">
        <v>36</v>
      </c>
      <c r="Q805" t="s">
        <v>36</v>
      </c>
      <c r="R805" t="s">
        <v>36</v>
      </c>
      <c r="S805" t="s">
        <v>36</v>
      </c>
      <c r="T805" t="s">
        <v>36</v>
      </c>
      <c r="U805" t="s">
        <v>36</v>
      </c>
      <c r="V805" t="s">
        <v>36</v>
      </c>
      <c r="W805" t="s">
        <v>36</v>
      </c>
      <c r="X805" t="s">
        <v>36</v>
      </c>
      <c r="Y805" t="s">
        <v>36</v>
      </c>
      <c r="Z805" t="s">
        <v>36</v>
      </c>
      <c r="AA805" t="s">
        <v>36</v>
      </c>
      <c r="AB805" t="s">
        <v>36</v>
      </c>
      <c r="AC805" t="s">
        <v>36</v>
      </c>
      <c r="AD805" t="s">
        <v>36</v>
      </c>
      <c r="AE805" t="s">
        <v>36</v>
      </c>
      <c r="AF805" t="s">
        <v>36</v>
      </c>
    </row>
    <row r="806" spans="1:32" hidden="1" x14ac:dyDescent="0.3">
      <c r="A806" t="s">
        <v>3226</v>
      </c>
      <c r="B806" t="s">
        <v>3227</v>
      </c>
      <c r="C806" s="1" t="str">
        <f t="shared" si="94"/>
        <v>31:0013</v>
      </c>
      <c r="D806" s="1" t="str">
        <f t="shared" si="95"/>
        <v>31:0003</v>
      </c>
      <c r="E806" t="s">
        <v>3228</v>
      </c>
      <c r="F806" t="s">
        <v>3229</v>
      </c>
      <c r="H806">
        <v>71.283289999999994</v>
      </c>
      <c r="I806">
        <v>-77.024640000000005</v>
      </c>
      <c r="J806" s="1" t="str">
        <f t="shared" si="93"/>
        <v>Till</v>
      </c>
      <c r="K806" s="1" t="str">
        <f t="shared" si="96"/>
        <v>HMC separation (ODM; details not reported)</v>
      </c>
      <c r="L806" t="s">
        <v>36</v>
      </c>
      <c r="M806" t="s">
        <v>36</v>
      </c>
      <c r="N806" t="s">
        <v>36</v>
      </c>
      <c r="O806" t="s">
        <v>36</v>
      </c>
      <c r="P806" t="s">
        <v>36</v>
      </c>
      <c r="Q806" t="s">
        <v>36</v>
      </c>
      <c r="R806" t="s">
        <v>36</v>
      </c>
      <c r="S806" t="s">
        <v>36</v>
      </c>
      <c r="T806" t="s">
        <v>36</v>
      </c>
      <c r="U806" t="s">
        <v>36</v>
      </c>
      <c r="V806" t="s">
        <v>36</v>
      </c>
      <c r="W806" t="s">
        <v>36</v>
      </c>
      <c r="X806" t="s">
        <v>36</v>
      </c>
      <c r="Y806" t="s">
        <v>36</v>
      </c>
      <c r="Z806" t="s">
        <v>36</v>
      </c>
      <c r="AA806" t="s">
        <v>36</v>
      </c>
      <c r="AB806" t="s">
        <v>36</v>
      </c>
      <c r="AC806" t="s">
        <v>36</v>
      </c>
      <c r="AD806" t="s">
        <v>36</v>
      </c>
      <c r="AE806" t="s">
        <v>36</v>
      </c>
      <c r="AF806" t="s">
        <v>36</v>
      </c>
    </row>
    <row r="807" spans="1:32" hidden="1" x14ac:dyDescent="0.3">
      <c r="A807" t="s">
        <v>3230</v>
      </c>
      <c r="B807" t="s">
        <v>3231</v>
      </c>
      <c r="C807" s="1" t="str">
        <f t="shared" si="94"/>
        <v>31:0013</v>
      </c>
      <c r="D807" s="1" t="str">
        <f t="shared" si="95"/>
        <v>31:0003</v>
      </c>
      <c r="E807" t="s">
        <v>3232</v>
      </c>
      <c r="F807" t="s">
        <v>3233</v>
      </c>
      <c r="H807">
        <v>71.271349999999998</v>
      </c>
      <c r="I807">
        <v>-76.784660000000002</v>
      </c>
      <c r="J807" s="1" t="str">
        <f t="shared" si="93"/>
        <v>Till</v>
      </c>
      <c r="K807" s="1" t="str">
        <f t="shared" si="96"/>
        <v>HMC separation (ODM; details not reported)</v>
      </c>
      <c r="L807" t="s">
        <v>36</v>
      </c>
      <c r="M807" t="s">
        <v>36</v>
      </c>
      <c r="N807" t="s">
        <v>36</v>
      </c>
      <c r="O807" t="s">
        <v>36</v>
      </c>
      <c r="P807" t="s">
        <v>36</v>
      </c>
      <c r="Q807" t="s">
        <v>36</v>
      </c>
      <c r="R807" t="s">
        <v>36</v>
      </c>
      <c r="S807" t="s">
        <v>36</v>
      </c>
      <c r="T807" t="s">
        <v>36</v>
      </c>
      <c r="U807" t="s">
        <v>36</v>
      </c>
      <c r="V807" t="s">
        <v>36</v>
      </c>
      <c r="W807" t="s">
        <v>36</v>
      </c>
      <c r="X807" t="s">
        <v>36</v>
      </c>
      <c r="Y807" t="s">
        <v>36</v>
      </c>
      <c r="Z807" t="s">
        <v>36</v>
      </c>
      <c r="AA807" t="s">
        <v>36</v>
      </c>
      <c r="AB807" t="s">
        <v>36</v>
      </c>
      <c r="AC807" t="s">
        <v>36</v>
      </c>
      <c r="AD807" t="s">
        <v>36</v>
      </c>
      <c r="AE807" t="s">
        <v>36</v>
      </c>
      <c r="AF807" t="s">
        <v>36</v>
      </c>
    </row>
    <row r="808" spans="1:32" hidden="1" x14ac:dyDescent="0.3">
      <c r="A808" t="s">
        <v>3234</v>
      </c>
      <c r="B808" t="s">
        <v>3235</v>
      </c>
      <c r="C808" s="1" t="str">
        <f t="shared" si="94"/>
        <v>31:0013</v>
      </c>
      <c r="D808" s="1" t="str">
        <f t="shared" si="95"/>
        <v>31:0003</v>
      </c>
      <c r="E808" t="s">
        <v>3236</v>
      </c>
      <c r="F808" t="s">
        <v>3237</v>
      </c>
      <c r="H808">
        <v>71.342519999999993</v>
      </c>
      <c r="I808">
        <v>-76.539119999999997</v>
      </c>
      <c r="J808" s="1" t="str">
        <f t="shared" si="93"/>
        <v>Till</v>
      </c>
      <c r="K808" s="1" t="str">
        <f t="shared" si="96"/>
        <v>HMC separation (ODM; details not reported)</v>
      </c>
      <c r="L808" t="s">
        <v>36</v>
      </c>
      <c r="M808" t="s">
        <v>36</v>
      </c>
      <c r="N808" t="s">
        <v>36</v>
      </c>
      <c r="O808" t="s">
        <v>36</v>
      </c>
      <c r="P808" t="s">
        <v>36</v>
      </c>
      <c r="Q808" t="s">
        <v>36</v>
      </c>
      <c r="R808" t="s">
        <v>36</v>
      </c>
      <c r="S808" t="s">
        <v>36</v>
      </c>
      <c r="T808" t="s">
        <v>36</v>
      </c>
      <c r="U808" t="s">
        <v>36</v>
      </c>
      <c r="V808" t="s">
        <v>36</v>
      </c>
      <c r="W808" t="s">
        <v>36</v>
      </c>
      <c r="X808" t="s">
        <v>36</v>
      </c>
      <c r="Y808" t="s">
        <v>36</v>
      </c>
      <c r="Z808" t="s">
        <v>36</v>
      </c>
      <c r="AA808" t="s">
        <v>36</v>
      </c>
      <c r="AB808" t="s">
        <v>36</v>
      </c>
      <c r="AC808" t="s">
        <v>36</v>
      </c>
      <c r="AD808" t="s">
        <v>36</v>
      </c>
      <c r="AE808" t="s">
        <v>36</v>
      </c>
      <c r="AF808" t="s">
        <v>36</v>
      </c>
    </row>
    <row r="809" spans="1:32" hidden="1" x14ac:dyDescent="0.3">
      <c r="A809" t="s">
        <v>3238</v>
      </c>
      <c r="B809" t="s">
        <v>3239</v>
      </c>
      <c r="C809" s="1" t="str">
        <f t="shared" si="94"/>
        <v>31:0013</v>
      </c>
      <c r="D809" s="1" t="str">
        <f t="shared" si="95"/>
        <v>31:0003</v>
      </c>
      <c r="E809" t="s">
        <v>3240</v>
      </c>
      <c r="F809" t="s">
        <v>3241</v>
      </c>
      <c r="H809">
        <v>71.438490000000002</v>
      </c>
      <c r="I809">
        <v>-76.746219999999994</v>
      </c>
      <c r="J809" s="1" t="str">
        <f t="shared" si="93"/>
        <v>Till</v>
      </c>
      <c r="K809" s="1" t="str">
        <f t="shared" si="96"/>
        <v>HMC separation (ODM; details not reported)</v>
      </c>
      <c r="L809" t="s">
        <v>36</v>
      </c>
      <c r="M809" t="s">
        <v>36</v>
      </c>
      <c r="N809" t="s">
        <v>36</v>
      </c>
      <c r="O809" t="s">
        <v>36</v>
      </c>
      <c r="P809" t="s">
        <v>36</v>
      </c>
      <c r="Q809" t="s">
        <v>36</v>
      </c>
      <c r="R809" t="s">
        <v>68</v>
      </c>
      <c r="S809" t="s">
        <v>36</v>
      </c>
      <c r="T809" t="s">
        <v>36</v>
      </c>
      <c r="U809" t="s">
        <v>36</v>
      </c>
      <c r="V809" t="s">
        <v>36</v>
      </c>
      <c r="W809" t="s">
        <v>36</v>
      </c>
      <c r="X809" t="s">
        <v>36</v>
      </c>
      <c r="Y809" t="s">
        <v>36</v>
      </c>
      <c r="Z809" t="s">
        <v>36</v>
      </c>
      <c r="AA809" t="s">
        <v>36</v>
      </c>
      <c r="AB809" t="s">
        <v>36</v>
      </c>
      <c r="AC809" t="s">
        <v>36</v>
      </c>
      <c r="AD809" t="s">
        <v>36</v>
      </c>
      <c r="AE809" t="s">
        <v>36</v>
      </c>
      <c r="AF809" t="s">
        <v>36</v>
      </c>
    </row>
    <row r="810" spans="1:32" hidden="1" x14ac:dyDescent="0.3">
      <c r="A810" t="s">
        <v>3242</v>
      </c>
      <c r="B810" t="s">
        <v>3243</v>
      </c>
      <c r="C810" s="1" t="str">
        <f t="shared" si="94"/>
        <v>31:0013</v>
      </c>
      <c r="D810" s="1" t="str">
        <f t="shared" si="95"/>
        <v>31:0003</v>
      </c>
      <c r="E810" t="s">
        <v>3244</v>
      </c>
      <c r="F810" t="s">
        <v>3245</v>
      </c>
      <c r="H810">
        <v>71.433009999999996</v>
      </c>
      <c r="I810">
        <v>-77.019689999999997</v>
      </c>
      <c r="J810" s="1" t="str">
        <f t="shared" si="93"/>
        <v>Till</v>
      </c>
      <c r="K810" s="1" t="str">
        <f t="shared" si="96"/>
        <v>HMC separation (ODM; details not reported)</v>
      </c>
      <c r="L810" t="s">
        <v>36</v>
      </c>
      <c r="M810" t="s">
        <v>36</v>
      </c>
      <c r="N810" t="s">
        <v>36</v>
      </c>
      <c r="O810" t="s">
        <v>36</v>
      </c>
      <c r="P810" t="s">
        <v>36</v>
      </c>
      <c r="Q810" t="s">
        <v>36</v>
      </c>
      <c r="R810" t="s">
        <v>36</v>
      </c>
      <c r="S810" t="s">
        <v>36</v>
      </c>
      <c r="T810" t="s">
        <v>36</v>
      </c>
      <c r="U810" t="s">
        <v>36</v>
      </c>
      <c r="V810" t="s">
        <v>36</v>
      </c>
      <c r="W810" t="s">
        <v>36</v>
      </c>
      <c r="X810" t="s">
        <v>36</v>
      </c>
      <c r="Y810" t="s">
        <v>36</v>
      </c>
      <c r="Z810" t="s">
        <v>36</v>
      </c>
      <c r="AA810" t="s">
        <v>36</v>
      </c>
      <c r="AB810" t="s">
        <v>36</v>
      </c>
      <c r="AC810" t="s">
        <v>36</v>
      </c>
      <c r="AD810" t="s">
        <v>36</v>
      </c>
      <c r="AE810" t="s">
        <v>36</v>
      </c>
      <c r="AF810" t="s">
        <v>36</v>
      </c>
    </row>
    <row r="811" spans="1:32" hidden="1" x14ac:dyDescent="0.3">
      <c r="A811" t="s">
        <v>3246</v>
      </c>
      <c r="B811" t="s">
        <v>3247</v>
      </c>
      <c r="C811" s="1" t="str">
        <f t="shared" si="94"/>
        <v>31:0013</v>
      </c>
      <c r="D811" s="1" t="str">
        <f t="shared" si="95"/>
        <v>31:0003</v>
      </c>
      <c r="E811" t="s">
        <v>3248</v>
      </c>
      <c r="F811" t="s">
        <v>3249</v>
      </c>
      <c r="H811">
        <v>71.365440000000007</v>
      </c>
      <c r="I811">
        <v>-77.340639999999993</v>
      </c>
      <c r="J811" s="1" t="str">
        <f t="shared" si="93"/>
        <v>Till</v>
      </c>
      <c r="K811" s="1" t="str">
        <f t="shared" si="96"/>
        <v>HMC separation (ODM; details not reported)</v>
      </c>
      <c r="L811" t="s">
        <v>36</v>
      </c>
      <c r="M811" t="s">
        <v>36</v>
      </c>
      <c r="N811" t="s">
        <v>36</v>
      </c>
      <c r="O811" t="s">
        <v>36</v>
      </c>
      <c r="P811" t="s">
        <v>36</v>
      </c>
      <c r="Q811" t="s">
        <v>36</v>
      </c>
      <c r="R811" t="s">
        <v>36</v>
      </c>
      <c r="S811" t="s">
        <v>36</v>
      </c>
      <c r="T811" t="s">
        <v>36</v>
      </c>
      <c r="U811" t="s">
        <v>36</v>
      </c>
      <c r="V811" t="s">
        <v>36</v>
      </c>
      <c r="W811" t="s">
        <v>36</v>
      </c>
      <c r="X811" t="s">
        <v>36</v>
      </c>
      <c r="Y811" t="s">
        <v>36</v>
      </c>
      <c r="Z811" t="s">
        <v>36</v>
      </c>
      <c r="AA811" t="s">
        <v>36</v>
      </c>
      <c r="AB811" t="s">
        <v>36</v>
      </c>
      <c r="AC811" t="s">
        <v>36</v>
      </c>
      <c r="AD811" t="s">
        <v>36</v>
      </c>
      <c r="AE811" t="s">
        <v>36</v>
      </c>
      <c r="AF811" t="s">
        <v>36</v>
      </c>
    </row>
    <row r="812" spans="1:32" hidden="1" x14ac:dyDescent="0.3">
      <c r="A812" t="s">
        <v>3250</v>
      </c>
      <c r="B812" t="s">
        <v>3251</v>
      </c>
      <c r="C812" s="1" t="str">
        <f t="shared" si="94"/>
        <v>31:0013</v>
      </c>
      <c r="D812" s="1" t="str">
        <f t="shared" si="95"/>
        <v>31:0003</v>
      </c>
      <c r="E812" t="s">
        <v>3252</v>
      </c>
      <c r="F812" t="s">
        <v>3253</v>
      </c>
      <c r="H812">
        <v>71.47681</v>
      </c>
      <c r="I812">
        <v>-76.622500000000002</v>
      </c>
      <c r="J812" s="1" t="str">
        <f t="shared" si="93"/>
        <v>Till</v>
      </c>
      <c r="K812" s="1" t="str">
        <f t="shared" si="96"/>
        <v>HMC separation (ODM; details not reported)</v>
      </c>
      <c r="L812" t="s">
        <v>36</v>
      </c>
      <c r="M812" t="s">
        <v>36</v>
      </c>
      <c r="N812" t="s">
        <v>36</v>
      </c>
      <c r="O812" t="s">
        <v>36</v>
      </c>
      <c r="P812" t="s">
        <v>36</v>
      </c>
      <c r="Q812" t="s">
        <v>36</v>
      </c>
      <c r="R812" t="s">
        <v>36</v>
      </c>
      <c r="S812" t="s">
        <v>36</v>
      </c>
      <c r="T812" t="s">
        <v>36</v>
      </c>
      <c r="U812" t="s">
        <v>36</v>
      </c>
      <c r="V812" t="s">
        <v>36</v>
      </c>
      <c r="W812" t="s">
        <v>36</v>
      </c>
      <c r="X812" t="s">
        <v>36</v>
      </c>
      <c r="Y812" t="s">
        <v>36</v>
      </c>
      <c r="Z812" t="s">
        <v>36</v>
      </c>
      <c r="AA812" t="s">
        <v>36</v>
      </c>
      <c r="AB812" t="s">
        <v>36</v>
      </c>
      <c r="AC812" t="s">
        <v>36</v>
      </c>
      <c r="AD812" t="s">
        <v>36</v>
      </c>
      <c r="AE812" t="s">
        <v>36</v>
      </c>
      <c r="AF812" t="s">
        <v>36</v>
      </c>
    </row>
    <row r="813" spans="1:32" hidden="1" x14ac:dyDescent="0.3">
      <c r="A813" t="s">
        <v>3254</v>
      </c>
      <c r="B813" t="s">
        <v>3255</v>
      </c>
      <c r="C813" s="1" t="str">
        <f t="shared" si="94"/>
        <v>31:0013</v>
      </c>
      <c r="D813" s="1" t="str">
        <f t="shared" si="95"/>
        <v>31:0003</v>
      </c>
      <c r="E813" t="s">
        <v>3256</v>
      </c>
      <c r="F813" t="s">
        <v>3257</v>
      </c>
      <c r="H813">
        <v>71.476820000000004</v>
      </c>
      <c r="I813">
        <v>-76.622500000000002</v>
      </c>
      <c r="J813" s="1" t="str">
        <f t="shared" si="93"/>
        <v>Till</v>
      </c>
      <c r="K813" s="1" t="str">
        <f t="shared" si="96"/>
        <v>HMC separation (ODM; details not reported)</v>
      </c>
      <c r="L813" t="s">
        <v>36</v>
      </c>
      <c r="M813" t="s">
        <v>36</v>
      </c>
      <c r="N813" t="s">
        <v>36</v>
      </c>
      <c r="O813" t="s">
        <v>36</v>
      </c>
      <c r="P813" t="s">
        <v>36</v>
      </c>
      <c r="Q813" t="s">
        <v>36</v>
      </c>
      <c r="R813" t="s">
        <v>36</v>
      </c>
      <c r="S813" t="s">
        <v>36</v>
      </c>
      <c r="T813" t="s">
        <v>36</v>
      </c>
      <c r="U813" t="s">
        <v>36</v>
      </c>
      <c r="V813" t="s">
        <v>36</v>
      </c>
      <c r="W813" t="s">
        <v>36</v>
      </c>
      <c r="X813" t="s">
        <v>36</v>
      </c>
      <c r="Y813" t="s">
        <v>36</v>
      </c>
      <c r="Z813" t="s">
        <v>36</v>
      </c>
      <c r="AA813" t="s">
        <v>36</v>
      </c>
      <c r="AB813" t="s">
        <v>36</v>
      </c>
      <c r="AC813" t="s">
        <v>36</v>
      </c>
      <c r="AD813" t="s">
        <v>36</v>
      </c>
      <c r="AE813" t="s">
        <v>36</v>
      </c>
      <c r="AF813" t="s">
        <v>36</v>
      </c>
    </row>
    <row r="814" spans="1:32" hidden="1" x14ac:dyDescent="0.3">
      <c r="A814" t="s">
        <v>3258</v>
      </c>
      <c r="B814" t="s">
        <v>3259</v>
      </c>
      <c r="C814" s="1" t="str">
        <f t="shared" si="94"/>
        <v>31:0013</v>
      </c>
      <c r="D814" s="1" t="str">
        <f t="shared" si="95"/>
        <v>31:0003</v>
      </c>
      <c r="E814" t="s">
        <v>3260</v>
      </c>
      <c r="F814" t="s">
        <v>3261</v>
      </c>
      <c r="H814">
        <v>70.572990000000004</v>
      </c>
      <c r="I814">
        <v>-72.485749999999996</v>
      </c>
      <c r="J814" s="1" t="str">
        <f t="shared" si="93"/>
        <v>Till</v>
      </c>
      <c r="K814" s="1" t="str">
        <f t="shared" si="96"/>
        <v>HMC separation (ODM; details not reported)</v>
      </c>
      <c r="L814" t="s">
        <v>36</v>
      </c>
      <c r="M814" t="s">
        <v>36</v>
      </c>
      <c r="N814" t="s">
        <v>36</v>
      </c>
      <c r="O814" t="s">
        <v>36</v>
      </c>
      <c r="P814" t="s">
        <v>36</v>
      </c>
      <c r="Q814" t="s">
        <v>108</v>
      </c>
      <c r="R814" t="s">
        <v>36</v>
      </c>
      <c r="S814" t="s">
        <v>36</v>
      </c>
      <c r="T814" t="s">
        <v>36</v>
      </c>
      <c r="U814" t="s">
        <v>36</v>
      </c>
      <c r="V814" t="s">
        <v>36</v>
      </c>
      <c r="W814" t="s">
        <v>36</v>
      </c>
      <c r="X814" t="s">
        <v>36</v>
      </c>
      <c r="Y814" t="s">
        <v>36</v>
      </c>
      <c r="Z814" t="s">
        <v>36</v>
      </c>
      <c r="AA814" t="s">
        <v>36</v>
      </c>
      <c r="AB814" t="s">
        <v>36</v>
      </c>
      <c r="AC814" t="s">
        <v>36</v>
      </c>
      <c r="AD814" t="s">
        <v>36</v>
      </c>
      <c r="AE814" t="s">
        <v>36</v>
      </c>
      <c r="AF814" t="s">
        <v>36</v>
      </c>
    </row>
    <row r="815" spans="1:32" hidden="1" x14ac:dyDescent="0.3">
      <c r="A815" t="s">
        <v>3262</v>
      </c>
      <c r="B815" t="s">
        <v>3263</v>
      </c>
      <c r="C815" s="1" t="str">
        <f t="shared" si="94"/>
        <v>31:0013</v>
      </c>
      <c r="D815" s="1" t="str">
        <f t="shared" si="95"/>
        <v>31:0003</v>
      </c>
      <c r="E815" t="s">
        <v>3264</v>
      </c>
      <c r="F815" t="s">
        <v>3265</v>
      </c>
      <c r="H815">
        <v>70.710790000000003</v>
      </c>
      <c r="I815">
        <v>-72.260660000000001</v>
      </c>
      <c r="J815" s="1" t="str">
        <f t="shared" ref="J815:J839" si="97">HYPERLINK("http://geochem.nrcan.gc.ca/cdogs/content/kwd/kwd020044_e.htm", "Till")</f>
        <v>Till</v>
      </c>
      <c r="K815" s="1" t="str">
        <f t="shared" si="96"/>
        <v>HMC separation (ODM; details not reported)</v>
      </c>
      <c r="L815" t="s">
        <v>36</v>
      </c>
      <c r="M815" t="s">
        <v>36</v>
      </c>
      <c r="N815" t="s">
        <v>36</v>
      </c>
      <c r="O815" t="s">
        <v>36</v>
      </c>
      <c r="P815" t="s">
        <v>36</v>
      </c>
      <c r="Q815" t="s">
        <v>36</v>
      </c>
      <c r="R815" t="s">
        <v>36</v>
      </c>
      <c r="S815" t="s">
        <v>36</v>
      </c>
      <c r="T815" t="s">
        <v>36</v>
      </c>
      <c r="U815" t="s">
        <v>36</v>
      </c>
      <c r="V815" t="s">
        <v>36</v>
      </c>
      <c r="W815" t="s">
        <v>36</v>
      </c>
      <c r="X815" t="s">
        <v>36</v>
      </c>
      <c r="Y815" t="s">
        <v>36</v>
      </c>
      <c r="Z815" t="s">
        <v>36</v>
      </c>
      <c r="AA815" t="s">
        <v>36</v>
      </c>
      <c r="AB815" t="s">
        <v>36</v>
      </c>
      <c r="AC815" t="s">
        <v>36</v>
      </c>
      <c r="AD815" t="s">
        <v>36</v>
      </c>
      <c r="AE815" t="s">
        <v>36</v>
      </c>
      <c r="AF815" t="s">
        <v>36</v>
      </c>
    </row>
    <row r="816" spans="1:32" hidden="1" x14ac:dyDescent="0.3">
      <c r="A816" t="s">
        <v>3266</v>
      </c>
      <c r="B816" t="s">
        <v>3267</v>
      </c>
      <c r="C816" s="1" t="str">
        <f t="shared" si="94"/>
        <v>31:0013</v>
      </c>
      <c r="D816" s="1" t="str">
        <f t="shared" si="95"/>
        <v>31:0003</v>
      </c>
      <c r="E816" t="s">
        <v>3268</v>
      </c>
      <c r="F816" t="s">
        <v>3269</v>
      </c>
      <c r="H816">
        <v>70.669589999999999</v>
      </c>
      <c r="I816">
        <v>-72.503870000000006</v>
      </c>
      <c r="J816" s="1" t="str">
        <f t="shared" si="97"/>
        <v>Till</v>
      </c>
      <c r="K816" s="1" t="str">
        <f t="shared" si="96"/>
        <v>HMC separation (ODM; details not reported)</v>
      </c>
      <c r="L816" t="s">
        <v>36</v>
      </c>
      <c r="M816" t="s">
        <v>36</v>
      </c>
      <c r="N816" t="s">
        <v>36</v>
      </c>
      <c r="O816" t="s">
        <v>36</v>
      </c>
      <c r="P816" t="s">
        <v>36</v>
      </c>
      <c r="Q816" t="s">
        <v>36</v>
      </c>
      <c r="R816" t="s">
        <v>55</v>
      </c>
      <c r="S816" t="s">
        <v>36</v>
      </c>
      <c r="T816" t="s">
        <v>36</v>
      </c>
      <c r="U816" t="s">
        <v>36</v>
      </c>
      <c r="V816" t="s">
        <v>36</v>
      </c>
      <c r="W816" t="s">
        <v>36</v>
      </c>
      <c r="X816" t="s">
        <v>36</v>
      </c>
      <c r="Y816" t="s">
        <v>36</v>
      </c>
      <c r="Z816" t="s">
        <v>36</v>
      </c>
      <c r="AA816" t="s">
        <v>36</v>
      </c>
      <c r="AB816" t="s">
        <v>36</v>
      </c>
      <c r="AC816" t="s">
        <v>36</v>
      </c>
      <c r="AD816" t="s">
        <v>36</v>
      </c>
      <c r="AE816" t="s">
        <v>36</v>
      </c>
      <c r="AF816" t="s">
        <v>36</v>
      </c>
    </row>
    <row r="817" spans="1:32" hidden="1" x14ac:dyDescent="0.3">
      <c r="A817" t="s">
        <v>3270</v>
      </c>
      <c r="B817" t="s">
        <v>3271</v>
      </c>
      <c r="C817" s="1" t="str">
        <f t="shared" si="94"/>
        <v>31:0013</v>
      </c>
      <c r="D817" s="1" t="str">
        <f t="shared" si="95"/>
        <v>31:0003</v>
      </c>
      <c r="E817" t="s">
        <v>3272</v>
      </c>
      <c r="F817" t="s">
        <v>3273</v>
      </c>
      <c r="H817">
        <v>70.660420000000002</v>
      </c>
      <c r="I817">
        <v>-72.724950000000007</v>
      </c>
      <c r="J817" s="1" t="str">
        <f t="shared" si="97"/>
        <v>Till</v>
      </c>
      <c r="K817" s="1" t="str">
        <f t="shared" si="96"/>
        <v>HMC separation (ODM; details not reported)</v>
      </c>
      <c r="L817" t="s">
        <v>36</v>
      </c>
      <c r="M817" t="s">
        <v>36</v>
      </c>
      <c r="N817" t="s">
        <v>36</v>
      </c>
      <c r="O817" t="s">
        <v>36</v>
      </c>
      <c r="P817" t="s">
        <v>36</v>
      </c>
      <c r="Q817" t="s">
        <v>36</v>
      </c>
      <c r="R817" t="s">
        <v>36</v>
      </c>
      <c r="S817" t="s">
        <v>36</v>
      </c>
      <c r="T817" t="s">
        <v>36</v>
      </c>
      <c r="U817" t="s">
        <v>36</v>
      </c>
      <c r="V817" t="s">
        <v>36</v>
      </c>
      <c r="W817" t="s">
        <v>36</v>
      </c>
      <c r="X817" t="s">
        <v>36</v>
      </c>
      <c r="Y817" t="s">
        <v>36</v>
      </c>
      <c r="Z817" t="s">
        <v>36</v>
      </c>
      <c r="AA817" t="s">
        <v>36</v>
      </c>
      <c r="AB817" t="s">
        <v>36</v>
      </c>
      <c r="AC817" t="s">
        <v>36</v>
      </c>
      <c r="AD817" t="s">
        <v>36</v>
      </c>
      <c r="AE817" t="s">
        <v>36</v>
      </c>
      <c r="AF817" t="s">
        <v>36</v>
      </c>
    </row>
    <row r="818" spans="1:32" hidden="1" x14ac:dyDescent="0.3">
      <c r="A818" t="s">
        <v>3274</v>
      </c>
      <c r="B818" t="s">
        <v>3275</v>
      </c>
      <c r="C818" s="1" t="str">
        <f t="shared" si="94"/>
        <v>31:0013</v>
      </c>
      <c r="D818" s="1" t="str">
        <f t="shared" si="95"/>
        <v>31:0003</v>
      </c>
      <c r="E818" t="s">
        <v>3276</v>
      </c>
      <c r="F818" t="s">
        <v>3277</v>
      </c>
      <c r="H818">
        <v>70.671520000000001</v>
      </c>
      <c r="I818">
        <v>-72.915959999999998</v>
      </c>
      <c r="J818" s="1" t="str">
        <f t="shared" si="97"/>
        <v>Till</v>
      </c>
      <c r="K818" s="1" t="str">
        <f t="shared" si="96"/>
        <v>HMC separation (ODM; details not reported)</v>
      </c>
      <c r="L818" t="s">
        <v>36</v>
      </c>
      <c r="M818" t="s">
        <v>36</v>
      </c>
      <c r="N818" t="s">
        <v>36</v>
      </c>
      <c r="O818" t="s">
        <v>36</v>
      </c>
      <c r="P818" t="s">
        <v>36</v>
      </c>
      <c r="Q818" t="s">
        <v>36</v>
      </c>
      <c r="R818" t="s">
        <v>125</v>
      </c>
      <c r="S818" t="s">
        <v>36</v>
      </c>
      <c r="T818" t="s">
        <v>36</v>
      </c>
      <c r="U818" t="s">
        <v>36</v>
      </c>
      <c r="V818" t="s">
        <v>36</v>
      </c>
      <c r="W818" t="s">
        <v>36</v>
      </c>
      <c r="X818" t="s">
        <v>36</v>
      </c>
      <c r="Y818" t="s">
        <v>68</v>
      </c>
      <c r="Z818" t="s">
        <v>36</v>
      </c>
      <c r="AA818" t="s">
        <v>36</v>
      </c>
      <c r="AB818" t="s">
        <v>36</v>
      </c>
      <c r="AC818" t="s">
        <v>36</v>
      </c>
      <c r="AD818" t="s">
        <v>36</v>
      </c>
      <c r="AE818" t="s">
        <v>36</v>
      </c>
      <c r="AF818" t="s">
        <v>55</v>
      </c>
    </row>
    <row r="819" spans="1:32" hidden="1" x14ac:dyDescent="0.3">
      <c r="A819" t="s">
        <v>3278</v>
      </c>
      <c r="B819" t="s">
        <v>3279</v>
      </c>
      <c r="C819" s="1" t="str">
        <f t="shared" si="94"/>
        <v>31:0013</v>
      </c>
      <c r="D819" s="1" t="str">
        <f t="shared" si="95"/>
        <v>31:0003</v>
      </c>
      <c r="E819" t="s">
        <v>3280</v>
      </c>
      <c r="F819" t="s">
        <v>3281</v>
      </c>
      <c r="H819">
        <v>70.671530000000004</v>
      </c>
      <c r="I819">
        <v>-72.915959999999998</v>
      </c>
      <c r="J819" s="1" t="str">
        <f t="shared" si="97"/>
        <v>Till</v>
      </c>
      <c r="K819" s="1" t="str">
        <f t="shared" si="96"/>
        <v>HMC separation (ODM; details not reported)</v>
      </c>
      <c r="L819" t="s">
        <v>36</v>
      </c>
      <c r="M819" t="s">
        <v>36</v>
      </c>
      <c r="N819" t="s">
        <v>36</v>
      </c>
      <c r="O819" t="s">
        <v>36</v>
      </c>
      <c r="P819" t="s">
        <v>36</v>
      </c>
      <c r="Q819" t="s">
        <v>36</v>
      </c>
      <c r="R819" t="s">
        <v>37</v>
      </c>
      <c r="S819" t="s">
        <v>36</v>
      </c>
      <c r="T819" t="s">
        <v>36</v>
      </c>
      <c r="U819" t="s">
        <v>36</v>
      </c>
      <c r="V819" t="s">
        <v>36</v>
      </c>
      <c r="W819" t="s">
        <v>36</v>
      </c>
      <c r="X819" t="s">
        <v>36</v>
      </c>
      <c r="Y819" t="s">
        <v>36</v>
      </c>
      <c r="Z819" t="s">
        <v>36</v>
      </c>
      <c r="AA819" t="s">
        <v>36</v>
      </c>
      <c r="AB819" t="s">
        <v>36</v>
      </c>
      <c r="AC819" t="s">
        <v>36</v>
      </c>
      <c r="AD819" t="s">
        <v>36</v>
      </c>
      <c r="AE819" t="s">
        <v>36</v>
      </c>
      <c r="AF819" t="s">
        <v>36</v>
      </c>
    </row>
    <row r="820" spans="1:32" hidden="1" x14ac:dyDescent="0.3">
      <c r="A820" t="s">
        <v>3282</v>
      </c>
      <c r="B820" t="s">
        <v>3283</v>
      </c>
      <c r="C820" s="1" t="str">
        <f t="shared" si="94"/>
        <v>31:0013</v>
      </c>
      <c r="D820" s="1" t="str">
        <f t="shared" si="95"/>
        <v>31:0003</v>
      </c>
      <c r="E820" t="s">
        <v>3284</v>
      </c>
      <c r="F820" t="s">
        <v>3285</v>
      </c>
      <c r="H820">
        <v>70.665670000000006</v>
      </c>
      <c r="I820">
        <v>-73.113960000000006</v>
      </c>
      <c r="J820" s="1" t="str">
        <f t="shared" si="97"/>
        <v>Till</v>
      </c>
      <c r="K820" s="1" t="str">
        <f t="shared" si="96"/>
        <v>HMC separation (ODM; details not reported)</v>
      </c>
      <c r="L820" t="s">
        <v>36</v>
      </c>
      <c r="M820" t="s">
        <v>36</v>
      </c>
      <c r="N820" t="s">
        <v>36</v>
      </c>
      <c r="O820" t="s">
        <v>36</v>
      </c>
      <c r="P820" t="s">
        <v>36</v>
      </c>
      <c r="Q820" t="s">
        <v>36</v>
      </c>
      <c r="R820" t="s">
        <v>108</v>
      </c>
      <c r="S820" t="s">
        <v>36</v>
      </c>
      <c r="T820" t="s">
        <v>36</v>
      </c>
      <c r="U820" t="s">
        <v>36</v>
      </c>
      <c r="V820" t="s">
        <v>36</v>
      </c>
      <c r="W820" t="s">
        <v>36</v>
      </c>
      <c r="X820" t="s">
        <v>36</v>
      </c>
      <c r="Y820" t="s">
        <v>36</v>
      </c>
      <c r="Z820" t="s">
        <v>36</v>
      </c>
      <c r="AA820" t="s">
        <v>36</v>
      </c>
      <c r="AB820" t="s">
        <v>36</v>
      </c>
      <c r="AC820" t="s">
        <v>36</v>
      </c>
      <c r="AD820" t="s">
        <v>36</v>
      </c>
      <c r="AE820" t="s">
        <v>36</v>
      </c>
      <c r="AF820" t="s">
        <v>36</v>
      </c>
    </row>
    <row r="821" spans="1:32" hidden="1" x14ac:dyDescent="0.3">
      <c r="A821" t="s">
        <v>3286</v>
      </c>
      <c r="B821" t="s">
        <v>3287</v>
      </c>
      <c r="C821" s="1" t="str">
        <f t="shared" si="94"/>
        <v>31:0013</v>
      </c>
      <c r="D821" s="1" t="str">
        <f t="shared" si="95"/>
        <v>31:0003</v>
      </c>
      <c r="E821" t="s">
        <v>3288</v>
      </c>
      <c r="F821" t="s">
        <v>3289</v>
      </c>
      <c r="H821">
        <v>70.675510000000003</v>
      </c>
      <c r="I821">
        <v>-73.448899999999995</v>
      </c>
      <c r="J821" s="1" t="str">
        <f t="shared" si="97"/>
        <v>Till</v>
      </c>
      <c r="K821" s="1" t="str">
        <f t="shared" si="96"/>
        <v>HMC separation (ODM; details not reported)</v>
      </c>
      <c r="L821" t="s">
        <v>36</v>
      </c>
      <c r="M821" t="s">
        <v>36</v>
      </c>
      <c r="N821" t="s">
        <v>36</v>
      </c>
      <c r="O821" t="s">
        <v>36</v>
      </c>
      <c r="P821" t="s">
        <v>36</v>
      </c>
      <c r="Q821" t="s">
        <v>36</v>
      </c>
      <c r="R821" t="s">
        <v>36</v>
      </c>
      <c r="S821" t="s">
        <v>36</v>
      </c>
      <c r="T821" t="s">
        <v>36</v>
      </c>
      <c r="U821" t="s">
        <v>36</v>
      </c>
      <c r="V821" t="s">
        <v>36</v>
      </c>
      <c r="W821" t="s">
        <v>36</v>
      </c>
      <c r="X821" t="s">
        <v>36</v>
      </c>
      <c r="Y821" t="s">
        <v>36</v>
      </c>
      <c r="Z821" t="s">
        <v>36</v>
      </c>
      <c r="AA821" t="s">
        <v>36</v>
      </c>
      <c r="AB821" t="s">
        <v>36</v>
      </c>
      <c r="AC821" t="s">
        <v>36</v>
      </c>
      <c r="AD821" t="s">
        <v>36</v>
      </c>
      <c r="AE821" t="s">
        <v>36</v>
      </c>
      <c r="AF821" t="s">
        <v>36</v>
      </c>
    </row>
    <row r="822" spans="1:32" hidden="1" x14ac:dyDescent="0.3">
      <c r="A822" t="s">
        <v>3290</v>
      </c>
      <c r="B822" t="s">
        <v>3291</v>
      </c>
      <c r="C822" s="1" t="str">
        <f t="shared" si="94"/>
        <v>31:0013</v>
      </c>
      <c r="D822" s="1" t="str">
        <f t="shared" si="95"/>
        <v>31:0003</v>
      </c>
      <c r="E822" t="s">
        <v>3292</v>
      </c>
      <c r="F822" t="s">
        <v>3293</v>
      </c>
      <c r="H822">
        <v>70.690989999999999</v>
      </c>
      <c r="I822">
        <v>-73.659750000000003</v>
      </c>
      <c r="J822" s="1" t="str">
        <f t="shared" si="97"/>
        <v>Till</v>
      </c>
      <c r="K822" s="1" t="str">
        <f t="shared" si="96"/>
        <v>HMC separation (ODM; details not reported)</v>
      </c>
      <c r="L822" t="s">
        <v>36</v>
      </c>
      <c r="M822" t="s">
        <v>36</v>
      </c>
      <c r="N822" t="s">
        <v>36</v>
      </c>
      <c r="O822" t="s">
        <v>36</v>
      </c>
      <c r="P822" t="s">
        <v>36</v>
      </c>
      <c r="Q822" t="s">
        <v>36</v>
      </c>
      <c r="R822" t="s">
        <v>36</v>
      </c>
      <c r="S822" t="s">
        <v>36</v>
      </c>
      <c r="T822" t="s">
        <v>36</v>
      </c>
      <c r="U822" t="s">
        <v>36</v>
      </c>
      <c r="V822" t="s">
        <v>36</v>
      </c>
      <c r="W822" t="s">
        <v>36</v>
      </c>
      <c r="X822" t="s">
        <v>36</v>
      </c>
      <c r="Y822" t="s">
        <v>36</v>
      </c>
      <c r="Z822" t="s">
        <v>36</v>
      </c>
      <c r="AA822" t="s">
        <v>36</v>
      </c>
      <c r="AB822" t="s">
        <v>36</v>
      </c>
      <c r="AC822" t="s">
        <v>36</v>
      </c>
      <c r="AD822" t="s">
        <v>36</v>
      </c>
      <c r="AE822" t="s">
        <v>36</v>
      </c>
      <c r="AF822" t="s">
        <v>36</v>
      </c>
    </row>
    <row r="823" spans="1:32" hidden="1" x14ac:dyDescent="0.3">
      <c r="A823" t="s">
        <v>3294</v>
      </c>
      <c r="B823" t="s">
        <v>3295</v>
      </c>
      <c r="C823" s="1" t="str">
        <f t="shared" si="94"/>
        <v>31:0013</v>
      </c>
      <c r="D823" s="1" t="str">
        <f t="shared" si="95"/>
        <v>31:0003</v>
      </c>
      <c r="E823" t="s">
        <v>3296</v>
      </c>
      <c r="F823" t="s">
        <v>3297</v>
      </c>
      <c r="H823">
        <v>70.670429999999996</v>
      </c>
      <c r="I823">
        <v>-73.93092</v>
      </c>
      <c r="J823" s="1" t="str">
        <f t="shared" si="97"/>
        <v>Till</v>
      </c>
      <c r="K823" s="1" t="str">
        <f t="shared" si="96"/>
        <v>HMC separation (ODM; details not reported)</v>
      </c>
      <c r="L823" t="s">
        <v>36</v>
      </c>
      <c r="M823" t="s">
        <v>36</v>
      </c>
      <c r="N823" t="s">
        <v>36</v>
      </c>
      <c r="O823" t="s">
        <v>36</v>
      </c>
      <c r="P823" t="s">
        <v>36</v>
      </c>
      <c r="Q823" t="s">
        <v>36</v>
      </c>
      <c r="R823" t="s">
        <v>36</v>
      </c>
      <c r="S823" t="s">
        <v>36</v>
      </c>
      <c r="T823" t="s">
        <v>36</v>
      </c>
      <c r="U823" t="s">
        <v>36</v>
      </c>
      <c r="V823" t="s">
        <v>36</v>
      </c>
      <c r="W823" t="s">
        <v>36</v>
      </c>
      <c r="X823" t="s">
        <v>36</v>
      </c>
      <c r="Y823" t="s">
        <v>36</v>
      </c>
      <c r="Z823" t="s">
        <v>36</v>
      </c>
      <c r="AA823" t="s">
        <v>36</v>
      </c>
      <c r="AB823" t="s">
        <v>36</v>
      </c>
      <c r="AC823" t="s">
        <v>36</v>
      </c>
      <c r="AD823" t="s">
        <v>36</v>
      </c>
      <c r="AE823" t="s">
        <v>36</v>
      </c>
      <c r="AF823" t="s">
        <v>36</v>
      </c>
    </row>
    <row r="824" spans="1:32" hidden="1" x14ac:dyDescent="0.3">
      <c r="A824" t="s">
        <v>3298</v>
      </c>
      <c r="B824" t="s">
        <v>3299</v>
      </c>
      <c r="C824" s="1" t="str">
        <f t="shared" si="94"/>
        <v>31:0013</v>
      </c>
      <c r="D824" s="1" t="str">
        <f t="shared" si="95"/>
        <v>31:0003</v>
      </c>
      <c r="E824" t="s">
        <v>3300</v>
      </c>
      <c r="F824" t="s">
        <v>3301</v>
      </c>
      <c r="H824">
        <v>70.708320000000001</v>
      </c>
      <c r="I824">
        <v>-74.017880000000005</v>
      </c>
      <c r="J824" s="1" t="str">
        <f t="shared" si="97"/>
        <v>Till</v>
      </c>
      <c r="K824" s="1" t="str">
        <f t="shared" si="96"/>
        <v>HMC separation (ODM; details not reported)</v>
      </c>
      <c r="L824" t="s">
        <v>36</v>
      </c>
      <c r="M824" t="s">
        <v>36</v>
      </c>
      <c r="N824" t="s">
        <v>36</v>
      </c>
      <c r="O824" t="s">
        <v>36</v>
      </c>
      <c r="P824" t="s">
        <v>36</v>
      </c>
      <c r="Q824" t="s">
        <v>36</v>
      </c>
      <c r="R824" t="s">
        <v>36</v>
      </c>
      <c r="S824" t="s">
        <v>36</v>
      </c>
      <c r="T824" t="s">
        <v>36</v>
      </c>
      <c r="U824" t="s">
        <v>36</v>
      </c>
      <c r="V824" t="s">
        <v>36</v>
      </c>
      <c r="W824" t="s">
        <v>36</v>
      </c>
      <c r="X824" t="s">
        <v>36</v>
      </c>
      <c r="Y824" t="s">
        <v>36</v>
      </c>
      <c r="Z824" t="s">
        <v>36</v>
      </c>
      <c r="AA824" t="s">
        <v>36</v>
      </c>
      <c r="AB824" t="s">
        <v>36</v>
      </c>
      <c r="AC824" t="s">
        <v>36</v>
      </c>
      <c r="AD824" t="s">
        <v>36</v>
      </c>
      <c r="AE824" t="s">
        <v>36</v>
      </c>
      <c r="AF824" t="s">
        <v>36</v>
      </c>
    </row>
    <row r="825" spans="1:32" hidden="1" x14ac:dyDescent="0.3">
      <c r="A825" t="s">
        <v>3302</v>
      </c>
      <c r="B825" t="s">
        <v>3303</v>
      </c>
      <c r="C825" s="1" t="str">
        <f t="shared" si="94"/>
        <v>31:0013</v>
      </c>
      <c r="D825" s="1" t="str">
        <f t="shared" si="95"/>
        <v>31:0003</v>
      </c>
      <c r="E825" t="s">
        <v>3304</v>
      </c>
      <c r="F825" t="s">
        <v>3305</v>
      </c>
      <c r="H825">
        <v>70.794169999999994</v>
      </c>
      <c r="I825">
        <v>-74.07687</v>
      </c>
      <c r="J825" s="1" t="str">
        <f t="shared" si="97"/>
        <v>Till</v>
      </c>
      <c r="K825" s="1" t="str">
        <f t="shared" si="96"/>
        <v>HMC separation (ODM; details not reported)</v>
      </c>
      <c r="L825" t="s">
        <v>36</v>
      </c>
      <c r="M825" t="s">
        <v>36</v>
      </c>
      <c r="N825" t="s">
        <v>36</v>
      </c>
      <c r="O825" t="s">
        <v>36</v>
      </c>
      <c r="P825" t="s">
        <v>36</v>
      </c>
      <c r="Q825" t="s">
        <v>36</v>
      </c>
      <c r="R825" t="s">
        <v>36</v>
      </c>
      <c r="S825" t="s">
        <v>36</v>
      </c>
      <c r="T825" t="s">
        <v>36</v>
      </c>
      <c r="U825" t="s">
        <v>36</v>
      </c>
      <c r="V825" t="s">
        <v>36</v>
      </c>
      <c r="W825" t="s">
        <v>36</v>
      </c>
      <c r="X825" t="s">
        <v>36</v>
      </c>
      <c r="Y825" t="s">
        <v>36</v>
      </c>
      <c r="Z825" t="s">
        <v>36</v>
      </c>
      <c r="AA825" t="s">
        <v>36</v>
      </c>
      <c r="AB825" t="s">
        <v>36</v>
      </c>
      <c r="AC825" t="s">
        <v>36</v>
      </c>
      <c r="AD825" t="s">
        <v>36</v>
      </c>
      <c r="AE825" t="s">
        <v>36</v>
      </c>
      <c r="AF825" t="s">
        <v>36</v>
      </c>
    </row>
    <row r="826" spans="1:32" hidden="1" x14ac:dyDescent="0.3">
      <c r="A826" t="s">
        <v>3306</v>
      </c>
      <c r="B826" t="s">
        <v>3307</v>
      </c>
      <c r="C826" s="1" t="str">
        <f t="shared" si="94"/>
        <v>31:0013</v>
      </c>
      <c r="D826" s="1" t="str">
        <f t="shared" si="95"/>
        <v>31:0003</v>
      </c>
      <c r="E826" t="s">
        <v>3308</v>
      </c>
      <c r="F826" t="s">
        <v>3309</v>
      </c>
      <c r="H826">
        <v>70.807100000000005</v>
      </c>
      <c r="I826">
        <v>-74.353009999999998</v>
      </c>
      <c r="J826" s="1" t="str">
        <f t="shared" si="97"/>
        <v>Till</v>
      </c>
      <c r="K826" s="1" t="str">
        <f t="shared" si="96"/>
        <v>HMC separation (ODM; details not reported)</v>
      </c>
      <c r="L826" t="s">
        <v>36</v>
      </c>
      <c r="M826" t="s">
        <v>36</v>
      </c>
      <c r="N826" t="s">
        <v>36</v>
      </c>
      <c r="O826" t="s">
        <v>36</v>
      </c>
      <c r="P826" t="s">
        <v>36</v>
      </c>
      <c r="Q826" t="s">
        <v>36</v>
      </c>
      <c r="R826" t="s">
        <v>36</v>
      </c>
      <c r="S826" t="s">
        <v>36</v>
      </c>
      <c r="T826" t="s">
        <v>36</v>
      </c>
      <c r="U826" t="s">
        <v>36</v>
      </c>
      <c r="V826" t="s">
        <v>36</v>
      </c>
      <c r="W826" t="s">
        <v>36</v>
      </c>
      <c r="X826" t="s">
        <v>36</v>
      </c>
      <c r="Y826" t="s">
        <v>36</v>
      </c>
      <c r="Z826" t="s">
        <v>36</v>
      </c>
      <c r="AA826" t="s">
        <v>36</v>
      </c>
      <c r="AB826" t="s">
        <v>36</v>
      </c>
      <c r="AC826" t="s">
        <v>36</v>
      </c>
      <c r="AD826" t="s">
        <v>36</v>
      </c>
      <c r="AE826" t="s">
        <v>36</v>
      </c>
      <c r="AF826" t="s">
        <v>36</v>
      </c>
    </row>
    <row r="827" spans="1:32" hidden="1" x14ac:dyDescent="0.3">
      <c r="A827" t="s">
        <v>3310</v>
      </c>
      <c r="B827" t="s">
        <v>3311</v>
      </c>
      <c r="C827" s="1" t="str">
        <f t="shared" ref="C827:C839" si="98">HYPERLINK("http://geochem.nrcan.gc.ca/cdogs/content/bdl/bdl310013_e.htm", "31:0013")</f>
        <v>31:0013</v>
      </c>
      <c r="D827" s="1" t="str">
        <f t="shared" ref="D827:D839" si="99">HYPERLINK("http://geochem.nrcan.gc.ca/cdogs/content/svy/svy310003_e.htm", "31:0003")</f>
        <v>31:0003</v>
      </c>
      <c r="E827" t="s">
        <v>3312</v>
      </c>
      <c r="F827" t="s">
        <v>3313</v>
      </c>
      <c r="H827">
        <v>70.385959999999997</v>
      </c>
      <c r="I827">
        <v>-75.340490000000003</v>
      </c>
      <c r="J827" s="1" t="str">
        <f t="shared" si="97"/>
        <v>Till</v>
      </c>
      <c r="K827" s="1" t="str">
        <f t="shared" ref="K827:K839" si="100">HYPERLINK("http://geochem.nrcan.gc.ca/cdogs/content/kwd/kwd080049_e.htm", "HMC separation (ODM; details not reported)")</f>
        <v>HMC separation (ODM; details not reported)</v>
      </c>
      <c r="L827" t="s">
        <v>36</v>
      </c>
      <c r="M827" t="s">
        <v>36</v>
      </c>
      <c r="N827" t="s">
        <v>36</v>
      </c>
      <c r="O827" t="s">
        <v>36</v>
      </c>
      <c r="P827" t="s">
        <v>36</v>
      </c>
      <c r="Q827" t="s">
        <v>36</v>
      </c>
      <c r="R827" t="s">
        <v>36</v>
      </c>
      <c r="S827" t="s">
        <v>36</v>
      </c>
      <c r="T827" t="s">
        <v>36</v>
      </c>
      <c r="U827" t="s">
        <v>36</v>
      </c>
      <c r="V827" t="s">
        <v>36</v>
      </c>
      <c r="W827" t="s">
        <v>36</v>
      </c>
      <c r="X827" t="s">
        <v>36</v>
      </c>
      <c r="Y827" t="s">
        <v>36</v>
      </c>
      <c r="Z827" t="s">
        <v>36</v>
      </c>
      <c r="AA827" t="s">
        <v>36</v>
      </c>
      <c r="AB827" t="s">
        <v>36</v>
      </c>
      <c r="AC827" t="s">
        <v>36</v>
      </c>
      <c r="AD827" t="s">
        <v>36</v>
      </c>
      <c r="AE827" t="s">
        <v>36</v>
      </c>
      <c r="AF827" t="s">
        <v>36</v>
      </c>
    </row>
    <row r="828" spans="1:32" hidden="1" x14ac:dyDescent="0.3">
      <c r="A828" t="s">
        <v>3314</v>
      </c>
      <c r="B828" t="s">
        <v>3315</v>
      </c>
      <c r="C828" s="1" t="str">
        <f t="shared" si="98"/>
        <v>31:0013</v>
      </c>
      <c r="D828" s="1" t="str">
        <f t="shared" si="99"/>
        <v>31:0003</v>
      </c>
      <c r="E828" t="s">
        <v>3316</v>
      </c>
      <c r="F828" t="s">
        <v>3317</v>
      </c>
      <c r="H828">
        <v>70.432929999999999</v>
      </c>
      <c r="I828">
        <v>-75.299790000000002</v>
      </c>
      <c r="J828" s="1" t="str">
        <f t="shared" si="97"/>
        <v>Till</v>
      </c>
      <c r="K828" s="1" t="str">
        <f t="shared" si="100"/>
        <v>HMC separation (ODM; details not reported)</v>
      </c>
      <c r="L828" t="s">
        <v>36</v>
      </c>
      <c r="M828" t="s">
        <v>36</v>
      </c>
      <c r="N828" t="s">
        <v>36</v>
      </c>
      <c r="O828" t="s">
        <v>36</v>
      </c>
      <c r="P828" t="s">
        <v>36</v>
      </c>
      <c r="Q828" t="s">
        <v>36</v>
      </c>
      <c r="R828" t="s">
        <v>36</v>
      </c>
      <c r="S828" t="s">
        <v>36</v>
      </c>
      <c r="T828" t="s">
        <v>36</v>
      </c>
      <c r="U828" t="s">
        <v>36</v>
      </c>
      <c r="V828" t="s">
        <v>36</v>
      </c>
      <c r="W828" t="s">
        <v>36</v>
      </c>
      <c r="X828" t="s">
        <v>36</v>
      </c>
      <c r="Y828" t="s">
        <v>36</v>
      </c>
      <c r="Z828" t="s">
        <v>36</v>
      </c>
      <c r="AA828" t="s">
        <v>36</v>
      </c>
      <c r="AB828" t="s">
        <v>36</v>
      </c>
      <c r="AC828" t="s">
        <v>36</v>
      </c>
      <c r="AD828" t="s">
        <v>36</v>
      </c>
      <c r="AE828" t="s">
        <v>36</v>
      </c>
      <c r="AF828" t="s">
        <v>36</v>
      </c>
    </row>
    <row r="829" spans="1:32" hidden="1" x14ac:dyDescent="0.3">
      <c r="A829" t="s">
        <v>3318</v>
      </c>
      <c r="B829" t="s">
        <v>3319</v>
      </c>
      <c r="C829" s="1" t="str">
        <f t="shared" si="98"/>
        <v>31:0013</v>
      </c>
      <c r="D829" s="1" t="str">
        <f t="shared" si="99"/>
        <v>31:0003</v>
      </c>
      <c r="E829" t="s">
        <v>3320</v>
      </c>
      <c r="F829" t="s">
        <v>3321</v>
      </c>
      <c r="H829">
        <v>70.509960000000007</v>
      </c>
      <c r="I829">
        <v>-75.139179999999996</v>
      </c>
      <c r="J829" s="1" t="str">
        <f t="shared" si="97"/>
        <v>Till</v>
      </c>
      <c r="K829" s="1" t="str">
        <f t="shared" si="100"/>
        <v>HMC separation (ODM; details not reported)</v>
      </c>
      <c r="L829" t="s">
        <v>36</v>
      </c>
      <c r="M829" t="s">
        <v>36</v>
      </c>
      <c r="N829" t="s">
        <v>36</v>
      </c>
      <c r="O829" t="s">
        <v>36</v>
      </c>
      <c r="P829" t="s">
        <v>36</v>
      </c>
      <c r="Q829" t="s">
        <v>36</v>
      </c>
      <c r="R829" t="s">
        <v>68</v>
      </c>
      <c r="S829" t="s">
        <v>36</v>
      </c>
      <c r="T829" t="s">
        <v>36</v>
      </c>
      <c r="U829" t="s">
        <v>36</v>
      </c>
      <c r="V829" t="s">
        <v>36</v>
      </c>
      <c r="W829" t="s">
        <v>36</v>
      </c>
      <c r="X829" t="s">
        <v>36</v>
      </c>
      <c r="Y829" t="s">
        <v>36</v>
      </c>
      <c r="Z829" t="s">
        <v>36</v>
      </c>
      <c r="AA829" t="s">
        <v>36</v>
      </c>
      <c r="AB829" t="s">
        <v>36</v>
      </c>
      <c r="AC829" t="s">
        <v>36</v>
      </c>
      <c r="AD829" t="s">
        <v>36</v>
      </c>
      <c r="AE829" t="s">
        <v>36</v>
      </c>
      <c r="AF829" t="s">
        <v>36</v>
      </c>
    </row>
    <row r="830" spans="1:32" hidden="1" x14ac:dyDescent="0.3">
      <c r="A830" t="s">
        <v>3322</v>
      </c>
      <c r="B830" t="s">
        <v>3323</v>
      </c>
      <c r="C830" s="1" t="str">
        <f t="shared" si="98"/>
        <v>31:0013</v>
      </c>
      <c r="D830" s="1" t="str">
        <f t="shared" si="99"/>
        <v>31:0003</v>
      </c>
      <c r="E830" t="s">
        <v>3324</v>
      </c>
      <c r="F830" t="s">
        <v>3325</v>
      </c>
      <c r="H830">
        <v>70.477199999999996</v>
      </c>
      <c r="I830">
        <v>-75.486750000000001</v>
      </c>
      <c r="J830" s="1" t="str">
        <f t="shared" si="97"/>
        <v>Till</v>
      </c>
      <c r="K830" s="1" t="str">
        <f t="shared" si="100"/>
        <v>HMC separation (ODM; details not reported)</v>
      </c>
      <c r="L830" t="s">
        <v>36</v>
      </c>
      <c r="M830" t="s">
        <v>36</v>
      </c>
      <c r="N830" t="s">
        <v>36</v>
      </c>
      <c r="O830" t="s">
        <v>36</v>
      </c>
      <c r="P830" t="s">
        <v>36</v>
      </c>
      <c r="Q830" t="s">
        <v>36</v>
      </c>
      <c r="R830" t="s">
        <v>37</v>
      </c>
      <c r="S830" t="s">
        <v>36</v>
      </c>
      <c r="T830" t="s">
        <v>36</v>
      </c>
      <c r="U830" t="s">
        <v>36</v>
      </c>
      <c r="V830" t="s">
        <v>36</v>
      </c>
      <c r="W830" t="s">
        <v>36</v>
      </c>
      <c r="X830" t="s">
        <v>36</v>
      </c>
      <c r="Y830" t="s">
        <v>36</v>
      </c>
      <c r="Z830" t="s">
        <v>36</v>
      </c>
      <c r="AA830" t="s">
        <v>36</v>
      </c>
      <c r="AB830" t="s">
        <v>36</v>
      </c>
      <c r="AC830" t="s">
        <v>36</v>
      </c>
      <c r="AD830" t="s">
        <v>36</v>
      </c>
      <c r="AE830" t="s">
        <v>36</v>
      </c>
      <c r="AF830" t="s">
        <v>36</v>
      </c>
    </row>
    <row r="831" spans="1:32" hidden="1" x14ac:dyDescent="0.3">
      <c r="A831" t="s">
        <v>3326</v>
      </c>
      <c r="B831" t="s">
        <v>3327</v>
      </c>
      <c r="C831" s="1" t="str">
        <f t="shared" si="98"/>
        <v>31:0013</v>
      </c>
      <c r="D831" s="1" t="str">
        <f t="shared" si="99"/>
        <v>31:0003</v>
      </c>
      <c r="E831" t="s">
        <v>3328</v>
      </c>
      <c r="F831" t="s">
        <v>3329</v>
      </c>
      <c r="H831">
        <v>70.477209999999999</v>
      </c>
      <c r="I831">
        <v>-75.486750000000001</v>
      </c>
      <c r="J831" s="1" t="str">
        <f t="shared" si="97"/>
        <v>Till</v>
      </c>
      <c r="K831" s="1" t="str">
        <f t="shared" si="100"/>
        <v>HMC separation (ODM; details not reported)</v>
      </c>
      <c r="L831" t="s">
        <v>36</v>
      </c>
      <c r="M831" t="s">
        <v>36</v>
      </c>
      <c r="N831" t="s">
        <v>36</v>
      </c>
      <c r="O831" t="s">
        <v>36</v>
      </c>
      <c r="P831" t="s">
        <v>36</v>
      </c>
      <c r="Q831" t="s">
        <v>36</v>
      </c>
      <c r="R831" t="s">
        <v>36</v>
      </c>
      <c r="S831" t="s">
        <v>36</v>
      </c>
      <c r="T831" t="s">
        <v>36</v>
      </c>
      <c r="U831" t="s">
        <v>36</v>
      </c>
      <c r="V831" t="s">
        <v>36</v>
      </c>
      <c r="W831" t="s">
        <v>36</v>
      </c>
      <c r="X831" t="s">
        <v>36</v>
      </c>
      <c r="Y831" t="s">
        <v>36</v>
      </c>
      <c r="Z831" t="s">
        <v>36</v>
      </c>
      <c r="AA831" t="s">
        <v>36</v>
      </c>
      <c r="AB831" t="s">
        <v>36</v>
      </c>
      <c r="AC831" t="s">
        <v>36</v>
      </c>
      <c r="AD831" t="s">
        <v>36</v>
      </c>
      <c r="AE831" t="s">
        <v>36</v>
      </c>
      <c r="AF831" t="s">
        <v>36</v>
      </c>
    </row>
    <row r="832" spans="1:32" hidden="1" x14ac:dyDescent="0.3">
      <c r="A832" t="s">
        <v>3330</v>
      </c>
      <c r="B832" t="s">
        <v>3331</v>
      </c>
      <c r="C832" s="1" t="str">
        <f t="shared" si="98"/>
        <v>31:0013</v>
      </c>
      <c r="D832" s="1" t="str">
        <f t="shared" si="99"/>
        <v>31:0003</v>
      </c>
      <c r="E832" t="s">
        <v>3332</v>
      </c>
      <c r="F832" t="s">
        <v>3333</v>
      </c>
      <c r="H832">
        <v>70.559240000000003</v>
      </c>
      <c r="I832">
        <v>-75.701329999999999</v>
      </c>
      <c r="J832" s="1" t="str">
        <f t="shared" si="97"/>
        <v>Till</v>
      </c>
      <c r="K832" s="1" t="str">
        <f t="shared" si="100"/>
        <v>HMC separation (ODM; details not reported)</v>
      </c>
      <c r="L832" t="s">
        <v>36</v>
      </c>
      <c r="M832" t="s">
        <v>36</v>
      </c>
      <c r="N832" t="s">
        <v>36</v>
      </c>
      <c r="O832" t="s">
        <v>36</v>
      </c>
      <c r="P832" t="s">
        <v>36</v>
      </c>
      <c r="Q832" t="s">
        <v>36</v>
      </c>
      <c r="R832" t="s">
        <v>125</v>
      </c>
      <c r="S832" t="s">
        <v>36</v>
      </c>
      <c r="T832" t="s">
        <v>36</v>
      </c>
      <c r="U832" t="s">
        <v>36</v>
      </c>
      <c r="V832" t="s">
        <v>36</v>
      </c>
      <c r="W832" t="s">
        <v>36</v>
      </c>
      <c r="X832" t="s">
        <v>36</v>
      </c>
      <c r="Y832" t="s">
        <v>36</v>
      </c>
      <c r="Z832" t="s">
        <v>36</v>
      </c>
      <c r="AA832" t="s">
        <v>36</v>
      </c>
      <c r="AB832" t="s">
        <v>36</v>
      </c>
      <c r="AC832" t="s">
        <v>36</v>
      </c>
      <c r="AD832" t="s">
        <v>36</v>
      </c>
      <c r="AE832" t="s">
        <v>36</v>
      </c>
      <c r="AF832" t="s">
        <v>36</v>
      </c>
    </row>
    <row r="833" spans="1:32" hidden="1" x14ac:dyDescent="0.3">
      <c r="A833" t="s">
        <v>3334</v>
      </c>
      <c r="B833" t="s">
        <v>3335</v>
      </c>
      <c r="C833" s="1" t="str">
        <f t="shared" si="98"/>
        <v>31:0013</v>
      </c>
      <c r="D833" s="1" t="str">
        <f t="shared" si="99"/>
        <v>31:0003</v>
      </c>
      <c r="E833" t="s">
        <v>3336</v>
      </c>
      <c r="F833" t="s">
        <v>3337</v>
      </c>
      <c r="H833">
        <v>70.543890000000005</v>
      </c>
      <c r="I833">
        <v>-75.954040000000006</v>
      </c>
      <c r="J833" s="1" t="str">
        <f t="shared" si="97"/>
        <v>Till</v>
      </c>
      <c r="K833" s="1" t="str">
        <f t="shared" si="100"/>
        <v>HMC separation (ODM; details not reported)</v>
      </c>
      <c r="L833" t="s">
        <v>36</v>
      </c>
      <c r="M833" t="s">
        <v>36</v>
      </c>
      <c r="N833" t="s">
        <v>36</v>
      </c>
      <c r="O833" t="s">
        <v>36</v>
      </c>
      <c r="P833" t="s">
        <v>36</v>
      </c>
      <c r="Q833" t="s">
        <v>36</v>
      </c>
      <c r="R833" t="s">
        <v>68</v>
      </c>
      <c r="S833" t="s">
        <v>36</v>
      </c>
      <c r="T833" t="s">
        <v>36</v>
      </c>
      <c r="U833" t="s">
        <v>36</v>
      </c>
      <c r="V833" t="s">
        <v>36</v>
      </c>
      <c r="W833" t="s">
        <v>36</v>
      </c>
      <c r="X833" t="s">
        <v>36</v>
      </c>
      <c r="Y833" t="s">
        <v>36</v>
      </c>
      <c r="Z833" t="s">
        <v>36</v>
      </c>
      <c r="AA833" t="s">
        <v>36</v>
      </c>
      <c r="AB833" t="s">
        <v>36</v>
      </c>
      <c r="AC833" t="s">
        <v>36</v>
      </c>
      <c r="AD833" t="s">
        <v>36</v>
      </c>
      <c r="AE833" t="s">
        <v>36</v>
      </c>
      <c r="AF833" t="s">
        <v>36</v>
      </c>
    </row>
    <row r="834" spans="1:32" hidden="1" x14ac:dyDescent="0.3">
      <c r="A834" t="s">
        <v>3338</v>
      </c>
      <c r="B834" t="s">
        <v>3339</v>
      </c>
      <c r="C834" s="1" t="str">
        <f t="shared" si="98"/>
        <v>31:0013</v>
      </c>
      <c r="D834" s="1" t="str">
        <f t="shared" si="99"/>
        <v>31:0003</v>
      </c>
      <c r="E834" t="s">
        <v>3340</v>
      </c>
      <c r="F834" t="s">
        <v>3341</v>
      </c>
      <c r="H834">
        <v>70.418989999999994</v>
      </c>
      <c r="I834">
        <v>-75.652069999999995</v>
      </c>
      <c r="J834" s="1" t="str">
        <f t="shared" si="97"/>
        <v>Till</v>
      </c>
      <c r="K834" s="1" t="str">
        <f t="shared" si="100"/>
        <v>HMC separation (ODM; details not reported)</v>
      </c>
      <c r="L834" t="s">
        <v>36</v>
      </c>
      <c r="M834" t="s">
        <v>36</v>
      </c>
      <c r="N834" t="s">
        <v>36</v>
      </c>
      <c r="O834" t="s">
        <v>36</v>
      </c>
      <c r="P834" t="s">
        <v>36</v>
      </c>
      <c r="Q834" t="s">
        <v>36</v>
      </c>
      <c r="R834" t="s">
        <v>36</v>
      </c>
      <c r="S834" t="s">
        <v>36</v>
      </c>
      <c r="T834" t="s">
        <v>36</v>
      </c>
      <c r="U834" t="s">
        <v>36</v>
      </c>
      <c r="V834" t="s">
        <v>36</v>
      </c>
      <c r="W834" t="s">
        <v>36</v>
      </c>
      <c r="X834" t="s">
        <v>36</v>
      </c>
      <c r="Y834" t="s">
        <v>36</v>
      </c>
      <c r="Z834" t="s">
        <v>36</v>
      </c>
      <c r="AA834" t="s">
        <v>36</v>
      </c>
      <c r="AB834" t="s">
        <v>36</v>
      </c>
      <c r="AC834" t="s">
        <v>36</v>
      </c>
      <c r="AD834" t="s">
        <v>36</v>
      </c>
      <c r="AE834" t="s">
        <v>36</v>
      </c>
      <c r="AF834" t="s">
        <v>36</v>
      </c>
    </row>
    <row r="835" spans="1:32" hidden="1" x14ac:dyDescent="0.3">
      <c r="A835" t="s">
        <v>3342</v>
      </c>
      <c r="B835" t="s">
        <v>3343</v>
      </c>
      <c r="C835" s="1" t="str">
        <f t="shared" si="98"/>
        <v>31:0013</v>
      </c>
      <c r="D835" s="1" t="str">
        <f t="shared" si="99"/>
        <v>31:0003</v>
      </c>
      <c r="E835" t="s">
        <v>3344</v>
      </c>
      <c r="F835" t="s">
        <v>3345</v>
      </c>
      <c r="H835">
        <v>70.801190000000005</v>
      </c>
      <c r="I835">
        <v>-75.983670000000004</v>
      </c>
      <c r="J835" s="1" t="str">
        <f t="shared" si="97"/>
        <v>Till</v>
      </c>
      <c r="K835" s="1" t="str">
        <f t="shared" si="100"/>
        <v>HMC separation (ODM; details not reported)</v>
      </c>
      <c r="L835" t="s">
        <v>36</v>
      </c>
      <c r="M835" t="s">
        <v>36</v>
      </c>
      <c r="N835" t="s">
        <v>36</v>
      </c>
      <c r="O835" t="s">
        <v>36</v>
      </c>
      <c r="P835" t="s">
        <v>36</v>
      </c>
      <c r="Q835" t="s">
        <v>36</v>
      </c>
      <c r="R835" t="s">
        <v>256</v>
      </c>
      <c r="S835" t="s">
        <v>36</v>
      </c>
      <c r="T835" t="s">
        <v>36</v>
      </c>
      <c r="U835" t="s">
        <v>36</v>
      </c>
      <c r="V835" t="s">
        <v>36</v>
      </c>
      <c r="W835" t="s">
        <v>36</v>
      </c>
      <c r="X835" t="s">
        <v>36</v>
      </c>
      <c r="Y835" t="s">
        <v>68</v>
      </c>
      <c r="Z835" t="s">
        <v>36</v>
      </c>
      <c r="AA835" t="s">
        <v>36</v>
      </c>
      <c r="AB835" t="s">
        <v>36</v>
      </c>
      <c r="AC835" t="s">
        <v>36</v>
      </c>
      <c r="AD835" t="s">
        <v>36</v>
      </c>
      <c r="AE835" t="s">
        <v>36</v>
      </c>
      <c r="AF835" t="s">
        <v>36</v>
      </c>
    </row>
    <row r="836" spans="1:32" hidden="1" x14ac:dyDescent="0.3">
      <c r="A836" t="s">
        <v>3346</v>
      </c>
      <c r="B836" t="s">
        <v>3347</v>
      </c>
      <c r="C836" s="1" t="str">
        <f t="shared" si="98"/>
        <v>31:0013</v>
      </c>
      <c r="D836" s="1" t="str">
        <f t="shared" si="99"/>
        <v>31:0003</v>
      </c>
      <c r="E836" t="s">
        <v>3348</v>
      </c>
      <c r="F836" t="s">
        <v>3349</v>
      </c>
      <c r="H836">
        <v>70.789360000000002</v>
      </c>
      <c r="I836">
        <v>-75.503780000000006</v>
      </c>
      <c r="J836" s="1" t="str">
        <f t="shared" si="97"/>
        <v>Till</v>
      </c>
      <c r="K836" s="1" t="str">
        <f t="shared" si="100"/>
        <v>HMC separation (ODM; details not reported)</v>
      </c>
      <c r="L836" t="s">
        <v>36</v>
      </c>
      <c r="M836" t="s">
        <v>36</v>
      </c>
      <c r="N836" t="s">
        <v>36</v>
      </c>
      <c r="O836" t="s">
        <v>36</v>
      </c>
      <c r="P836" t="s">
        <v>36</v>
      </c>
      <c r="Q836" t="s">
        <v>36</v>
      </c>
      <c r="R836" t="s">
        <v>42</v>
      </c>
      <c r="S836" t="s">
        <v>36</v>
      </c>
      <c r="T836" t="s">
        <v>36</v>
      </c>
      <c r="U836" t="s">
        <v>36</v>
      </c>
      <c r="V836" t="s">
        <v>36</v>
      </c>
      <c r="W836" t="s">
        <v>36</v>
      </c>
      <c r="X836" t="s">
        <v>36</v>
      </c>
      <c r="Y836" t="s">
        <v>36</v>
      </c>
      <c r="Z836" t="s">
        <v>36</v>
      </c>
      <c r="AA836" t="s">
        <v>36</v>
      </c>
      <c r="AB836" t="s">
        <v>36</v>
      </c>
      <c r="AC836" t="s">
        <v>36</v>
      </c>
      <c r="AD836" t="s">
        <v>36</v>
      </c>
      <c r="AE836" t="s">
        <v>36</v>
      </c>
      <c r="AF836" t="s">
        <v>36</v>
      </c>
    </row>
    <row r="837" spans="1:32" hidden="1" x14ac:dyDescent="0.3">
      <c r="A837" t="s">
        <v>3350</v>
      </c>
      <c r="B837" t="s">
        <v>3351</v>
      </c>
      <c r="C837" s="1" t="str">
        <f t="shared" si="98"/>
        <v>31:0013</v>
      </c>
      <c r="D837" s="1" t="str">
        <f t="shared" si="99"/>
        <v>31:0003</v>
      </c>
      <c r="E837" t="s">
        <v>3352</v>
      </c>
      <c r="F837" t="s">
        <v>3353</v>
      </c>
      <c r="H837">
        <v>70.731269999999995</v>
      </c>
      <c r="I837">
        <v>-75.56456</v>
      </c>
      <c r="J837" s="1" t="str">
        <f t="shared" si="97"/>
        <v>Till</v>
      </c>
      <c r="K837" s="1" t="str">
        <f t="shared" si="100"/>
        <v>HMC separation (ODM; details not reported)</v>
      </c>
      <c r="L837" t="s">
        <v>36</v>
      </c>
      <c r="M837" t="s">
        <v>36</v>
      </c>
      <c r="N837" t="s">
        <v>36</v>
      </c>
      <c r="O837" t="s">
        <v>36</v>
      </c>
      <c r="P837" t="s">
        <v>36</v>
      </c>
      <c r="Q837" t="s">
        <v>36</v>
      </c>
      <c r="R837" t="s">
        <v>3354</v>
      </c>
      <c r="S837" t="s">
        <v>36</v>
      </c>
      <c r="T837" t="s">
        <v>36</v>
      </c>
      <c r="U837" t="s">
        <v>36</v>
      </c>
      <c r="V837" t="s">
        <v>36</v>
      </c>
      <c r="W837" t="s">
        <v>36</v>
      </c>
      <c r="X837" t="s">
        <v>36</v>
      </c>
      <c r="Y837" t="s">
        <v>36</v>
      </c>
      <c r="Z837" t="s">
        <v>36</v>
      </c>
      <c r="AA837" t="s">
        <v>36</v>
      </c>
      <c r="AB837" t="s">
        <v>36</v>
      </c>
      <c r="AC837" t="s">
        <v>36</v>
      </c>
      <c r="AD837" t="s">
        <v>36</v>
      </c>
      <c r="AE837" t="s">
        <v>36</v>
      </c>
      <c r="AF837" t="s">
        <v>36</v>
      </c>
    </row>
    <row r="838" spans="1:32" hidden="1" x14ac:dyDescent="0.3">
      <c r="A838" t="s">
        <v>3355</v>
      </c>
      <c r="B838" t="s">
        <v>3356</v>
      </c>
      <c r="C838" s="1" t="str">
        <f t="shared" si="98"/>
        <v>31:0013</v>
      </c>
      <c r="D838" s="1" t="str">
        <f t="shared" si="99"/>
        <v>31:0003</v>
      </c>
      <c r="E838" t="s">
        <v>3357</v>
      </c>
      <c r="F838" t="s">
        <v>3358</v>
      </c>
      <c r="H838">
        <v>70.711179999999999</v>
      </c>
      <c r="I838">
        <v>-75.718879999999999</v>
      </c>
      <c r="J838" s="1" t="str">
        <f t="shared" si="97"/>
        <v>Till</v>
      </c>
      <c r="K838" s="1" t="str">
        <f t="shared" si="100"/>
        <v>HMC separation (ODM; details not reported)</v>
      </c>
      <c r="L838" t="s">
        <v>36</v>
      </c>
      <c r="M838" t="s">
        <v>36</v>
      </c>
      <c r="N838" t="s">
        <v>36</v>
      </c>
      <c r="O838" t="s">
        <v>36</v>
      </c>
      <c r="P838" t="s">
        <v>36</v>
      </c>
      <c r="Q838" t="s">
        <v>36</v>
      </c>
      <c r="R838" t="s">
        <v>3209</v>
      </c>
      <c r="S838" t="s">
        <v>36</v>
      </c>
      <c r="T838" t="s">
        <v>36</v>
      </c>
      <c r="U838" t="s">
        <v>36</v>
      </c>
      <c r="V838" t="s">
        <v>36</v>
      </c>
      <c r="W838" t="s">
        <v>36</v>
      </c>
      <c r="X838" t="s">
        <v>36</v>
      </c>
      <c r="Y838" t="s">
        <v>36</v>
      </c>
      <c r="Z838" t="s">
        <v>36</v>
      </c>
      <c r="AA838" t="s">
        <v>36</v>
      </c>
      <c r="AB838" t="s">
        <v>36</v>
      </c>
      <c r="AC838" t="s">
        <v>36</v>
      </c>
      <c r="AD838" t="s">
        <v>36</v>
      </c>
      <c r="AE838" t="s">
        <v>36</v>
      </c>
      <c r="AF838" t="s">
        <v>36</v>
      </c>
    </row>
    <row r="839" spans="1:32" hidden="1" x14ac:dyDescent="0.3">
      <c r="A839" t="s">
        <v>3359</v>
      </c>
      <c r="B839" t="s">
        <v>3360</v>
      </c>
      <c r="C839" s="1" t="str">
        <f t="shared" si="98"/>
        <v>31:0013</v>
      </c>
      <c r="D839" s="1" t="str">
        <f t="shared" si="99"/>
        <v>31:0003</v>
      </c>
      <c r="E839" t="s">
        <v>3361</v>
      </c>
      <c r="F839" t="s">
        <v>3362</v>
      </c>
      <c r="H839">
        <v>70.663889999999995</v>
      </c>
      <c r="I839">
        <v>-75.886139999999997</v>
      </c>
      <c r="J839" s="1" t="str">
        <f t="shared" si="97"/>
        <v>Till</v>
      </c>
      <c r="K839" s="1" t="str">
        <f t="shared" si="100"/>
        <v>HMC separation (ODM; details not reported)</v>
      </c>
      <c r="L839" t="s">
        <v>36</v>
      </c>
      <c r="M839" t="s">
        <v>36</v>
      </c>
      <c r="N839" t="s">
        <v>36</v>
      </c>
      <c r="O839" t="s">
        <v>36</v>
      </c>
      <c r="P839" t="s">
        <v>36</v>
      </c>
      <c r="Q839" t="s">
        <v>36</v>
      </c>
      <c r="R839" t="s">
        <v>3363</v>
      </c>
      <c r="S839" t="s">
        <v>36</v>
      </c>
      <c r="T839" t="s">
        <v>36</v>
      </c>
      <c r="U839" t="s">
        <v>36</v>
      </c>
      <c r="V839" t="s">
        <v>36</v>
      </c>
      <c r="W839" t="s">
        <v>36</v>
      </c>
      <c r="X839" t="s">
        <v>36</v>
      </c>
      <c r="Y839" t="s">
        <v>2910</v>
      </c>
      <c r="Z839" t="s">
        <v>36</v>
      </c>
      <c r="AA839" t="s">
        <v>36</v>
      </c>
      <c r="AB839" t="s">
        <v>36</v>
      </c>
      <c r="AC839" t="s">
        <v>36</v>
      </c>
      <c r="AD839" t="s">
        <v>36</v>
      </c>
      <c r="AE839" t="s">
        <v>36</v>
      </c>
      <c r="AF839" t="s">
        <v>68</v>
      </c>
    </row>
  </sheetData>
  <autoFilter ref="A1:K839">
    <filterColumn colId="0" hiddenButton="1"/>
    <filterColumn colId="1" hiddenButton="1"/>
    <filterColumn colId="3">
      <filters>
        <filter val="27:000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svy270003_pkg_0306c.xlsx</vt:lpstr>
      <vt:lpstr>pkg_0306c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2024-11-22T08:13:30Z</dcterms:created>
  <dcterms:modified xsi:type="dcterms:W3CDTF">2024-11-22T23:46:23Z</dcterms:modified>
</cp:coreProperties>
</file>