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3\db_export\xls\svy\"/>
    </mc:Choice>
  </mc:AlternateContent>
  <bookViews>
    <workbookView xWindow="120" yWindow="90" windowWidth="23895" windowHeight="14535"/>
  </bookViews>
  <sheets>
    <sheet name="svy210356_pkg_0228b.xlsx" sheetId="1" r:id="rId1"/>
  </sheets>
  <definedNames>
    <definedName name="_xlnm._FilterDatabase" localSheetId="0" hidden="1">svy210356_pkg_0228b.xlsx!$A$1:$K$1917</definedName>
    <definedName name="pkg_0228b">svy210356_pkg_0228b.xlsx!$A$1:$O$1917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G1621" i="1"/>
  <c r="G1622" i="1"/>
  <c r="G1791" i="1"/>
  <c r="G1792" i="1"/>
  <c r="G1793" i="1"/>
  <c r="G1794" i="1"/>
  <c r="G1795" i="1"/>
  <c r="G1796" i="1"/>
  <c r="G1797" i="1"/>
  <c r="G1798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</calcChain>
</file>

<file path=xl/sharedStrings.xml><?xml version="1.0" encoding="utf-8"?>
<sst xmlns="http://schemas.openxmlformats.org/spreadsheetml/2006/main" count="7679" uniqueCount="6705">
  <si>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</si>
  <si>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</si>
  <si>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</si>
  <si>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</si>
  <si>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</si>
  <si>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</si>
  <si>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</si>
  <si>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</si>
  <si>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</si>
  <si>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</si>
  <si>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</si>
  <si>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Total_C</t>
  </si>
  <si>
    <t>Inorg_C</t>
  </si>
  <si>
    <t>Org_C</t>
  </si>
  <si>
    <t>LOI</t>
  </si>
  <si>
    <t>NB071001_PH_2mm</t>
  </si>
  <si>
    <t>21:0012:000001</t>
  </si>
  <si>
    <t>21:0336:000001</t>
  </si>
  <si>
    <t>21:0336:000001:0001:0001:00</t>
  </si>
  <si>
    <t>NB071002_PH_2mm</t>
  </si>
  <si>
    <t>21:0012:000002</t>
  </si>
  <si>
    <t>21:0336:000002</t>
  </si>
  <si>
    <t>21:0336:000002:0001:0001:00</t>
  </si>
  <si>
    <t>NB071003_PH_2mm</t>
  </si>
  <si>
    <t>21:0012:000003</t>
  </si>
  <si>
    <t>21:0336:000003</t>
  </si>
  <si>
    <t>21:0336:000003:0001:0001:00</t>
  </si>
  <si>
    <t>NB071004_PH_2mm</t>
  </si>
  <si>
    <t>21:0012:000004</t>
  </si>
  <si>
    <t>21:0336:000004</t>
  </si>
  <si>
    <t>21:0336:000004:0001:0001:00</t>
  </si>
  <si>
    <t>NB071005_PH_2mm</t>
  </si>
  <si>
    <t>21:0012:000005</t>
  </si>
  <si>
    <t>21:0336:000005</t>
  </si>
  <si>
    <t>21:0336:000005:0001:0001:00</t>
  </si>
  <si>
    <t>NB071007_PH_2mm</t>
  </si>
  <si>
    <t>21:0012:000006</t>
  </si>
  <si>
    <t>21:0336:000006</t>
  </si>
  <si>
    <t>21:0336:000006:0001:0001:00</t>
  </si>
  <si>
    <t>NB071009_PH_2mm</t>
  </si>
  <si>
    <t>21:0012:000007</t>
  </si>
  <si>
    <t>21:0336:000007</t>
  </si>
  <si>
    <t>21:0336:000007:0001:0001:00</t>
  </si>
  <si>
    <t>NB071010_PH_2mm</t>
  </si>
  <si>
    <t>21:0012:000008</t>
  </si>
  <si>
    <t>21:0336:000008</t>
  </si>
  <si>
    <t>21:0336:000008:0001:0001:00</t>
  </si>
  <si>
    <t>NB071011_PH_2mm</t>
  </si>
  <si>
    <t>21:0012:000009</t>
  </si>
  <si>
    <t>21:0336:000009</t>
  </si>
  <si>
    <t>21:0336:000009:0001:0001:00</t>
  </si>
  <si>
    <t>NB071012_PH_2mm</t>
  </si>
  <si>
    <t>21:0012:000010</t>
  </si>
  <si>
    <t>21:0336:000010</t>
  </si>
  <si>
    <t>21:0336:000010:0001:0001:00</t>
  </si>
  <si>
    <t>NB071013_PH_2mm</t>
  </si>
  <si>
    <t>21:0012:000011</t>
  </si>
  <si>
    <t>21:0336:000011</t>
  </si>
  <si>
    <t>21:0336:000011:0001:0001:00</t>
  </si>
  <si>
    <t>NB071014_PH_2mm</t>
  </si>
  <si>
    <t>21:0012:000012</t>
  </si>
  <si>
    <t>21:0336:000012</t>
  </si>
  <si>
    <t>21:0336:000012:0001:0001:00</t>
  </si>
  <si>
    <t>NB071015_PH_2mm</t>
  </si>
  <si>
    <t>21:0012:000013</t>
  </si>
  <si>
    <t>21:0336:000013</t>
  </si>
  <si>
    <t>21:0336:000013:0001:0001:00</t>
  </si>
  <si>
    <t>NB071016_PH_2mm</t>
  </si>
  <si>
    <t>21:0012:000014</t>
  </si>
  <si>
    <t>21:0336:000014</t>
  </si>
  <si>
    <t>21:0336:000014:0001:0001:00</t>
  </si>
  <si>
    <t>NB071017_PH_2mm</t>
  </si>
  <si>
    <t>21:0012:000015</t>
  </si>
  <si>
    <t>21:0336:000015</t>
  </si>
  <si>
    <t>21:0336:000015:0001:0001:00</t>
  </si>
  <si>
    <t>NB071018_PH_2mm</t>
  </si>
  <si>
    <t>21:0012:000016</t>
  </si>
  <si>
    <t>21:0336:000016</t>
  </si>
  <si>
    <t>21:0336:000016:0001:0001:00</t>
  </si>
  <si>
    <t>NB071019_PH_2mm</t>
  </si>
  <si>
    <t>21:0012:000017</t>
  </si>
  <si>
    <t>21:0336:000017</t>
  </si>
  <si>
    <t>21:0336:000017:0001:0001:00</t>
  </si>
  <si>
    <t>NB071020_PH_2mm</t>
  </si>
  <si>
    <t>21:0012:000018</t>
  </si>
  <si>
    <t>21:0336:000018</t>
  </si>
  <si>
    <t>21:0336:000018:0001:0001:00</t>
  </si>
  <si>
    <t>NB071021_PH_2mm</t>
  </si>
  <si>
    <t>21:0012:000019</t>
  </si>
  <si>
    <t>21:0336:000019</t>
  </si>
  <si>
    <t>21:0336:000019:0001:0001:00</t>
  </si>
  <si>
    <t>NB071022_PH_2mm</t>
  </si>
  <si>
    <t>21:0012:000020</t>
  </si>
  <si>
    <t>21:0336:000020</t>
  </si>
  <si>
    <t>21:0336:000020:0001:0001:00</t>
  </si>
  <si>
    <t>NB071023_PH_2mm</t>
  </si>
  <si>
    <t>21:0012:000021</t>
  </si>
  <si>
    <t>21:0336:000021</t>
  </si>
  <si>
    <t>21:0336:000021:0001:0001:00</t>
  </si>
  <si>
    <t>NB071024_PH_2mm</t>
  </si>
  <si>
    <t>21:0012:000022</t>
  </si>
  <si>
    <t>21:0336:000022</t>
  </si>
  <si>
    <t>21:0336:000022:0001:0001:00</t>
  </si>
  <si>
    <t>NB071025_PH_2mm</t>
  </si>
  <si>
    <t>21:0012:000023</t>
  </si>
  <si>
    <t>21:0336:000023</t>
  </si>
  <si>
    <t>21:0336:000023:0001:0001:00</t>
  </si>
  <si>
    <t>NB071027_PH_2mm</t>
  </si>
  <si>
    <t>21:0012:000024</t>
  </si>
  <si>
    <t>21:0336:000024</t>
  </si>
  <si>
    <t>21:0336:000024:0001:0001:00</t>
  </si>
  <si>
    <t>NB071028_PH_2mm</t>
  </si>
  <si>
    <t>21:0012:000025</t>
  </si>
  <si>
    <t>21:0336:000025</t>
  </si>
  <si>
    <t>21:0336:000025:0001:0001:00</t>
  </si>
  <si>
    <t>NB071029_PH_2mm</t>
  </si>
  <si>
    <t>21:0012:000026</t>
  </si>
  <si>
    <t>21:0336:000026</t>
  </si>
  <si>
    <t>21:0336:000026:0001:0001:00</t>
  </si>
  <si>
    <t>NB071030_PH_2mm</t>
  </si>
  <si>
    <t>21:0012:000027</t>
  </si>
  <si>
    <t>21:0336:000027</t>
  </si>
  <si>
    <t>21:0336:000027:0001:0001:00</t>
  </si>
  <si>
    <t>NB071031_PH_2mm</t>
  </si>
  <si>
    <t>21:0012:000028</t>
  </si>
  <si>
    <t>21:0336:000028</t>
  </si>
  <si>
    <t>21:0336:000028:0001:0001:00</t>
  </si>
  <si>
    <t>NB071032_PH_2mm</t>
  </si>
  <si>
    <t>21:0012:000029</t>
  </si>
  <si>
    <t>21:0336:000029</t>
  </si>
  <si>
    <t>21:0336:000029:0001:0001:00</t>
  </si>
  <si>
    <t>NB071033_PH_2mm</t>
  </si>
  <si>
    <t>21:0012:000030</t>
  </si>
  <si>
    <t>21:0336:000030</t>
  </si>
  <si>
    <t>21:0336:000030:0001:0001:00</t>
  </si>
  <si>
    <t>NB071034_PH_2mm</t>
  </si>
  <si>
    <t>21:0012:000031</t>
  </si>
  <si>
    <t>21:0336:000031</t>
  </si>
  <si>
    <t>21:0336:000031:0001:0001:00</t>
  </si>
  <si>
    <t>NB071035_PH_2mm</t>
  </si>
  <si>
    <t>21:0012:000032</t>
  </si>
  <si>
    <t>21:0336:000032</t>
  </si>
  <si>
    <t>21:0336:000032:0001:0001:00</t>
  </si>
  <si>
    <t>NB071036_PH_2mm</t>
  </si>
  <si>
    <t>21:0012:000033</t>
  </si>
  <si>
    <t>21:0336:000033</t>
  </si>
  <si>
    <t>21:0336:000033:0001:0001:00</t>
  </si>
  <si>
    <t>NB071037_PH_2mm</t>
  </si>
  <si>
    <t>21:0012:000034</t>
  </si>
  <si>
    <t>21:0336:000034</t>
  </si>
  <si>
    <t>21:0336:000034:0001:0001:00</t>
  </si>
  <si>
    <t>NB071038_PH_2mm</t>
  </si>
  <si>
    <t>21:0012:000035</t>
  </si>
  <si>
    <t>21:0336:000035</t>
  </si>
  <si>
    <t>21:0336:000035:0001:0001:00</t>
  </si>
  <si>
    <t>NB071039_PH_2mm</t>
  </si>
  <si>
    <t>21:0012:000036</t>
  </si>
  <si>
    <t>21:0336:000036</t>
  </si>
  <si>
    <t>21:0336:000036:0001:0001:00</t>
  </si>
  <si>
    <t>NB071040_PH_2mm</t>
  </si>
  <si>
    <t>21:0012:000037</t>
  </si>
  <si>
    <t>21:0336:000037</t>
  </si>
  <si>
    <t>21:0336:000037:0001:0001:00</t>
  </si>
  <si>
    <t>NB071041_PH_2mm</t>
  </si>
  <si>
    <t>21:0012:000038</t>
  </si>
  <si>
    <t>21:0336:000038</t>
  </si>
  <si>
    <t>21:0336:000038:0001:0001:00</t>
  </si>
  <si>
    <t>NB071042_PH_2mm</t>
  </si>
  <si>
    <t>21:0012:000039</t>
  </si>
  <si>
    <t>21:0336:000039</t>
  </si>
  <si>
    <t>21:0336:000039:0001:0001:00</t>
  </si>
  <si>
    <t>NB071043_PH_2mm</t>
  </si>
  <si>
    <t>21:0012:000040</t>
  </si>
  <si>
    <t>21:0336:000040</t>
  </si>
  <si>
    <t>21:0336:000040:0001:0001:00</t>
  </si>
  <si>
    <t>NB071044_PH_2mm</t>
  </si>
  <si>
    <t>21:0012:000041</t>
  </si>
  <si>
    <t>21:0336:000041</t>
  </si>
  <si>
    <t>21:0336:000041:0001:0001:00</t>
  </si>
  <si>
    <t>NB071045_PH_2mm</t>
  </si>
  <si>
    <t>21:0012:000042</t>
  </si>
  <si>
    <t>21:0336:000042</t>
  </si>
  <si>
    <t>21:0336:000042:0001:0001:00</t>
  </si>
  <si>
    <t>NB071046_PH_2mm</t>
  </si>
  <si>
    <t>21:0012:000043</t>
  </si>
  <si>
    <t>21:0336:000043</t>
  </si>
  <si>
    <t>21:0336:000043:0001:0001:00</t>
  </si>
  <si>
    <t>NB071047_PH_2mm</t>
  </si>
  <si>
    <t>21:0012:000044</t>
  </si>
  <si>
    <t>21:0336:000044</t>
  </si>
  <si>
    <t>21:0336:000044:0001:0001:00</t>
  </si>
  <si>
    <t>NB071048_PH_2mm</t>
  </si>
  <si>
    <t>21:0012:000045</t>
  </si>
  <si>
    <t>21:0336:000045</t>
  </si>
  <si>
    <t>21:0336:000045:0001:0001:00</t>
  </si>
  <si>
    <t>NB071049_PH_2mm</t>
  </si>
  <si>
    <t>21:0012:000046</t>
  </si>
  <si>
    <t>21:0336:000046</t>
  </si>
  <si>
    <t>21:0336:000046:0001:0001:00</t>
  </si>
  <si>
    <t>NB071050_PH_2mm</t>
  </si>
  <si>
    <t>21:0012:000047</t>
  </si>
  <si>
    <t>21:0336:000047</t>
  </si>
  <si>
    <t>21:0336:000047:0001:0001:00</t>
  </si>
  <si>
    <t>NB071051_PH_2mm</t>
  </si>
  <si>
    <t>21:0012:000048</t>
  </si>
  <si>
    <t>21:0336:000048</t>
  </si>
  <si>
    <t>21:0336:000048:0001:0001:00</t>
  </si>
  <si>
    <t>NB071052_PH_2mm</t>
  </si>
  <si>
    <t>21:0012:000049</t>
  </si>
  <si>
    <t>21:0336:000049</t>
  </si>
  <si>
    <t>21:0336:000049:0001:0001:00</t>
  </si>
  <si>
    <t>NB071054_PH_2mm</t>
  </si>
  <si>
    <t>21:0012:000050</t>
  </si>
  <si>
    <t>21:0336:000050</t>
  </si>
  <si>
    <t>21:0336:000050:0001:0001:00</t>
  </si>
  <si>
    <t>NB071055_PH_2mm</t>
  </si>
  <si>
    <t>21:0012:000051</t>
  </si>
  <si>
    <t>21:0336:000051</t>
  </si>
  <si>
    <t>21:0336:000051:0001:0001:00</t>
  </si>
  <si>
    <t>NB071056_PH_2mm</t>
  </si>
  <si>
    <t>21:0012:000052</t>
  </si>
  <si>
    <t>21:0336:000052</t>
  </si>
  <si>
    <t>21:0336:000052:0001:0001:00</t>
  </si>
  <si>
    <t>NB072001_PH_2mm</t>
  </si>
  <si>
    <t>21:0012:000053</t>
  </si>
  <si>
    <t>21:0336:000053</t>
  </si>
  <si>
    <t>21:0336:000053:0001:0001:00</t>
  </si>
  <si>
    <t>NB072002_PH_2mm</t>
  </si>
  <si>
    <t>21:0012:000054</t>
  </si>
  <si>
    <t>21:0336:000054</t>
  </si>
  <si>
    <t>21:0336:000054:0001:0001:00</t>
  </si>
  <si>
    <t>NB072003_PH_2mm</t>
  </si>
  <si>
    <t>21:0012:000055</t>
  </si>
  <si>
    <t>21:0336:000055</t>
  </si>
  <si>
    <t>21:0336:000055:0001:0001:00</t>
  </si>
  <si>
    <t>NB072004_PH_2mm</t>
  </si>
  <si>
    <t>21:0012:000056</t>
  </si>
  <si>
    <t>21:0336:000056</t>
  </si>
  <si>
    <t>21:0336:000056:0001:0001:00</t>
  </si>
  <si>
    <t>NB072005_PH_2mm</t>
  </si>
  <si>
    <t>21:0012:000057</t>
  </si>
  <si>
    <t>21:0336:000057</t>
  </si>
  <si>
    <t>21:0336:000057:0001:0001:00</t>
  </si>
  <si>
    <t>NB072006_PH_2mm</t>
  </si>
  <si>
    <t>21:0012:000058</t>
  </si>
  <si>
    <t>21:0336:000058</t>
  </si>
  <si>
    <t>21:0336:000058:0001:0001:00</t>
  </si>
  <si>
    <t>NB072007_PH_2mm</t>
  </si>
  <si>
    <t>21:0012:000059</t>
  </si>
  <si>
    <t>21:0336:000059</t>
  </si>
  <si>
    <t>21:0336:000059:0001:0001:00</t>
  </si>
  <si>
    <t>NB072009_PH_2mm</t>
  </si>
  <si>
    <t>21:0012:000060</t>
  </si>
  <si>
    <t>21:0336:000060</t>
  </si>
  <si>
    <t>21:0336:000060:0001:0001:00</t>
  </si>
  <si>
    <t>NB072010_PH_2mm</t>
  </si>
  <si>
    <t>21:0012:000061</t>
  </si>
  <si>
    <t>21:0336:000061</t>
  </si>
  <si>
    <t>21:0336:000061:0001:0001:00</t>
  </si>
  <si>
    <t>NB072011_PH_2mm</t>
  </si>
  <si>
    <t>21:0012:000062</t>
  </si>
  <si>
    <t>21:0336:000062</t>
  </si>
  <si>
    <t>21:0336:000062:0001:0001:00</t>
  </si>
  <si>
    <t>NB072012_PH_2mm</t>
  </si>
  <si>
    <t>21:0012:000063</t>
  </si>
  <si>
    <t>21:0336:000063</t>
  </si>
  <si>
    <t>21:0336:000063:0001:0001:00</t>
  </si>
  <si>
    <t>NB072013_PH_2mm</t>
  </si>
  <si>
    <t>21:0012:000064</t>
  </si>
  <si>
    <t>21:0336:000064</t>
  </si>
  <si>
    <t>21:0336:000064:0001:0001:00</t>
  </si>
  <si>
    <t>NB072014_PH_2mm</t>
  </si>
  <si>
    <t>21:0012:000065</t>
  </si>
  <si>
    <t>21:0336:000065</t>
  </si>
  <si>
    <t>21:0336:000065:0001:0001:00</t>
  </si>
  <si>
    <t>NB072015_PH_2mm</t>
  </si>
  <si>
    <t>21:0012:000066</t>
  </si>
  <si>
    <t>21:0336:000066</t>
  </si>
  <si>
    <t>21:0336:000066:0001:0001:00</t>
  </si>
  <si>
    <t>NB072016_PH_2mm</t>
  </si>
  <si>
    <t>21:0012:000067</t>
  </si>
  <si>
    <t>21:0336:000067</t>
  </si>
  <si>
    <t>21:0336:000067:0001:0001:00</t>
  </si>
  <si>
    <t>NB072017_PH_2mm</t>
  </si>
  <si>
    <t>21:0012:000068</t>
  </si>
  <si>
    <t>21:0336:000068</t>
  </si>
  <si>
    <t>21:0336:000068:0001:0001:00</t>
  </si>
  <si>
    <t>NB072018_PH_2mm</t>
  </si>
  <si>
    <t>21:0012:000069</t>
  </si>
  <si>
    <t>21:0336:000069</t>
  </si>
  <si>
    <t>21:0336:000069:0001:0001:00</t>
  </si>
  <si>
    <t>NB072019_PH_2mm</t>
  </si>
  <si>
    <t>21:0012:000070</t>
  </si>
  <si>
    <t>21:0336:000070</t>
  </si>
  <si>
    <t>21:0336:000070:0001:0001:00</t>
  </si>
  <si>
    <t>NB072020_PH_2mm</t>
  </si>
  <si>
    <t>21:0012:000071</t>
  </si>
  <si>
    <t>21:0336:000071</t>
  </si>
  <si>
    <t>21:0336:000071:0001:0001:00</t>
  </si>
  <si>
    <t>NB072021_PH_2mm</t>
  </si>
  <si>
    <t>21:0012:000072</t>
  </si>
  <si>
    <t>21:0336:000072</t>
  </si>
  <si>
    <t>21:0336:000072:0001:0001:00</t>
  </si>
  <si>
    <t>NB072022_PH_2mm</t>
  </si>
  <si>
    <t>21:0012:000073</t>
  </si>
  <si>
    <t>21:0336:000073</t>
  </si>
  <si>
    <t>21:0336:000073:0001:0001:00</t>
  </si>
  <si>
    <t>NB072023_PH_2mm</t>
  </si>
  <si>
    <t>21:0012:000074</t>
  </si>
  <si>
    <t>21:0336:000074</t>
  </si>
  <si>
    <t>21:0336:000074:0001:0001:00</t>
  </si>
  <si>
    <t>NB072024_PH_2mm</t>
  </si>
  <si>
    <t>21:0012:000075</t>
  </si>
  <si>
    <t>21:0336:000075</t>
  </si>
  <si>
    <t>21:0336:000075:0001:0001:00</t>
  </si>
  <si>
    <t>NB072026_PH_2mm</t>
  </si>
  <si>
    <t>21:0012:000076</t>
  </si>
  <si>
    <t>21:0336:000076</t>
  </si>
  <si>
    <t>21:0336:000076:0001:0001:00</t>
  </si>
  <si>
    <t>NB072027_PH_2mm</t>
  </si>
  <si>
    <t>21:0012:000077</t>
  </si>
  <si>
    <t>21:0336:000077</t>
  </si>
  <si>
    <t>21:0336:000077:0001:0001:00</t>
  </si>
  <si>
    <t>NB072028_PH_2mm</t>
  </si>
  <si>
    <t>21:0012:000078</t>
  </si>
  <si>
    <t>21:0336:000078</t>
  </si>
  <si>
    <t>21:0336:000078:0001:0001:00</t>
  </si>
  <si>
    <t>NB072029_PH_2mm</t>
  </si>
  <si>
    <t>21:0012:000079</t>
  </si>
  <si>
    <t>21:0336:000079</t>
  </si>
  <si>
    <t>21:0336:000079:0001:0001:00</t>
  </si>
  <si>
    <t>NB072030_PH_2mm</t>
  </si>
  <si>
    <t>21:0012:000080</t>
  </si>
  <si>
    <t>21:0336:000080</t>
  </si>
  <si>
    <t>21:0336:000080:0001:0001:00</t>
  </si>
  <si>
    <t>NB072031_PH_2mm</t>
  </si>
  <si>
    <t>21:0012:000081</t>
  </si>
  <si>
    <t>21:0336:000081</t>
  </si>
  <si>
    <t>21:0336:000081:0001:0001:00</t>
  </si>
  <si>
    <t>NB072032_PH_2mm</t>
  </si>
  <si>
    <t>21:0012:000082</t>
  </si>
  <si>
    <t>21:0336:000082</t>
  </si>
  <si>
    <t>21:0336:000082:0001:0001:00</t>
  </si>
  <si>
    <t>NB072033_PH_2mm</t>
  </si>
  <si>
    <t>21:0012:000083</t>
  </si>
  <si>
    <t>21:0336:000083</t>
  </si>
  <si>
    <t>21:0336:000083:0001:0001:00</t>
  </si>
  <si>
    <t>NB072034_PH_2mm</t>
  </si>
  <si>
    <t>21:0012:000084</t>
  </si>
  <si>
    <t>21:0336:000084</t>
  </si>
  <si>
    <t>21:0336:000084:0001:0001:00</t>
  </si>
  <si>
    <t>NB072035_PH_2mm</t>
  </si>
  <si>
    <t>21:0012:000085</t>
  </si>
  <si>
    <t>21:0336:000085</t>
  </si>
  <si>
    <t>21:0336:000085:0001:0001:00</t>
  </si>
  <si>
    <t>NB072036_PH_2mm</t>
  </si>
  <si>
    <t>21:0012:000086</t>
  </si>
  <si>
    <t>21:0336:000086</t>
  </si>
  <si>
    <t>21:0336:000086:0001:0001:00</t>
  </si>
  <si>
    <t>NB072037_PH_2mm</t>
  </si>
  <si>
    <t>21:0012:000087</t>
  </si>
  <si>
    <t>21:0336:000087</t>
  </si>
  <si>
    <t>21:0336:000087:0001:0001:00</t>
  </si>
  <si>
    <t>NB072038_PH_2mm</t>
  </si>
  <si>
    <t>21:0012:000088</t>
  </si>
  <si>
    <t>21:0336:000088</t>
  </si>
  <si>
    <t>21:0336:000088:0001:0001:00</t>
  </si>
  <si>
    <t>NB072039_PH_2mm</t>
  </si>
  <si>
    <t>21:0012:000089</t>
  </si>
  <si>
    <t>21:0336:000089</t>
  </si>
  <si>
    <t>21:0336:000089:0001:0001:00</t>
  </si>
  <si>
    <t>NB072040_PH_2mm</t>
  </si>
  <si>
    <t>21:0012:000090</t>
  </si>
  <si>
    <t>21:0336:000090</t>
  </si>
  <si>
    <t>21:0336:000090:0001:0001:00</t>
  </si>
  <si>
    <t>NB072041_PH_2mm</t>
  </si>
  <si>
    <t>21:0012:000091</t>
  </si>
  <si>
    <t>21:0336:000091</t>
  </si>
  <si>
    <t>21:0336:000091:0001:0001:00</t>
  </si>
  <si>
    <t>NB072042_PH_2mm</t>
  </si>
  <si>
    <t>21:0012:000092</t>
  </si>
  <si>
    <t>21:0336:000092</t>
  </si>
  <si>
    <t>21:0336:000092:0001:0001:00</t>
  </si>
  <si>
    <t>NB072043_PH_2mm</t>
  </si>
  <si>
    <t>21:0012:000093</t>
  </si>
  <si>
    <t>21:0336:000093</t>
  </si>
  <si>
    <t>21:0336:000093:0001:0001:00</t>
  </si>
  <si>
    <t>NB072044_PH_2mm</t>
  </si>
  <si>
    <t>21:0012:000094</t>
  </si>
  <si>
    <t>21:0336:000094</t>
  </si>
  <si>
    <t>21:0336:000094:0001:0001:00</t>
  </si>
  <si>
    <t>NB072045_PH_2mm</t>
  </si>
  <si>
    <t>21:0012:000095</t>
  </si>
  <si>
    <t>21:0336:000095</t>
  </si>
  <si>
    <t>21:0336:000095:0001:0001:00</t>
  </si>
  <si>
    <t>NB072046_PH_2mm</t>
  </si>
  <si>
    <t>21:0012:000096</t>
  </si>
  <si>
    <t>21:0336:000096</t>
  </si>
  <si>
    <t>21:0336:000096:0001:0001:00</t>
  </si>
  <si>
    <t>NB072047_PH_2mm</t>
  </si>
  <si>
    <t>21:0012:000097</t>
  </si>
  <si>
    <t>21:0336:000097</t>
  </si>
  <si>
    <t>21:0336:000097:0001:0001:00</t>
  </si>
  <si>
    <t>NB072048_PH_2mm</t>
  </si>
  <si>
    <t>21:0012:000098</t>
  </si>
  <si>
    <t>21:0336:000098</t>
  </si>
  <si>
    <t>21:0336:000098:0001:0001:00</t>
  </si>
  <si>
    <t>NB072050_PH_2mm</t>
  </si>
  <si>
    <t>21:0012:000099</t>
  </si>
  <si>
    <t>21:0336:000099</t>
  </si>
  <si>
    <t>21:0336:000099:0001:0001:00</t>
  </si>
  <si>
    <t>NB072051_PH_2mm</t>
  </si>
  <si>
    <t>21:0012:000100</t>
  </si>
  <si>
    <t>21:0336:000100</t>
  </si>
  <si>
    <t>21:0336:000100:0001:0001:00</t>
  </si>
  <si>
    <t>NB072052_PH_2mm</t>
  </si>
  <si>
    <t>21:0012:000101</t>
  </si>
  <si>
    <t>21:0336:000101</t>
  </si>
  <si>
    <t>21:0336:000101:0001:0001:00</t>
  </si>
  <si>
    <t>NB072053_PH_2mm</t>
  </si>
  <si>
    <t>21:0012:000102</t>
  </si>
  <si>
    <t>21:0336:000102</t>
  </si>
  <si>
    <t>21:0336:000102:0001:0001:00</t>
  </si>
  <si>
    <t>NB072054_PH_2mm</t>
  </si>
  <si>
    <t>21:0012:000103</t>
  </si>
  <si>
    <t>21:0336:000103</t>
  </si>
  <si>
    <t>21:0336:000103:0001:0001:00</t>
  </si>
  <si>
    <t>NB072055_PH_2mm</t>
  </si>
  <si>
    <t>21:0012:000104</t>
  </si>
  <si>
    <t>21:0336:000104</t>
  </si>
  <si>
    <t>21:0336:000104:0001:0001:00</t>
  </si>
  <si>
    <t>NB072056_PH_2mm</t>
  </si>
  <si>
    <t>21:0012:000105</t>
  </si>
  <si>
    <t>21:0336:000105</t>
  </si>
  <si>
    <t>21:0336:000105:0001:0001:00</t>
  </si>
  <si>
    <t>NB072057_PH_2mm</t>
  </si>
  <si>
    <t>21:0012:000106</t>
  </si>
  <si>
    <t>21:0336:000106</t>
  </si>
  <si>
    <t>21:0336:000106:0001:0001:00</t>
  </si>
  <si>
    <t>NB072058_PH_2mm</t>
  </si>
  <si>
    <t>21:0012:000107</t>
  </si>
  <si>
    <t>21:0336:000107</t>
  </si>
  <si>
    <t>21:0336:000107:0001:0001:00</t>
  </si>
  <si>
    <t>NB072059_PH_2mm</t>
  </si>
  <si>
    <t>21:0012:000108</t>
  </si>
  <si>
    <t>21:0336:000108</t>
  </si>
  <si>
    <t>21:0336:000108:0001:0001:00</t>
  </si>
  <si>
    <t>NB072060_PH_2mm</t>
  </si>
  <si>
    <t>21:0012:000109</t>
  </si>
  <si>
    <t>21:0336:000109</t>
  </si>
  <si>
    <t>21:0336:000109:0001:0001:00</t>
  </si>
  <si>
    <t>NB072061_PH_2mm</t>
  </si>
  <si>
    <t>21:0012:000110</t>
  </si>
  <si>
    <t>21:0336:000110</t>
  </si>
  <si>
    <t>21:0336:000110:0001:0001:00</t>
  </si>
  <si>
    <t>NB072062_PH_2mm</t>
  </si>
  <si>
    <t>21:0012:000111</t>
  </si>
  <si>
    <t>21:0336:000111</t>
  </si>
  <si>
    <t>21:0336:000111:0001:0001:00</t>
  </si>
  <si>
    <t>NB072063_PH_2mm</t>
  </si>
  <si>
    <t>21:0012:000112</t>
  </si>
  <si>
    <t>21:0336:000112</t>
  </si>
  <si>
    <t>21:0336:000112:0001:0001:00</t>
  </si>
  <si>
    <t>NB072064_PH_2mm</t>
  </si>
  <si>
    <t>21:0012:000113</t>
  </si>
  <si>
    <t>21:0336:000113</t>
  </si>
  <si>
    <t>21:0336:000113:0001:0001:00</t>
  </si>
  <si>
    <t>NB072065_PH_2mm</t>
  </si>
  <si>
    <t>21:0012:000114</t>
  </si>
  <si>
    <t>21:0336:000114</t>
  </si>
  <si>
    <t>21:0336:000114:0001:0001:00</t>
  </si>
  <si>
    <t>NB072066_PH_2mm</t>
  </si>
  <si>
    <t>21:0012:000115</t>
  </si>
  <si>
    <t>21:0336:000115</t>
  </si>
  <si>
    <t>21:0336:000115:0001:0001:00</t>
  </si>
  <si>
    <t>NS071001_PH_2mm</t>
  </si>
  <si>
    <t>21:0012:000116</t>
  </si>
  <si>
    <t>21:0336:000116</t>
  </si>
  <si>
    <t>21:0336:000116:0001:0001:00</t>
  </si>
  <si>
    <t>NS071002_PH_2mm</t>
  </si>
  <si>
    <t>21:0012:000117</t>
  </si>
  <si>
    <t>21:0336:000117</t>
  </si>
  <si>
    <t>21:0336:000117:0001:0001:00</t>
  </si>
  <si>
    <t>NS071003_PH_2mm</t>
  </si>
  <si>
    <t>21:0012:000118</t>
  </si>
  <si>
    <t>21:0336:000118</t>
  </si>
  <si>
    <t>21:0336:000118:0001:0001:00</t>
  </si>
  <si>
    <t>NS071004_PH_2mm</t>
  </si>
  <si>
    <t>21:0012:000119</t>
  </si>
  <si>
    <t>21:0336:000119</t>
  </si>
  <si>
    <t>21:0336:000119:0001:0001:00</t>
  </si>
  <si>
    <t>NS071005_PH_2mm</t>
  </si>
  <si>
    <t>21:0012:000120</t>
  </si>
  <si>
    <t>21:0336:000120</t>
  </si>
  <si>
    <t>21:0336:000120:0001:0001:00</t>
  </si>
  <si>
    <t>NS071006_PH_2mm</t>
  </si>
  <si>
    <t>21:0012:000121</t>
  </si>
  <si>
    <t>21:0336:000121</t>
  </si>
  <si>
    <t>21:0336:000121:0001:0001:00</t>
  </si>
  <si>
    <t>NS071007_PH_2mm</t>
  </si>
  <si>
    <t>21:0012:000122</t>
  </si>
  <si>
    <t>21:0336:000122</t>
  </si>
  <si>
    <t>21:0336:000122:0001:0001:00</t>
  </si>
  <si>
    <t>NS071008_PH_2mm</t>
  </si>
  <si>
    <t>21:0012:000123</t>
  </si>
  <si>
    <t>21:0336:000123</t>
  </si>
  <si>
    <t>21:0336:000123:0001:0001:00</t>
  </si>
  <si>
    <t>NS071009_PH_2mm</t>
  </si>
  <si>
    <t>21:0012:000124</t>
  </si>
  <si>
    <t>21:0336:000124</t>
  </si>
  <si>
    <t>21:0336:000124:0001:0001:00</t>
  </si>
  <si>
    <t>NS071010_PH_2mm</t>
  </si>
  <si>
    <t>21:0012:000125</t>
  </si>
  <si>
    <t>21:0336:000125</t>
  </si>
  <si>
    <t>21:0336:000125:0001:0001:00</t>
  </si>
  <si>
    <t>NS071011_PH_2mm</t>
  </si>
  <si>
    <t>21:0012:000126</t>
  </si>
  <si>
    <t>21:0336:000126</t>
  </si>
  <si>
    <t>21:0336:000126:0001:0001:00</t>
  </si>
  <si>
    <t>NS071012_PH_2mm</t>
  </si>
  <si>
    <t>21:0012:000127</t>
  </si>
  <si>
    <t>21:0336:000127</t>
  </si>
  <si>
    <t>21:0336:000127:0001:0001:00</t>
  </si>
  <si>
    <t>NS071013_PH_2mm</t>
  </si>
  <si>
    <t>21:0012:000128</t>
  </si>
  <si>
    <t>21:0336:000128</t>
  </si>
  <si>
    <t>21:0336:000128:0001:0001:00</t>
  </si>
  <si>
    <t>NS071014_PH_2mm</t>
  </si>
  <si>
    <t>21:0012:000129</t>
  </si>
  <si>
    <t>21:0336:000129</t>
  </si>
  <si>
    <t>21:0336:000129:0001:0001:00</t>
  </si>
  <si>
    <t>NS071015_PH_2mm</t>
  </si>
  <si>
    <t>21:0012:000130</t>
  </si>
  <si>
    <t>21:0336:000130</t>
  </si>
  <si>
    <t>21:0336:000130:0001:0001:00</t>
  </si>
  <si>
    <t>NS071016_PH_2mm</t>
  </si>
  <si>
    <t>21:0012:000131</t>
  </si>
  <si>
    <t>21:0336:000131</t>
  </si>
  <si>
    <t>21:0336:000131:0001:0001:00</t>
  </si>
  <si>
    <t>NS071017_PH_2mm</t>
  </si>
  <si>
    <t>21:0012:000132</t>
  </si>
  <si>
    <t>21:0336:000132</t>
  </si>
  <si>
    <t>21:0336:000132:0001:0001:00</t>
  </si>
  <si>
    <t>NS071019_PH_2mm</t>
  </si>
  <si>
    <t>21:0012:000133</t>
  </si>
  <si>
    <t>21:0336:000133</t>
  </si>
  <si>
    <t>21:0336:000133:0001:0001:00</t>
  </si>
  <si>
    <t>NS071020_PH_2mm</t>
  </si>
  <si>
    <t>21:0012:000134</t>
  </si>
  <si>
    <t>21:0336:000134</t>
  </si>
  <si>
    <t>21:0336:000134:0001:0001:00</t>
  </si>
  <si>
    <t>NS071021_PH_2mm</t>
  </si>
  <si>
    <t>21:0012:000135</t>
  </si>
  <si>
    <t>21:0336:000135</t>
  </si>
  <si>
    <t>21:0336:000135:0001:0001:00</t>
  </si>
  <si>
    <t>NS071022_PH_2mm</t>
  </si>
  <si>
    <t>21:0012:000136</t>
  </si>
  <si>
    <t>21:0336:000136</t>
  </si>
  <si>
    <t>21:0336:000136:0001:0001:00</t>
  </si>
  <si>
    <t>NS071023_PH_2mm</t>
  </si>
  <si>
    <t>21:0012:000137</t>
  </si>
  <si>
    <t>21:0336:000137</t>
  </si>
  <si>
    <t>21:0336:000137:0001:0001:00</t>
  </si>
  <si>
    <t>NS071024_PH_2mm</t>
  </si>
  <si>
    <t>21:0012:000138</t>
  </si>
  <si>
    <t>21:0336:000138</t>
  </si>
  <si>
    <t>21:0336:000138:0001:0001:00</t>
  </si>
  <si>
    <t>NS071025_PH_2mm</t>
  </si>
  <si>
    <t>21:0012:000139</t>
  </si>
  <si>
    <t>21:0336:000139</t>
  </si>
  <si>
    <t>21:0336:000139:0001:0001:00</t>
  </si>
  <si>
    <t>NS071026_PH_2mm</t>
  </si>
  <si>
    <t>21:0012:000140</t>
  </si>
  <si>
    <t>21:0336:000140</t>
  </si>
  <si>
    <t>21:0336:000140:0001:0001:00</t>
  </si>
  <si>
    <t>NS071027_PH_2mm</t>
  </si>
  <si>
    <t>21:0012:000141</t>
  </si>
  <si>
    <t>21:0336:000141</t>
  </si>
  <si>
    <t>21:0336:000141:0001:0001:00</t>
  </si>
  <si>
    <t>NS071028_PH_2mm</t>
  </si>
  <si>
    <t>21:0012:000142</t>
  </si>
  <si>
    <t>21:0336:000142</t>
  </si>
  <si>
    <t>21:0336:000142:0001:0001:00</t>
  </si>
  <si>
    <t>NS071029_PH_2mm</t>
  </si>
  <si>
    <t>21:0012:000143</t>
  </si>
  <si>
    <t>21:0336:000143</t>
  </si>
  <si>
    <t>21:0336:000143:0001:0001:00</t>
  </si>
  <si>
    <t>NS071030_PH_2mm</t>
  </si>
  <si>
    <t>21:0012:000144</t>
  </si>
  <si>
    <t>21:0336:000144</t>
  </si>
  <si>
    <t>21:0336:000144:0001:0001:00</t>
  </si>
  <si>
    <t>NS071031_PH_2mm</t>
  </si>
  <si>
    <t>21:0012:000145</t>
  </si>
  <si>
    <t>21:0336:000145</t>
  </si>
  <si>
    <t>21:0336:000145:0001:0001:00</t>
  </si>
  <si>
    <t>NS071032_PH_2mm</t>
  </si>
  <si>
    <t>21:0012:000146</t>
  </si>
  <si>
    <t>21:0336:000146</t>
  </si>
  <si>
    <t>21:0336:000146:0001:0001:00</t>
  </si>
  <si>
    <t>NS071033_PH_2mm</t>
  </si>
  <si>
    <t>21:0012:000147</t>
  </si>
  <si>
    <t>21:0336:000147</t>
  </si>
  <si>
    <t>21:0336:000147:0001:0001:00</t>
  </si>
  <si>
    <t>NS071034_PH_2mm</t>
  </si>
  <si>
    <t>21:0012:000148</t>
  </si>
  <si>
    <t>21:0336:000148</t>
  </si>
  <si>
    <t>21:0336:000148:0001:0001:00</t>
  </si>
  <si>
    <t>NS071036_PH_2mm</t>
  </si>
  <si>
    <t>21:0012:000149</t>
  </si>
  <si>
    <t>21:0336:000149</t>
  </si>
  <si>
    <t>21:0336:000149:0001:0001:00</t>
  </si>
  <si>
    <t>NS071037_PH_2mm</t>
  </si>
  <si>
    <t>21:0012:000150</t>
  </si>
  <si>
    <t>21:0336:000150</t>
  </si>
  <si>
    <t>21:0336:000150:0001:0001:00</t>
  </si>
  <si>
    <t>NS071038_PH_2mm</t>
  </si>
  <si>
    <t>21:0012:000151</t>
  </si>
  <si>
    <t>21:0336:000151</t>
  </si>
  <si>
    <t>21:0336:000151:0001:0001:00</t>
  </si>
  <si>
    <t>NS071039_PH_2mm</t>
  </si>
  <si>
    <t>21:0012:000152</t>
  </si>
  <si>
    <t>21:0336:000152</t>
  </si>
  <si>
    <t>21:0336:000152:0001:0001:00</t>
  </si>
  <si>
    <t>NS071040_PH_2mm</t>
  </si>
  <si>
    <t>21:0012:000153</t>
  </si>
  <si>
    <t>21:0336:000153</t>
  </si>
  <si>
    <t>21:0336:000153:0001:0001:00</t>
  </si>
  <si>
    <t>NS071041_PH_2mm</t>
  </si>
  <si>
    <t>21:0012:000154</t>
  </si>
  <si>
    <t>21:0336:000154</t>
  </si>
  <si>
    <t>21:0336:000154:0001:0001:00</t>
  </si>
  <si>
    <t>NS071042_PH_2mm</t>
  </si>
  <si>
    <t>21:0012:000155</t>
  </si>
  <si>
    <t>21:0336:000155</t>
  </si>
  <si>
    <t>21:0336:000155:0001:0001:00</t>
  </si>
  <si>
    <t>NS071043_PH_2mm</t>
  </si>
  <si>
    <t>21:0012:000156</t>
  </si>
  <si>
    <t>21:0336:000156</t>
  </si>
  <si>
    <t>21:0336:000156:0001:0001:00</t>
  </si>
  <si>
    <t>NS071044_PH_2mm</t>
  </si>
  <si>
    <t>21:0012:000157</t>
  </si>
  <si>
    <t>21:0336:000157</t>
  </si>
  <si>
    <t>21:0336:000157:0001:0001:00</t>
  </si>
  <si>
    <t>NS071045_PH_2mm</t>
  </si>
  <si>
    <t>21:0012:000158</t>
  </si>
  <si>
    <t>21:0336:000158</t>
  </si>
  <si>
    <t>21:0336:000158:0001:0001:00</t>
  </si>
  <si>
    <t>NS071046_PH_2mm</t>
  </si>
  <si>
    <t>21:0012:000159</t>
  </si>
  <si>
    <t>21:0336:000159</t>
  </si>
  <si>
    <t>21:0336:000159:0001:0001:00</t>
  </si>
  <si>
    <t>NS071047_PH_2mm</t>
  </si>
  <si>
    <t>21:0012:000160</t>
  </si>
  <si>
    <t>21:0336:000160</t>
  </si>
  <si>
    <t>21:0336:000160:0001:0001:00</t>
  </si>
  <si>
    <t>NS071048_PH_2mm</t>
  </si>
  <si>
    <t>21:0012:000161</t>
  </si>
  <si>
    <t>21:0336:000161</t>
  </si>
  <si>
    <t>21:0336:000161:0001:0001:00</t>
  </si>
  <si>
    <t>NS071049_PH_2mm</t>
  </si>
  <si>
    <t>21:0012:000162</t>
  </si>
  <si>
    <t>21:0336:000162</t>
  </si>
  <si>
    <t>21:0336:000162:0001:0001:00</t>
  </si>
  <si>
    <t>NS071050_PH_2mm</t>
  </si>
  <si>
    <t>21:0012:000163</t>
  </si>
  <si>
    <t>21:0336:000163</t>
  </si>
  <si>
    <t>21:0336:000163:0001:0001:00</t>
  </si>
  <si>
    <t>NS071052_PH_2mm</t>
  </si>
  <si>
    <t>21:0012:000164</t>
  </si>
  <si>
    <t>21:0336:000164</t>
  </si>
  <si>
    <t>21:0336:000164:0001:0001:00</t>
  </si>
  <si>
    <t>NS071053_PH_2mm</t>
  </si>
  <si>
    <t>21:0012:000165</t>
  </si>
  <si>
    <t>21:0336:000165</t>
  </si>
  <si>
    <t>21:0336:000165:0001:0001:00</t>
  </si>
  <si>
    <t>NS071054_PH_2mm</t>
  </si>
  <si>
    <t>21:0012:000166</t>
  </si>
  <si>
    <t>21:0336:000166</t>
  </si>
  <si>
    <t>21:0336:000166:0001:0001:00</t>
  </si>
  <si>
    <t>NS071055_PH_2mm</t>
  </si>
  <si>
    <t>21:0012:000167</t>
  </si>
  <si>
    <t>21:0336:000167</t>
  </si>
  <si>
    <t>21:0336:000167:0001:0001:00</t>
  </si>
  <si>
    <t>NS071056_PH_2mm</t>
  </si>
  <si>
    <t>21:0012:000168</t>
  </si>
  <si>
    <t>21:0336:000168</t>
  </si>
  <si>
    <t>21:0336:000168:0001:0001:00</t>
  </si>
  <si>
    <t>NS071057_PH_2mm</t>
  </si>
  <si>
    <t>21:0012:000169</t>
  </si>
  <si>
    <t>21:0336:000169</t>
  </si>
  <si>
    <t>21:0336:000169:0001:0001:00</t>
  </si>
  <si>
    <t>PE071001_PH_2mm</t>
  </si>
  <si>
    <t>21:0012:000170</t>
  </si>
  <si>
    <t>21:0336:000170</t>
  </si>
  <si>
    <t>21:0336:000170:0001:0001:00</t>
  </si>
  <si>
    <t>PE071002_PH_2mm</t>
  </si>
  <si>
    <t>21:0012:000171</t>
  </si>
  <si>
    <t>21:0336:000171</t>
  </si>
  <si>
    <t>21:0336:000171:0001:0001:00</t>
  </si>
  <si>
    <t>PE071003_PH_2mm</t>
  </si>
  <si>
    <t>21:0012:000172</t>
  </si>
  <si>
    <t>21:0336:000172</t>
  </si>
  <si>
    <t>21:0336:000172:0001:0001:00</t>
  </si>
  <si>
    <t>PE071004_PH_2mm</t>
  </si>
  <si>
    <t>21:0012:000173</t>
  </si>
  <si>
    <t>21:0336:000173</t>
  </si>
  <si>
    <t>21:0336:000173:0001:0001:00</t>
  </si>
  <si>
    <t>PE071005_PH_2mm</t>
  </si>
  <si>
    <t>21:0012:000174</t>
  </si>
  <si>
    <t>21:0336:000174</t>
  </si>
  <si>
    <t>21:0336:000174:0001:0001:00</t>
  </si>
  <si>
    <t>PE071006_PH_2mm</t>
  </si>
  <si>
    <t>21:0012:000175</t>
  </si>
  <si>
    <t>21:0336:000175</t>
  </si>
  <si>
    <t>21:0336:000175:0001:0001:00</t>
  </si>
  <si>
    <t>PE071007_PH_2mm</t>
  </si>
  <si>
    <t>21:0012:000176</t>
  </si>
  <si>
    <t>21:0336:000176</t>
  </si>
  <si>
    <t>21:0336:000176:0001:0001:00</t>
  </si>
  <si>
    <t>PE071008_PH_2mm</t>
  </si>
  <si>
    <t>21:0012:000177</t>
  </si>
  <si>
    <t>21:0336:000177</t>
  </si>
  <si>
    <t>21:0336:000177:0001:0001:00</t>
  </si>
  <si>
    <t>PE071009_PH_2mm</t>
  </si>
  <si>
    <t>21:0012:000178</t>
  </si>
  <si>
    <t>21:0336:000178</t>
  </si>
  <si>
    <t>21:0336:000178:0001:0001:00</t>
  </si>
  <si>
    <t>NB071001_A_2mm</t>
  </si>
  <si>
    <t>21:0019:000001</t>
  </si>
  <si>
    <t>21:0336:000001:0002:0001:00</t>
  </si>
  <si>
    <t>NB071002_A_2mm</t>
  </si>
  <si>
    <t>21:0019:000002</t>
  </si>
  <si>
    <t>21:0336:000002:0002:0001:00</t>
  </si>
  <si>
    <t>NB071003_A_2mm</t>
  </si>
  <si>
    <t>21:0019:000003</t>
  </si>
  <si>
    <t>21:0336:000003:0002:0001:00</t>
  </si>
  <si>
    <t>NB071004_A_2mm</t>
  </si>
  <si>
    <t>21:0019:000004</t>
  </si>
  <si>
    <t>21:0336:000004:0002:0001:00</t>
  </si>
  <si>
    <t>NB071005_A_2mm</t>
  </si>
  <si>
    <t>21:0019:000005</t>
  </si>
  <si>
    <t>21:0336:000005:0002:0001:00</t>
  </si>
  <si>
    <t>NB071007_A_2mm</t>
  </si>
  <si>
    <t>21:0019:000006</t>
  </si>
  <si>
    <t>21:0336:000006:0002:0001:00</t>
  </si>
  <si>
    <t>NB071009_A_2mm</t>
  </si>
  <si>
    <t>21:0019:000007</t>
  </si>
  <si>
    <t>21:0336:000007:0002:0001:00</t>
  </si>
  <si>
    <t>NB071010_A_2mm</t>
  </si>
  <si>
    <t>21:0019:000008</t>
  </si>
  <si>
    <t>21:0336:000008:0002:0001:00</t>
  </si>
  <si>
    <t>NB071011_A_2mm</t>
  </si>
  <si>
    <t>21:0019:000009</t>
  </si>
  <si>
    <t>21:0336:000009:0002:0001:00</t>
  </si>
  <si>
    <t>NB071012_A_2mm</t>
  </si>
  <si>
    <t>21:0019:000010</t>
  </si>
  <si>
    <t>21:0336:000010:0002:0001:00</t>
  </si>
  <si>
    <t>NB071013_A_2mm</t>
  </si>
  <si>
    <t>21:0019:000011</t>
  </si>
  <si>
    <t>21:0336:000011:0002:0001:00</t>
  </si>
  <si>
    <t>NB071014_A_2mm</t>
  </si>
  <si>
    <t>21:0019:000012</t>
  </si>
  <si>
    <t>21:0336:000012:0002:0001:00</t>
  </si>
  <si>
    <t>NB071015_A_2mm</t>
  </si>
  <si>
    <t>21:0019:000013</t>
  </si>
  <si>
    <t>21:0336:000013:0002:0001:00</t>
  </si>
  <si>
    <t>NB071016_A_2mm</t>
  </si>
  <si>
    <t>21:0019:000014</t>
  </si>
  <si>
    <t>21:0336:000014:0002:0001:00</t>
  </si>
  <si>
    <t>NB071017_A_2mm</t>
  </si>
  <si>
    <t>21:0019:000015</t>
  </si>
  <si>
    <t>21:0336:000015:0002:0001:00</t>
  </si>
  <si>
    <t>NB071018_A_2mm</t>
  </si>
  <si>
    <t>21:0019:000016</t>
  </si>
  <si>
    <t>21:0336:000016:0002:0001:00</t>
  </si>
  <si>
    <t>NB071019_A_2mm</t>
  </si>
  <si>
    <t>21:0019:000017</t>
  </si>
  <si>
    <t>21:0336:000017:0002:0001:00</t>
  </si>
  <si>
    <t>NB071020_A_2mm</t>
  </si>
  <si>
    <t>21:0019:000018</t>
  </si>
  <si>
    <t>21:0336:000018:0002:0001:00</t>
  </si>
  <si>
    <t>NB071021_A_2mm</t>
  </si>
  <si>
    <t>21:0019:000019</t>
  </si>
  <si>
    <t>21:0336:000019:0002:0001:00</t>
  </si>
  <si>
    <t>NB071022_A_2mm</t>
  </si>
  <si>
    <t>21:0019:000020</t>
  </si>
  <si>
    <t>21:0336:000020:0002:0001:00</t>
  </si>
  <si>
    <t>NB071023_A_2mm</t>
  </si>
  <si>
    <t>21:0019:000021</t>
  </si>
  <si>
    <t>21:0336:000021:0002:0001:00</t>
  </si>
  <si>
    <t>NB071024_A_2mm</t>
  </si>
  <si>
    <t>21:0019:000022</t>
  </si>
  <si>
    <t>21:0336:000022:0002:0001:00</t>
  </si>
  <si>
    <t>NB071025_A_2mm</t>
  </si>
  <si>
    <t>21:0019:000023</t>
  </si>
  <si>
    <t>21:0336:000023:0002:0001:00</t>
  </si>
  <si>
    <t>NB071027_A_2mm</t>
  </si>
  <si>
    <t>21:0019:000024</t>
  </si>
  <si>
    <t>21:0336:000024:0002:0001:00</t>
  </si>
  <si>
    <t>NB071028_A_2mm</t>
  </si>
  <si>
    <t>21:0019:000025</t>
  </si>
  <si>
    <t>21:0336:000025:0002:0001:00</t>
  </si>
  <si>
    <t>NB071029_A_2mm</t>
  </si>
  <si>
    <t>21:0019:000026</t>
  </si>
  <si>
    <t>21:0336:000026:0002:0001:00</t>
  </si>
  <si>
    <t>NB071030_A_2mm</t>
  </si>
  <si>
    <t>21:0019:000027</t>
  </si>
  <si>
    <t>21:0336:000027:0002:0001:00</t>
  </si>
  <si>
    <t>NB071031_A_2mm</t>
  </si>
  <si>
    <t>21:0019:000028</t>
  </si>
  <si>
    <t>21:0336:000028:0002:0001:00</t>
  </si>
  <si>
    <t>NB071032_A_2mm</t>
  </si>
  <si>
    <t>21:0019:000029</t>
  </si>
  <si>
    <t>21:0336:000029:0002:0001:00</t>
  </si>
  <si>
    <t>NB071033_A_2mm</t>
  </si>
  <si>
    <t>21:0019:000030</t>
  </si>
  <si>
    <t>21:0336:000030:0002:0001:00</t>
  </si>
  <si>
    <t>NB071034_A_2mm</t>
  </si>
  <si>
    <t>21:0019:000031</t>
  </si>
  <si>
    <t>21:0336:000031:0002:0001:00</t>
  </si>
  <si>
    <t>NB071035_A_2mm</t>
  </si>
  <si>
    <t>21:0019:000032</t>
  </si>
  <si>
    <t>21:0336:000032:0002:0001:00</t>
  </si>
  <si>
    <t>NB071036_A_2mm</t>
  </si>
  <si>
    <t>21:0019:000033</t>
  </si>
  <si>
    <t>21:0336:000033:0002:0001:00</t>
  </si>
  <si>
    <t>NB071037_A_2mm</t>
  </si>
  <si>
    <t>21:0019:000034</t>
  </si>
  <si>
    <t>21:0336:000034:0002:0001:00</t>
  </si>
  <si>
    <t>NB071038_A_2mm</t>
  </si>
  <si>
    <t>21:0019:000035</t>
  </si>
  <si>
    <t>21:0336:000035:0002:0001:00</t>
  </si>
  <si>
    <t>NB071039_A_2mm</t>
  </si>
  <si>
    <t>21:0019:000036</t>
  </si>
  <si>
    <t>21:0336:000036:0002:0001:00</t>
  </si>
  <si>
    <t>NB071040_A_2mm</t>
  </si>
  <si>
    <t>21:0019:000037</t>
  </si>
  <si>
    <t>21:0336:000037:0002:0001:00</t>
  </si>
  <si>
    <t>NB071041_A_2mm</t>
  </si>
  <si>
    <t>21:0019:000038</t>
  </si>
  <si>
    <t>21:0336:000038:0002:0001:00</t>
  </si>
  <si>
    <t>NB071042_A_2mm</t>
  </si>
  <si>
    <t>21:0019:000039</t>
  </si>
  <si>
    <t>21:0336:000039:0002:0001:00</t>
  </si>
  <si>
    <t>NB071043_A_2mm</t>
  </si>
  <si>
    <t>21:0019:000040</t>
  </si>
  <si>
    <t>21:0336:000040:0002:0001:00</t>
  </si>
  <si>
    <t>NB071044_A_2mm</t>
  </si>
  <si>
    <t>21:0019:000041</t>
  </si>
  <si>
    <t>21:0336:000041:0002:0001:00</t>
  </si>
  <si>
    <t>NB071045_A_2mm</t>
  </si>
  <si>
    <t>21:0019:000042</t>
  </si>
  <si>
    <t>21:0336:000042:0002:0001:00</t>
  </si>
  <si>
    <t>NB071046_A_2mm</t>
  </si>
  <si>
    <t>21:0019:000043</t>
  </si>
  <si>
    <t>21:0336:000043:0002:0001:00</t>
  </si>
  <si>
    <t>NB071047_A_2mm</t>
  </si>
  <si>
    <t>21:0019:000044</t>
  </si>
  <si>
    <t>21:0336:000044:0002:0001:00</t>
  </si>
  <si>
    <t>NB071048_A_2mm</t>
  </si>
  <si>
    <t>21:0019:000045</t>
  </si>
  <si>
    <t>21:0336:000045:0002:0001:00</t>
  </si>
  <si>
    <t>NB071049_A_2mm</t>
  </si>
  <si>
    <t>21:0019:000046</t>
  </si>
  <si>
    <t>21:0336:000046:0002:0001:00</t>
  </si>
  <si>
    <t>NB071050_A_2mm</t>
  </si>
  <si>
    <t>21:0019:000047</t>
  </si>
  <si>
    <t>21:0336:000047:0002:0001:00</t>
  </si>
  <si>
    <t>NB071051_A_2mm</t>
  </si>
  <si>
    <t>21:0019:000048</t>
  </si>
  <si>
    <t>21:0336:000048:0002:0001:00</t>
  </si>
  <si>
    <t>NB071052_A_2mm</t>
  </si>
  <si>
    <t>21:0019:000049</t>
  </si>
  <si>
    <t>21:0336:000049:0002:0001:00</t>
  </si>
  <si>
    <t>NB071054_A_2mm</t>
  </si>
  <si>
    <t>21:0019:000050</t>
  </si>
  <si>
    <t>21:0336:000050:0002:0001:00</t>
  </si>
  <si>
    <t>NB071055_A_2mm</t>
  </si>
  <si>
    <t>21:0019:000051</t>
  </si>
  <si>
    <t>21:0336:000051:0002:0001:00</t>
  </si>
  <si>
    <t>NB071056_A_2mm</t>
  </si>
  <si>
    <t>21:0019:000052</t>
  </si>
  <si>
    <t>21:0336:000052:0002:0001:00</t>
  </si>
  <si>
    <t>NB072001_A_2mm</t>
  </si>
  <si>
    <t>21:0019:000053</t>
  </si>
  <si>
    <t>21:0336:000053:0002:0001:00</t>
  </si>
  <si>
    <t>NB072002_A_2mm</t>
  </si>
  <si>
    <t>21:0019:000054</t>
  </si>
  <si>
    <t>21:0336:000054:0002:0001:00</t>
  </si>
  <si>
    <t>NB072003_A_2mm</t>
  </si>
  <si>
    <t>21:0019:000055</t>
  </si>
  <si>
    <t>21:0336:000055:0002:0001:00</t>
  </si>
  <si>
    <t>NB072004_A_2mm</t>
  </si>
  <si>
    <t>21:0019:000056</t>
  </si>
  <si>
    <t>21:0336:000056:0002:0001:00</t>
  </si>
  <si>
    <t>NB072005_A_2mm</t>
  </si>
  <si>
    <t>21:0019:000057</t>
  </si>
  <si>
    <t>21:0336:000057:0002:0001:00</t>
  </si>
  <si>
    <t>NB072006_A_2mm</t>
  </si>
  <si>
    <t>21:0019:000058</t>
  </si>
  <si>
    <t>21:0336:000058:0002:0001:00</t>
  </si>
  <si>
    <t>NB072007_A_2mm</t>
  </si>
  <si>
    <t>21:0019:000059</t>
  </si>
  <si>
    <t>21:0336:000059:0002:0001:00</t>
  </si>
  <si>
    <t>NB072009_A_2mm</t>
  </si>
  <si>
    <t>21:0019:000060</t>
  </si>
  <si>
    <t>21:0336:000060:0002:0001:00</t>
  </si>
  <si>
    <t>NB072010_A_2mm</t>
  </si>
  <si>
    <t>21:0019:000061</t>
  </si>
  <si>
    <t>21:0336:000061:0002:0001:00</t>
  </si>
  <si>
    <t>NB072011_A_2mm</t>
  </si>
  <si>
    <t>21:0019:000062</t>
  </si>
  <si>
    <t>21:0336:000062:0002:0001:00</t>
  </si>
  <si>
    <t>NB072012_A_2mm</t>
  </si>
  <si>
    <t>21:0019:000063</t>
  </si>
  <si>
    <t>21:0336:000063:0002:0001:00</t>
  </si>
  <si>
    <t>NB072013_A_2mm</t>
  </si>
  <si>
    <t>21:0019:000064</t>
  </si>
  <si>
    <t>21:0336:000064:0002:0001:00</t>
  </si>
  <si>
    <t>NB072014_A_2mm</t>
  </si>
  <si>
    <t>21:0019:000065</t>
  </si>
  <si>
    <t>21:0336:000065:0002:0001:00</t>
  </si>
  <si>
    <t>NB072015_A_2mm</t>
  </si>
  <si>
    <t>21:0019:000066</t>
  </si>
  <si>
    <t>21:0336:000066:0002:0001:00</t>
  </si>
  <si>
    <t>NB072016_A_2mm</t>
  </si>
  <si>
    <t>21:0019:000067</t>
  </si>
  <si>
    <t>21:0336:000067:0002:0001:00</t>
  </si>
  <si>
    <t>NB072017_A_2mm</t>
  </si>
  <si>
    <t>21:0019:000068</t>
  </si>
  <si>
    <t>21:0336:000068:0002:0001:00</t>
  </si>
  <si>
    <t>NB072018_A_2mm</t>
  </si>
  <si>
    <t>21:0019:000069</t>
  </si>
  <si>
    <t>21:0336:000069:0002:0001:00</t>
  </si>
  <si>
    <t>NB072019_A_2mm</t>
  </si>
  <si>
    <t>21:0019:000070</t>
  </si>
  <si>
    <t>21:0336:000070:0002:0001:00</t>
  </si>
  <si>
    <t>NB072020_A_2mm</t>
  </si>
  <si>
    <t>21:0019:000071</t>
  </si>
  <si>
    <t>21:0336:000071:0002:0001:00</t>
  </si>
  <si>
    <t>NB072021_A_2mm</t>
  </si>
  <si>
    <t>21:0019:000072</t>
  </si>
  <si>
    <t>21:0336:000072:0002:0001:00</t>
  </si>
  <si>
    <t>NB072022_A_2mm</t>
  </si>
  <si>
    <t>21:0019:000073</t>
  </si>
  <si>
    <t>21:0336:000073:0002:0001:00</t>
  </si>
  <si>
    <t>NB072023_A_2mm</t>
  </si>
  <si>
    <t>21:0019:000074</t>
  </si>
  <si>
    <t>21:0336:000074:0002:0001:00</t>
  </si>
  <si>
    <t>NB072024_A_2mm</t>
  </si>
  <si>
    <t>21:0019:000075</t>
  </si>
  <si>
    <t>21:0336:000075:0002:0001:00</t>
  </si>
  <si>
    <t>NB072026_A_2mm</t>
  </si>
  <si>
    <t>21:0019:000076</t>
  </si>
  <si>
    <t>21:0336:000076:0002:0001:00</t>
  </si>
  <si>
    <t>NB072027_A_2mm</t>
  </si>
  <si>
    <t>21:0019:000077</t>
  </si>
  <si>
    <t>21:0336:000077:0002:0001:00</t>
  </si>
  <si>
    <t>NB072028_A_2mm</t>
  </si>
  <si>
    <t>21:0019:000078</t>
  </si>
  <si>
    <t>21:0336:000078:0002:0001:00</t>
  </si>
  <si>
    <t>NB072029_A_2mm</t>
  </si>
  <si>
    <t>21:0019:000079</t>
  </si>
  <si>
    <t>21:0336:000079:0002:0001:00</t>
  </si>
  <si>
    <t>NB072030_A_2mm</t>
  </si>
  <si>
    <t>21:0019:000080</t>
  </si>
  <si>
    <t>21:0336:000080:0002:0001:00</t>
  </si>
  <si>
    <t>NB072031_A_2mm</t>
  </si>
  <si>
    <t>21:0019:000081</t>
  </si>
  <si>
    <t>21:0336:000081:0002:0001:00</t>
  </si>
  <si>
    <t>NB072032_A_2mm</t>
  </si>
  <si>
    <t>21:0019:000082</t>
  </si>
  <si>
    <t>21:0336:000082:0002:0001:00</t>
  </si>
  <si>
    <t>NB072033_A_2mm</t>
  </si>
  <si>
    <t>21:0019:000083</t>
  </si>
  <si>
    <t>21:0336:000083:0002:0001:00</t>
  </si>
  <si>
    <t>NB072034_A_2mm</t>
  </si>
  <si>
    <t>21:0019:000084</t>
  </si>
  <si>
    <t>21:0336:000084:0002:0001:00</t>
  </si>
  <si>
    <t>NB072035_A_2mm</t>
  </si>
  <si>
    <t>21:0019:000085</t>
  </si>
  <si>
    <t>21:0336:000085:0002:0001:00</t>
  </si>
  <si>
    <t>NB072036_A_2mm</t>
  </si>
  <si>
    <t>21:0019:000086</t>
  </si>
  <si>
    <t>21:0336:000086:0002:0001:00</t>
  </si>
  <si>
    <t>NB072037_A_2mm</t>
  </si>
  <si>
    <t>21:0019:000087</t>
  </si>
  <si>
    <t>21:0336:000087:0002:0001:00</t>
  </si>
  <si>
    <t>NB072038_A_2mm</t>
  </si>
  <si>
    <t>21:0019:000088</t>
  </si>
  <si>
    <t>21:0336:000088:0002:0001:00</t>
  </si>
  <si>
    <t>NB072039_A_2mm</t>
  </si>
  <si>
    <t>21:0019:000089</t>
  </si>
  <si>
    <t>21:0336:000089:0002:0001:00</t>
  </si>
  <si>
    <t>NB072040_A_2mm</t>
  </si>
  <si>
    <t>21:0019:000090</t>
  </si>
  <si>
    <t>21:0336:000090:0002:0001:00</t>
  </si>
  <si>
    <t>NB072041_A_2mm</t>
  </si>
  <si>
    <t>21:0019:000091</t>
  </si>
  <si>
    <t>21:0336:000091:0002:0001:00</t>
  </si>
  <si>
    <t>NB072042_A_2mm</t>
  </si>
  <si>
    <t>21:0019:000092</t>
  </si>
  <si>
    <t>21:0336:000092:0002:0001:00</t>
  </si>
  <si>
    <t>NB072043_A_2mm</t>
  </si>
  <si>
    <t>21:0019:000093</t>
  </si>
  <si>
    <t>21:0336:000093:0002:0001:00</t>
  </si>
  <si>
    <t>NB072044_A_2mm</t>
  </si>
  <si>
    <t>21:0019:000094</t>
  </si>
  <si>
    <t>21:0336:000094:0002:0001:00</t>
  </si>
  <si>
    <t>NB072045_A_2mm</t>
  </si>
  <si>
    <t>21:0019:000095</t>
  </si>
  <si>
    <t>21:0336:000095:0002:0001:00</t>
  </si>
  <si>
    <t>NB072046_A_2mm</t>
  </si>
  <si>
    <t>21:0019:000096</t>
  </si>
  <si>
    <t>21:0336:000096:0002:0001:00</t>
  </si>
  <si>
    <t>NB072047_A_2mm</t>
  </si>
  <si>
    <t>21:0019:000097</t>
  </si>
  <si>
    <t>21:0336:000097:0002:0001:00</t>
  </si>
  <si>
    <t>NB072048_A_2mm</t>
  </si>
  <si>
    <t>21:0019:000098</t>
  </si>
  <si>
    <t>21:0336:000098:0002:0001:00</t>
  </si>
  <si>
    <t>NB072050_A_2mm</t>
  </si>
  <si>
    <t>21:0019:000099</t>
  </si>
  <si>
    <t>21:0336:000099:0002:0001:00</t>
  </si>
  <si>
    <t>NB072051_A_2mm</t>
  </si>
  <si>
    <t>21:0019:000100</t>
  </si>
  <si>
    <t>21:0336:000100:0002:0001:00</t>
  </si>
  <si>
    <t>NB072052_A_2mm</t>
  </si>
  <si>
    <t>21:0019:000101</t>
  </si>
  <si>
    <t>21:0336:000101:0002:0001:00</t>
  </si>
  <si>
    <t>NB072053_A_2mm</t>
  </si>
  <si>
    <t>21:0019:000102</t>
  </si>
  <si>
    <t>21:0336:000102:0002:0001:00</t>
  </si>
  <si>
    <t>NB072054_A_2mm</t>
  </si>
  <si>
    <t>21:0019:000103</t>
  </si>
  <si>
    <t>21:0336:000103:0002:0001:00</t>
  </si>
  <si>
    <t>NB072055_A_2mm</t>
  </si>
  <si>
    <t>21:0019:000104</t>
  </si>
  <si>
    <t>21:0336:000104:0002:0001:00</t>
  </si>
  <si>
    <t>NB072056_A_2mm</t>
  </si>
  <si>
    <t>21:0019:000105</t>
  </si>
  <si>
    <t>21:0336:000105:0002:0001:00</t>
  </si>
  <si>
    <t>NB072057_A_2mm</t>
  </si>
  <si>
    <t>21:0019:000106</t>
  </si>
  <si>
    <t>21:0336:000106:0002:0001:00</t>
  </si>
  <si>
    <t>NB072058_A_2mm</t>
  </si>
  <si>
    <t>21:0019:000107</t>
  </si>
  <si>
    <t>21:0336:000107:0002:0001:00</t>
  </si>
  <si>
    <t>NB072059_A_2mm</t>
  </si>
  <si>
    <t>21:0019:000108</t>
  </si>
  <si>
    <t>21:0336:000108:0002:0001:00</t>
  </si>
  <si>
    <t>NB072060_A_2mm</t>
  </si>
  <si>
    <t>21:0019:000109</t>
  </si>
  <si>
    <t>21:0336:000109:0002:0001:00</t>
  </si>
  <si>
    <t>NB072061_A_2mm</t>
  </si>
  <si>
    <t>21:0019:000110</t>
  </si>
  <si>
    <t>21:0336:000110:0002:0001:00</t>
  </si>
  <si>
    <t>NB072062_A_2mm</t>
  </si>
  <si>
    <t>21:0019:000111</t>
  </si>
  <si>
    <t>21:0336:000111:0002:0001:00</t>
  </si>
  <si>
    <t>NB072063_A_2mm</t>
  </si>
  <si>
    <t>21:0019:000112</t>
  </si>
  <si>
    <t>21:0336:000112:0002:0001:00</t>
  </si>
  <si>
    <t>NB072064_A_2mm</t>
  </si>
  <si>
    <t>21:0019:000113</t>
  </si>
  <si>
    <t>21:0336:000113:0002:0001:00</t>
  </si>
  <si>
    <t>NB072065_A_2mm</t>
  </si>
  <si>
    <t>21:0019:000114</t>
  </si>
  <si>
    <t>21:0336:000114:0002:0001:00</t>
  </si>
  <si>
    <t>NB072066_A_2mm</t>
  </si>
  <si>
    <t>21:0019:000115</t>
  </si>
  <si>
    <t>21:0336:000115:0002:0001:00</t>
  </si>
  <si>
    <t>NS071001_A_2mm</t>
  </si>
  <si>
    <t>21:0019:000116</t>
  </si>
  <si>
    <t>21:0336:000116:0002:0001:00</t>
  </si>
  <si>
    <t>NS071002_A_2mm</t>
  </si>
  <si>
    <t>21:0019:000117</t>
  </si>
  <si>
    <t>21:0336:000117:0002:0001:00</t>
  </si>
  <si>
    <t>NS071003_A_2mm</t>
  </si>
  <si>
    <t>21:0019:000118</t>
  </si>
  <si>
    <t>21:0336:000118:0002:0001:00</t>
  </si>
  <si>
    <t>NS071004_A_2mm</t>
  </si>
  <si>
    <t>21:0019:000119</t>
  </si>
  <si>
    <t>21:0336:000119:0002:0001:00</t>
  </si>
  <si>
    <t>NS071005_A_2mm</t>
  </si>
  <si>
    <t>21:0019:000120</t>
  </si>
  <si>
    <t>21:0336:000120:0002:0001:00</t>
  </si>
  <si>
    <t>NS071006_A_2mm</t>
  </si>
  <si>
    <t>21:0019:000121</t>
  </si>
  <si>
    <t>21:0336:000121:0002:0001:00</t>
  </si>
  <si>
    <t>NS071007_A_2mm</t>
  </si>
  <si>
    <t>21:0019:000122</t>
  </si>
  <si>
    <t>21:0336:000122:0002:0001:00</t>
  </si>
  <si>
    <t>NS071008_A_2mm</t>
  </si>
  <si>
    <t>21:0019:000123</t>
  </si>
  <si>
    <t>21:0336:000123:0002:0001:00</t>
  </si>
  <si>
    <t>NS071009_A_2mm</t>
  </si>
  <si>
    <t>21:0019:000124</t>
  </si>
  <si>
    <t>21:0336:000124:0002:0001:00</t>
  </si>
  <si>
    <t>NS071010_A_2mm</t>
  </si>
  <si>
    <t>21:0019:000125</t>
  </si>
  <si>
    <t>21:0336:000125:0002:0001:00</t>
  </si>
  <si>
    <t>NS071011_A_2mm</t>
  </si>
  <si>
    <t>21:0019:000126</t>
  </si>
  <si>
    <t>21:0336:000126:0002:0001:00</t>
  </si>
  <si>
    <t>NS071012_A_2mm</t>
  </si>
  <si>
    <t>21:0019:000127</t>
  </si>
  <si>
    <t>21:0336:000127:0002:0001:00</t>
  </si>
  <si>
    <t>NS071013_A_2mm</t>
  </si>
  <si>
    <t>21:0019:000128</t>
  </si>
  <si>
    <t>21:0336:000128:0002:0001:00</t>
  </si>
  <si>
    <t>NS071014_A_2mm</t>
  </si>
  <si>
    <t>21:0019:000129</t>
  </si>
  <si>
    <t>21:0336:000129:0002:0001:00</t>
  </si>
  <si>
    <t>NS071015_A_2mm</t>
  </si>
  <si>
    <t>21:0019:000130</t>
  </si>
  <si>
    <t>21:0336:000130:0002:0001:00</t>
  </si>
  <si>
    <t>NS071016_A_2mm</t>
  </si>
  <si>
    <t>21:0019:000131</t>
  </si>
  <si>
    <t>21:0336:000131:0002:0001:00</t>
  </si>
  <si>
    <t>NS071017_A_2mm</t>
  </si>
  <si>
    <t>21:0019:000132</t>
  </si>
  <si>
    <t>21:0336:000132:0002:0001:00</t>
  </si>
  <si>
    <t>NS071019_A_2mm</t>
  </si>
  <si>
    <t>21:0019:000133</t>
  </si>
  <si>
    <t>21:0336:000133:0002:0001:00</t>
  </si>
  <si>
    <t>NS071020_A_2mm</t>
  </si>
  <si>
    <t>21:0019:000134</t>
  </si>
  <si>
    <t>21:0336:000134:0002:0001:00</t>
  </si>
  <si>
    <t>NS071021_A_2mm</t>
  </si>
  <si>
    <t>21:0019:000135</t>
  </si>
  <si>
    <t>21:0336:000135:0002:0001:00</t>
  </si>
  <si>
    <t>NS071022_A_2mm</t>
  </si>
  <si>
    <t>21:0019:000136</t>
  </si>
  <si>
    <t>21:0336:000136:0002:0001:00</t>
  </si>
  <si>
    <t>NS071023_A_2mm</t>
  </si>
  <si>
    <t>21:0019:000137</t>
  </si>
  <si>
    <t>21:0336:000137:0002:0001:00</t>
  </si>
  <si>
    <t>NS071024_A_2mm</t>
  </si>
  <si>
    <t>21:0019:000138</t>
  </si>
  <si>
    <t>21:0336:000138:0002:0001:00</t>
  </si>
  <si>
    <t>NS071025_A_2mm</t>
  </si>
  <si>
    <t>21:0019:000139</t>
  </si>
  <si>
    <t>21:0336:000139:0002:0001:00</t>
  </si>
  <si>
    <t>NS071026_A_2mm</t>
  </si>
  <si>
    <t>21:0019:000140</t>
  </si>
  <si>
    <t>21:0336:000140:0002:0001:00</t>
  </si>
  <si>
    <t>NS071027_A_2mm</t>
  </si>
  <si>
    <t>21:0019:000141</t>
  </si>
  <si>
    <t>21:0336:000141:0002:0001:00</t>
  </si>
  <si>
    <t>NS071028_A_2mm</t>
  </si>
  <si>
    <t>21:0019:000142</t>
  </si>
  <si>
    <t>21:0336:000142:0002:0001:00</t>
  </si>
  <si>
    <t>NS071029_A_2mm</t>
  </si>
  <si>
    <t>21:0019:000143</t>
  </si>
  <si>
    <t>21:0336:000143:0002:0001:00</t>
  </si>
  <si>
    <t>NS071030_A_2mm</t>
  </si>
  <si>
    <t>21:0019:000144</t>
  </si>
  <si>
    <t>21:0336:000144:0002:0001:00</t>
  </si>
  <si>
    <t>NS071031_A_2mm</t>
  </si>
  <si>
    <t>21:0019:000145</t>
  </si>
  <si>
    <t>21:0336:000145:0002:0001:00</t>
  </si>
  <si>
    <t>NS071032_A_2mm</t>
  </si>
  <si>
    <t>21:0019:000146</t>
  </si>
  <si>
    <t>21:0336:000146:0002:0001:00</t>
  </si>
  <si>
    <t>NS071033_A_2mm</t>
  </si>
  <si>
    <t>21:0019:000147</t>
  </si>
  <si>
    <t>21:0336:000147:0002:0001:00</t>
  </si>
  <si>
    <t>NS071034_A_2mm</t>
  </si>
  <si>
    <t>21:0019:000148</t>
  </si>
  <si>
    <t>21:0336:000148:0002:0001:00</t>
  </si>
  <si>
    <t>NS071036_A_2mm</t>
  </si>
  <si>
    <t>21:0019:000149</t>
  </si>
  <si>
    <t>21:0336:000149:0002:0001:00</t>
  </si>
  <si>
    <t>NS071037_A_2mm</t>
  </si>
  <si>
    <t>21:0019:000150</t>
  </si>
  <si>
    <t>21:0336:000150:0002:0001:00</t>
  </si>
  <si>
    <t>NS071038_A_2mm</t>
  </si>
  <si>
    <t>21:0019:000151</t>
  </si>
  <si>
    <t>21:0336:000151:0002:0001:00</t>
  </si>
  <si>
    <t>NS071039_A_2mm</t>
  </si>
  <si>
    <t>21:0019:000152</t>
  </si>
  <si>
    <t>21:0336:000152:0002:0001:00</t>
  </si>
  <si>
    <t>NS071040_A_2mm</t>
  </si>
  <si>
    <t>21:0019:000153</t>
  </si>
  <si>
    <t>21:0336:000153:0002:0001:00</t>
  </si>
  <si>
    <t>NS071041_A_2mm</t>
  </si>
  <si>
    <t>21:0019:000154</t>
  </si>
  <si>
    <t>21:0336:000154:0002:0001:00</t>
  </si>
  <si>
    <t>NS071042_A_2mm</t>
  </si>
  <si>
    <t>21:0019:000155</t>
  </si>
  <si>
    <t>21:0336:000155:0002:0001:00</t>
  </si>
  <si>
    <t>NS071043_A_2mm</t>
  </si>
  <si>
    <t>21:0019:000156</t>
  </si>
  <si>
    <t>21:0336:000156:0002:0001:00</t>
  </si>
  <si>
    <t>NS071044_A_2mm</t>
  </si>
  <si>
    <t>21:0019:000157</t>
  </si>
  <si>
    <t>21:0336:000157:0002:0001:00</t>
  </si>
  <si>
    <t>NS071045_A_2mm</t>
  </si>
  <si>
    <t>21:0019:000158</t>
  </si>
  <si>
    <t>21:0336:000158:0002:0001:00</t>
  </si>
  <si>
    <t>NS071046_A_2mm</t>
  </si>
  <si>
    <t>21:0019:000159</t>
  </si>
  <si>
    <t>21:0336:000159:0002:0001:00</t>
  </si>
  <si>
    <t>NS071047_A_2mm</t>
  </si>
  <si>
    <t>21:0019:000160</t>
  </si>
  <si>
    <t>21:0336:000160:0002:0001:00</t>
  </si>
  <si>
    <t>NS071048_A_2mm</t>
  </si>
  <si>
    <t>21:0019:000161</t>
  </si>
  <si>
    <t>21:0336:000161:0002:0001:00</t>
  </si>
  <si>
    <t>NS071049_A_2mm</t>
  </si>
  <si>
    <t>21:0019:000162</t>
  </si>
  <si>
    <t>21:0336:000162:0002:0001:00</t>
  </si>
  <si>
    <t>NS071050_A_2mm</t>
  </si>
  <si>
    <t>21:0019:000163</t>
  </si>
  <si>
    <t>21:0336:000163:0002:0001:00</t>
  </si>
  <si>
    <t>NS071052_A_2mm</t>
  </si>
  <si>
    <t>21:0019:000164</t>
  </si>
  <si>
    <t>21:0336:000164:0002:0001:00</t>
  </si>
  <si>
    <t>NS071053_A_2mm</t>
  </si>
  <si>
    <t>21:0019:000165</t>
  </si>
  <si>
    <t>21:0336:000165:0002:0001:00</t>
  </si>
  <si>
    <t>NS071054_A_2mm</t>
  </si>
  <si>
    <t>21:0019:000166</t>
  </si>
  <si>
    <t>21:0336:000166:0002:0001:00</t>
  </si>
  <si>
    <t>NS071055_A_2mm</t>
  </si>
  <si>
    <t>21:0019:000167</t>
  </si>
  <si>
    <t>21:0336:000167:0002:0001:00</t>
  </si>
  <si>
    <t>NS071056_A_2mm</t>
  </si>
  <si>
    <t>21:0019:000168</t>
  </si>
  <si>
    <t>21:0336:000168:0002:0001:00</t>
  </si>
  <si>
    <t>NS071057_A_2mm</t>
  </si>
  <si>
    <t>21:0019:000169</t>
  </si>
  <si>
    <t>21:0336:000169:0002:0001:00</t>
  </si>
  <si>
    <t>PE071001_A_2mm</t>
  </si>
  <si>
    <t>21:0019:000170</t>
  </si>
  <si>
    <t>21:0336:000170:0002:0001:00</t>
  </si>
  <si>
    <t>PE071002_A_2mm</t>
  </si>
  <si>
    <t>21:0019:000171</t>
  </si>
  <si>
    <t>21:0336:000171:0002:0001:00</t>
  </si>
  <si>
    <t>PE071003_A_2mm</t>
  </si>
  <si>
    <t>21:0019:000172</t>
  </si>
  <si>
    <t>21:0336:000172:0002:0001:00</t>
  </si>
  <si>
    <t>PE071004_A_2mm</t>
  </si>
  <si>
    <t>21:0019:000173</t>
  </si>
  <si>
    <t>21:0336:000173:0002:0001:00</t>
  </si>
  <si>
    <t>PE071005_A_2mm</t>
  </si>
  <si>
    <t>21:0019:000174</t>
  </si>
  <si>
    <t>21:0336:000174:0002:0001:00</t>
  </si>
  <si>
    <t>PE071006_A_2mm</t>
  </si>
  <si>
    <t>21:0019:000175</t>
  </si>
  <si>
    <t>21:0336:000175:0002:0001:00</t>
  </si>
  <si>
    <t>PE071007_A_2mm</t>
  </si>
  <si>
    <t>21:0019:000176</t>
  </si>
  <si>
    <t>21:0336:000176:0002:0001:00</t>
  </si>
  <si>
    <t>PE071008_A_2mm</t>
  </si>
  <si>
    <t>21:0019:000177</t>
  </si>
  <si>
    <t>21:0336:000177:0002:0001:00</t>
  </si>
  <si>
    <t>PE071009_A_2mm</t>
  </si>
  <si>
    <t>21:0019:000178</t>
  </si>
  <si>
    <t>21:0336:000178:0002:0001:00</t>
  </si>
  <si>
    <t>NB071001_B_2mm</t>
  </si>
  <si>
    <t>21:0024:000001</t>
  </si>
  <si>
    <t>21:0336:000001:0003:0001:00</t>
  </si>
  <si>
    <t>NB071002_B_2mm</t>
  </si>
  <si>
    <t>21:0024:000002</t>
  </si>
  <si>
    <t>21:0336:000002:0003:0001:00</t>
  </si>
  <si>
    <t>NB071003_B_2mm</t>
  </si>
  <si>
    <t>21:0024:000003</t>
  </si>
  <si>
    <t>21:0336:000003:0003:0001:00</t>
  </si>
  <si>
    <t>NB071004_B_2mm</t>
  </si>
  <si>
    <t>21:0024:000004</t>
  </si>
  <si>
    <t>21:0336:000004:0003:0001:00</t>
  </si>
  <si>
    <t>NB071005_B_2mm</t>
  </si>
  <si>
    <t>21:0024:000005</t>
  </si>
  <si>
    <t>21:0336:000005:0003:0001:00</t>
  </si>
  <si>
    <t>NB071007_B_2mm</t>
  </si>
  <si>
    <t>21:0024:000006</t>
  </si>
  <si>
    <t>21:0336:000006:0003:0001:00</t>
  </si>
  <si>
    <t>NB071009_B_2mm</t>
  </si>
  <si>
    <t>21:0024:000007</t>
  </si>
  <si>
    <t>21:0336:000007:0003:0001:00</t>
  </si>
  <si>
    <t>NB071010_B_2mm</t>
  </si>
  <si>
    <t>21:0024:000008</t>
  </si>
  <si>
    <t>21:0336:000008:0003:0001:00</t>
  </si>
  <si>
    <t>NB071011_B_2mm</t>
  </si>
  <si>
    <t>21:0024:000009</t>
  </si>
  <si>
    <t>21:0336:000009:0003:0001:00</t>
  </si>
  <si>
    <t>NB071012_B_2mm</t>
  </si>
  <si>
    <t>21:0024:000010</t>
  </si>
  <si>
    <t>21:0336:000010:0003:0001:00</t>
  </si>
  <si>
    <t>NB071013_B_2mm</t>
  </si>
  <si>
    <t>21:0024:000011</t>
  </si>
  <si>
    <t>21:0336:000011:0003:0001:00</t>
  </si>
  <si>
    <t>NB071014_B_2mm</t>
  </si>
  <si>
    <t>21:0024:000012</t>
  </si>
  <si>
    <t>21:0336:000012:0003:0001:00</t>
  </si>
  <si>
    <t>NB071015_B_2mm</t>
  </si>
  <si>
    <t>21:0024:000013</t>
  </si>
  <si>
    <t>21:0336:000013:0003:0001:00</t>
  </si>
  <si>
    <t>NB071016_B_2mm</t>
  </si>
  <si>
    <t>21:0024:000014</t>
  </si>
  <si>
    <t>21:0336:000014:0003:0001:00</t>
  </si>
  <si>
    <t>NB071017_B_2mm</t>
  </si>
  <si>
    <t>21:0024:000015</t>
  </si>
  <si>
    <t>21:0336:000015:0003:0001:00</t>
  </si>
  <si>
    <t>NB071018_B_2mm</t>
  </si>
  <si>
    <t>21:0024:000016</t>
  </si>
  <si>
    <t>21:0336:000016:0003:0001:00</t>
  </si>
  <si>
    <t>NB071019_B_2mm</t>
  </si>
  <si>
    <t>21:0024:000017</t>
  </si>
  <si>
    <t>21:0336:000017:0003:0001:00</t>
  </si>
  <si>
    <t>NB071020_B_2mm</t>
  </si>
  <si>
    <t>21:0024:000018</t>
  </si>
  <si>
    <t>21:0336:000018:0003:0001:00</t>
  </si>
  <si>
    <t>NB071021_B_2mm</t>
  </si>
  <si>
    <t>21:0024:000019</t>
  </si>
  <si>
    <t>21:0336:000019:0003:0001:00</t>
  </si>
  <si>
    <t>NB071022_B_2mm</t>
  </si>
  <si>
    <t>21:0024:000020</t>
  </si>
  <si>
    <t>21:0336:000020:0003:0001:00</t>
  </si>
  <si>
    <t>NB071023_B_2mm</t>
  </si>
  <si>
    <t>21:0024:000021</t>
  </si>
  <si>
    <t>21:0336:000021:0003:0001:00</t>
  </si>
  <si>
    <t>NB071024_B_2mm</t>
  </si>
  <si>
    <t>21:0024:000022</t>
  </si>
  <si>
    <t>21:0336:000022:0003:0001:00</t>
  </si>
  <si>
    <t>NB071025_B_2mm</t>
  </si>
  <si>
    <t>21:0024:000023</t>
  </si>
  <si>
    <t>21:0336:000023:0003:0001:00</t>
  </si>
  <si>
    <t>NB071027_B_2mm</t>
  </si>
  <si>
    <t>21:0024:000024</t>
  </si>
  <si>
    <t>21:0336:000024:0003:0001:00</t>
  </si>
  <si>
    <t>NB071028_B_2mm</t>
  </si>
  <si>
    <t>21:0024:000025</t>
  </si>
  <si>
    <t>21:0336:000025:0003:0001:00</t>
  </si>
  <si>
    <t>NB071029_B_2mm</t>
  </si>
  <si>
    <t>21:0024:000026</t>
  </si>
  <si>
    <t>21:0336:000026:0003:0001:00</t>
  </si>
  <si>
    <t>NB071030_B_2mm</t>
  </si>
  <si>
    <t>21:0024:000027</t>
  </si>
  <si>
    <t>21:0336:000027:0003:0001:00</t>
  </si>
  <si>
    <t>NB071031_B_2mm</t>
  </si>
  <si>
    <t>21:0024:000028</t>
  </si>
  <si>
    <t>21:0336:000028:0003:0001:00</t>
  </si>
  <si>
    <t>NB071032_B_2mm</t>
  </si>
  <si>
    <t>21:0024:000029</t>
  </si>
  <si>
    <t>21:0336:000029:0003:0001:00</t>
  </si>
  <si>
    <t>NB071033_B_2mm</t>
  </si>
  <si>
    <t>21:0024:000030</t>
  </si>
  <si>
    <t>21:0336:000030:0003:0001:00</t>
  </si>
  <si>
    <t>NB071034_B_2mm</t>
  </si>
  <si>
    <t>21:0024:000031</t>
  </si>
  <si>
    <t>21:0336:000031:0003:0001:00</t>
  </si>
  <si>
    <t>NB071035_B_2mm</t>
  </si>
  <si>
    <t>21:0024:000032</t>
  </si>
  <si>
    <t>21:0336:000032:0003:0001:00</t>
  </si>
  <si>
    <t>NB071036_B_2mm</t>
  </si>
  <si>
    <t>21:0024:000033</t>
  </si>
  <si>
    <t>21:0336:000033:0003:0001:00</t>
  </si>
  <si>
    <t>NB071037_B_2mm</t>
  </si>
  <si>
    <t>21:0024:000034</t>
  </si>
  <si>
    <t>21:0336:000034:0003:0001:00</t>
  </si>
  <si>
    <t>NB071038_B_2mm</t>
  </si>
  <si>
    <t>21:0024:000035</t>
  </si>
  <si>
    <t>21:0336:000035:0003:0001:00</t>
  </si>
  <si>
    <t>NB071039_B_2mm</t>
  </si>
  <si>
    <t>21:0024:000036</t>
  </si>
  <si>
    <t>21:0336:000036:0003:0001:00</t>
  </si>
  <si>
    <t>NB071040_B_2mm</t>
  </si>
  <si>
    <t>21:0024:000037</t>
  </si>
  <si>
    <t>21:0336:000037:0003:0001:00</t>
  </si>
  <si>
    <t>NB071041_B_2mm</t>
  </si>
  <si>
    <t>21:0024:000038</t>
  </si>
  <si>
    <t>21:0336:000038:0003:0001:00</t>
  </si>
  <si>
    <t>NB071042_B_2mm</t>
  </si>
  <si>
    <t>21:0024:000039</t>
  </si>
  <si>
    <t>21:0336:000039:0003:0001:00</t>
  </si>
  <si>
    <t>NB071043_B_2mm</t>
  </si>
  <si>
    <t>21:0024:000040</t>
  </si>
  <si>
    <t>21:0336:000040:0003:0001:00</t>
  </si>
  <si>
    <t>NB071044_B_2mm</t>
  </si>
  <si>
    <t>21:0024:000041</t>
  </si>
  <si>
    <t>21:0336:000041:0003:0001:00</t>
  </si>
  <si>
    <t>NB071045_B_2mm</t>
  </si>
  <si>
    <t>21:0024:000042</t>
  </si>
  <si>
    <t>21:0336:000042:0003:0001:00</t>
  </si>
  <si>
    <t>NB071046_B_2mm</t>
  </si>
  <si>
    <t>21:0024:000043</t>
  </si>
  <si>
    <t>21:0336:000043:0003:0001:00</t>
  </si>
  <si>
    <t>NB071047_B_2mm</t>
  </si>
  <si>
    <t>21:0024:000044</t>
  </si>
  <si>
    <t>21:0336:000044:0003:0001:00</t>
  </si>
  <si>
    <t>NB071048_B_2mm</t>
  </si>
  <si>
    <t>21:0024:000045</t>
  </si>
  <si>
    <t>21:0336:000045:0003:0001:00</t>
  </si>
  <si>
    <t>NB071049_B_2mm</t>
  </si>
  <si>
    <t>21:0024:000046</t>
  </si>
  <si>
    <t>21:0336:000046:0003:0001:00</t>
  </si>
  <si>
    <t>NB071050_B_2mm</t>
  </si>
  <si>
    <t>21:0024:000047</t>
  </si>
  <si>
    <t>21:0336:000047:0003:0001:00</t>
  </si>
  <si>
    <t>NB071051_B_2mm</t>
  </si>
  <si>
    <t>21:0024:000048</t>
  </si>
  <si>
    <t>21:0336:000048:0003:0001:00</t>
  </si>
  <si>
    <t>NB071052_B_2mm</t>
  </si>
  <si>
    <t>21:0024:000049</t>
  </si>
  <si>
    <t>21:0336:000049:0003:0001:00</t>
  </si>
  <si>
    <t>NB071054_B_2mm</t>
  </si>
  <si>
    <t>21:0024:000050</t>
  </si>
  <si>
    <t>21:0336:000050:0003:0001:00</t>
  </si>
  <si>
    <t>NB071055_B_2mm</t>
  </si>
  <si>
    <t>21:0024:000051</t>
  </si>
  <si>
    <t>21:0336:000051:0003:0001:00</t>
  </si>
  <si>
    <t>NB071056_B_2mm</t>
  </si>
  <si>
    <t>21:0024:000052</t>
  </si>
  <si>
    <t>21:0336:000052:0003:0001:00</t>
  </si>
  <si>
    <t>NB072001_B_2mm</t>
  </si>
  <si>
    <t>21:0024:000053</t>
  </si>
  <si>
    <t>21:0336:000053:0003:0001:00</t>
  </si>
  <si>
    <t>NB072002_B_2mm</t>
  </si>
  <si>
    <t>21:0024:000054</t>
  </si>
  <si>
    <t>21:0336:000054:0003:0001:00</t>
  </si>
  <si>
    <t>NB072003_B_2mm</t>
  </si>
  <si>
    <t>21:0024:000055</t>
  </si>
  <si>
    <t>21:0336:000055:0003:0001:00</t>
  </si>
  <si>
    <t>NB072004_B_2mm</t>
  </si>
  <si>
    <t>21:0024:000056</t>
  </si>
  <si>
    <t>21:0336:000056:0003:0001:00</t>
  </si>
  <si>
    <t>NB072005_B_2mm</t>
  </si>
  <si>
    <t>21:0024:000057</t>
  </si>
  <si>
    <t>21:0336:000057:0003:0001:00</t>
  </si>
  <si>
    <t>NB072006_B_2mm</t>
  </si>
  <si>
    <t>21:0024:000058</t>
  </si>
  <si>
    <t>21:0336:000058:0003:0001:00</t>
  </si>
  <si>
    <t>NB072007_B_2mm</t>
  </si>
  <si>
    <t>21:0024:000059</t>
  </si>
  <si>
    <t>21:0336:000059:0003:0001:00</t>
  </si>
  <si>
    <t>NB072009_B_2mm</t>
  </si>
  <si>
    <t>21:0024:000060</t>
  </si>
  <si>
    <t>21:0336:000060:0003:0001:00</t>
  </si>
  <si>
    <t>NB072010_B_2mm</t>
  </si>
  <si>
    <t>21:0024:000061</t>
  </si>
  <si>
    <t>21:0336:000061:0003:0001:00</t>
  </si>
  <si>
    <t>NB072011_B_2mm</t>
  </si>
  <si>
    <t>21:0024:000062</t>
  </si>
  <si>
    <t>21:0336:000062:0003:0001:00</t>
  </si>
  <si>
    <t>NB072012_B_2mm</t>
  </si>
  <si>
    <t>21:0024:000063</t>
  </si>
  <si>
    <t>21:0336:000063:0003:0001:00</t>
  </si>
  <si>
    <t>NB072013_B_2mm</t>
  </si>
  <si>
    <t>21:0024:000064</t>
  </si>
  <si>
    <t>21:0336:000064:0003:0001:00</t>
  </si>
  <si>
    <t>NB072014_B_2mm</t>
  </si>
  <si>
    <t>21:0024:000065</t>
  </si>
  <si>
    <t>21:0336:000065:0003:0001:00</t>
  </si>
  <si>
    <t>NB072015_B_2mm</t>
  </si>
  <si>
    <t>21:0024:000066</t>
  </si>
  <si>
    <t>21:0336:000066:0003:0001:00</t>
  </si>
  <si>
    <t>NB072016_B_2mm</t>
  </si>
  <si>
    <t>21:0024:000067</t>
  </si>
  <si>
    <t>21:0336:000067:0003:0001:00</t>
  </si>
  <si>
    <t>NB072017_B_2mm</t>
  </si>
  <si>
    <t>21:0024:000068</t>
  </si>
  <si>
    <t>21:0336:000068:0003:0001:00</t>
  </si>
  <si>
    <t>NB072018_B_2mm</t>
  </si>
  <si>
    <t>21:0024:000069</t>
  </si>
  <si>
    <t>21:0336:000069:0003:0001:00</t>
  </si>
  <si>
    <t>NB072019_B_2mm</t>
  </si>
  <si>
    <t>21:0024:000070</t>
  </si>
  <si>
    <t>21:0336:000070:0003:0001:00</t>
  </si>
  <si>
    <t>NB072020_B_2mm</t>
  </si>
  <si>
    <t>21:0024:000071</t>
  </si>
  <si>
    <t>21:0336:000071:0003:0001:00</t>
  </si>
  <si>
    <t>NB072021_B_2mm</t>
  </si>
  <si>
    <t>21:0024:000072</t>
  </si>
  <si>
    <t>21:0336:000072:0003:0001:00</t>
  </si>
  <si>
    <t>NB072022_B_2mm</t>
  </si>
  <si>
    <t>21:0024:000073</t>
  </si>
  <si>
    <t>21:0336:000073:0003:0001:00</t>
  </si>
  <si>
    <t>NB072023_B_2mm</t>
  </si>
  <si>
    <t>21:0024:000074</t>
  </si>
  <si>
    <t>21:0336:000074:0003:0001:00</t>
  </si>
  <si>
    <t>NB072024_B_2mm</t>
  </si>
  <si>
    <t>21:0024:000075</t>
  </si>
  <si>
    <t>21:0336:000075:0003:0001:00</t>
  </si>
  <si>
    <t>NB072026_B_2mm</t>
  </si>
  <si>
    <t>21:0024:000076</t>
  </si>
  <si>
    <t>21:0336:000076:0003:0001:00</t>
  </si>
  <si>
    <t>NB072027_B_2mm</t>
  </si>
  <si>
    <t>21:0024:000077</t>
  </si>
  <si>
    <t>21:0336:000077:0003:0001:00</t>
  </si>
  <si>
    <t>NB072028_B_2mm</t>
  </si>
  <si>
    <t>21:0024:000078</t>
  </si>
  <si>
    <t>21:0336:000078:0003:0001:00</t>
  </si>
  <si>
    <t>NB072029_B_2mm</t>
  </si>
  <si>
    <t>21:0024:000079</t>
  </si>
  <si>
    <t>21:0336:000079:0003:0001:00</t>
  </si>
  <si>
    <t>NB072030_B_2mm</t>
  </si>
  <si>
    <t>21:0024:000080</t>
  </si>
  <si>
    <t>21:0336:000080:0003:0001:00</t>
  </si>
  <si>
    <t>NB072031_B_2mm</t>
  </si>
  <si>
    <t>21:0024:000081</t>
  </si>
  <si>
    <t>21:0336:000081:0003:0001:00</t>
  </si>
  <si>
    <t>NB072032_B_2mm</t>
  </si>
  <si>
    <t>21:0024:000082</t>
  </si>
  <si>
    <t>21:0336:000082:0003:0001:00</t>
  </si>
  <si>
    <t>NB072033_B_2mm</t>
  </si>
  <si>
    <t>21:0024:000083</t>
  </si>
  <si>
    <t>21:0336:000083:0003:0001:00</t>
  </si>
  <si>
    <t>NB072034_B_2mm</t>
  </si>
  <si>
    <t>21:0024:000084</t>
  </si>
  <si>
    <t>21:0336:000084:0003:0001:00</t>
  </si>
  <si>
    <t>NB072035_B_2mm</t>
  </si>
  <si>
    <t>21:0024:000085</t>
  </si>
  <si>
    <t>21:0336:000085:0003:0001:00</t>
  </si>
  <si>
    <t>NB072036_B_2mm</t>
  </si>
  <si>
    <t>21:0024:000086</t>
  </si>
  <si>
    <t>21:0336:000086:0003:0001:00</t>
  </si>
  <si>
    <t>NB072037_B_2mm</t>
  </si>
  <si>
    <t>21:0024:000087</t>
  </si>
  <si>
    <t>21:0336:000087:0003:0001:00</t>
  </si>
  <si>
    <t>NB072038_B_2mm</t>
  </si>
  <si>
    <t>21:0024:000088</t>
  </si>
  <si>
    <t>21:0336:000088:0003:0001:00</t>
  </si>
  <si>
    <t>NB072039_B_2mm</t>
  </si>
  <si>
    <t>21:0024:000089</t>
  </si>
  <si>
    <t>21:0336:000089:0003:0001:00</t>
  </si>
  <si>
    <t>NB072040_B_2mm</t>
  </si>
  <si>
    <t>21:0024:000090</t>
  </si>
  <si>
    <t>21:0336:000090:0003:0001:00</t>
  </si>
  <si>
    <t>NB072041_B_2mm</t>
  </si>
  <si>
    <t>21:0024:000091</t>
  </si>
  <si>
    <t>21:0336:000091:0003:0001:00</t>
  </si>
  <si>
    <t>NB072042_B_2mm</t>
  </si>
  <si>
    <t>21:0024:000092</t>
  </si>
  <si>
    <t>21:0336:000092:0003:0001:00</t>
  </si>
  <si>
    <t>NB072043_B_2mm</t>
  </si>
  <si>
    <t>21:0024:000093</t>
  </si>
  <si>
    <t>21:0336:000093:0003:0001:00</t>
  </si>
  <si>
    <t>NB072044_B_2mm</t>
  </si>
  <si>
    <t>21:0024:000094</t>
  </si>
  <si>
    <t>21:0336:000094:0003:0001:00</t>
  </si>
  <si>
    <t>NB072045_B_2mm</t>
  </si>
  <si>
    <t>21:0024:000095</t>
  </si>
  <si>
    <t>21:0336:000095:0003:0001:00</t>
  </si>
  <si>
    <t>NB072046_B_2mm</t>
  </si>
  <si>
    <t>21:0024:000096</t>
  </si>
  <si>
    <t>21:0336:000096:0003:0001:00</t>
  </si>
  <si>
    <t>NB072047_B_2mm</t>
  </si>
  <si>
    <t>21:0024:000097</t>
  </si>
  <si>
    <t>21:0336:000097:0003:0001:00</t>
  </si>
  <si>
    <t>NB072048_B_2mm</t>
  </si>
  <si>
    <t>21:0024:000098</t>
  </si>
  <si>
    <t>21:0336:000098:0003:0001:00</t>
  </si>
  <si>
    <t>NB072050_B_2mm</t>
  </si>
  <si>
    <t>21:0024:000099</t>
  </si>
  <si>
    <t>21:0336:000099:0003:0001:00</t>
  </si>
  <si>
    <t>NB072051_B_2mm</t>
  </si>
  <si>
    <t>21:0024:000100</t>
  </si>
  <si>
    <t>21:0336:000100:0003:0001:00</t>
  </si>
  <si>
    <t>NB072052_B_2mm</t>
  </si>
  <si>
    <t>21:0024:000101</t>
  </si>
  <si>
    <t>21:0336:000101:0003:0001:00</t>
  </si>
  <si>
    <t>NB072053_B_2mm</t>
  </si>
  <si>
    <t>21:0024:000102</t>
  </si>
  <si>
    <t>21:0336:000102:0003:0001:00</t>
  </si>
  <si>
    <t>NB072054_B_2mm</t>
  </si>
  <si>
    <t>21:0024:000103</t>
  </si>
  <si>
    <t>21:0336:000103:0003:0001:00</t>
  </si>
  <si>
    <t>NB072055_B_2mm</t>
  </si>
  <si>
    <t>21:0024:000104</t>
  </si>
  <si>
    <t>21:0336:000104:0003:0001:00</t>
  </si>
  <si>
    <t>NB072056_B_2mm</t>
  </si>
  <si>
    <t>21:0024:000105</t>
  </si>
  <si>
    <t>21:0336:000105:0003:0001:00</t>
  </si>
  <si>
    <t>NB072057_B_2mm</t>
  </si>
  <si>
    <t>21:0024:000106</t>
  </si>
  <si>
    <t>21:0336:000106:0003:0001:00</t>
  </si>
  <si>
    <t>NB072058_B_2mm</t>
  </si>
  <si>
    <t>21:0024:000107</t>
  </si>
  <si>
    <t>21:0336:000107:0003:0001:00</t>
  </si>
  <si>
    <t>NB072059_B_2mm</t>
  </si>
  <si>
    <t>21:0024:000108</t>
  </si>
  <si>
    <t>21:0336:000108:0003:0001:00</t>
  </si>
  <si>
    <t>NB072060_B_2mm</t>
  </si>
  <si>
    <t>21:0024:000109</t>
  </si>
  <si>
    <t>21:0336:000109:0003:0001:00</t>
  </si>
  <si>
    <t>NB072061_B_2mm</t>
  </si>
  <si>
    <t>21:0024:000110</t>
  </si>
  <si>
    <t>21:0336:000110:0003:0001:00</t>
  </si>
  <si>
    <t>NB072062_B_2mm</t>
  </si>
  <si>
    <t>21:0024:000111</t>
  </si>
  <si>
    <t>21:0336:000111:0003:0001:00</t>
  </si>
  <si>
    <t>NB072063_B_2mm</t>
  </si>
  <si>
    <t>21:0024:000112</t>
  </si>
  <si>
    <t>21:0336:000112:0003:0001:00</t>
  </si>
  <si>
    <t>NB072064_B_2mm</t>
  </si>
  <si>
    <t>21:0024:000113</t>
  </si>
  <si>
    <t>21:0336:000113:0003:0001:00</t>
  </si>
  <si>
    <t>NB072065_B_2mm</t>
  </si>
  <si>
    <t>21:0024:000114</t>
  </si>
  <si>
    <t>21:0336:000114:0003:0001:00</t>
  </si>
  <si>
    <t>NB072066_B_2mm</t>
  </si>
  <si>
    <t>21:0024:000115</t>
  </si>
  <si>
    <t>21:0336:000115:0003:0001:00</t>
  </si>
  <si>
    <t>NS071001_B_2mm</t>
  </si>
  <si>
    <t>21:0024:000116</t>
  </si>
  <si>
    <t>21:0336:000116:0003:0001:00</t>
  </si>
  <si>
    <t>NS071002_B_2mm</t>
  </si>
  <si>
    <t>21:0024:000117</t>
  </si>
  <si>
    <t>21:0336:000117:0003:0001:00</t>
  </si>
  <si>
    <t>NS071003_B_2mm</t>
  </si>
  <si>
    <t>21:0024:000118</t>
  </si>
  <si>
    <t>21:0336:000118:0003:0001:00</t>
  </si>
  <si>
    <t>NS071004_B_2mm</t>
  </si>
  <si>
    <t>21:0024:000119</t>
  </si>
  <si>
    <t>21:0336:000119:0003:0001:00</t>
  </si>
  <si>
    <t>NS071005_B_2mm</t>
  </si>
  <si>
    <t>21:0024:000120</t>
  </si>
  <si>
    <t>21:0336:000120:0003:0001:00</t>
  </si>
  <si>
    <t>NS071006_B_2mm</t>
  </si>
  <si>
    <t>21:0024:000121</t>
  </si>
  <si>
    <t>21:0336:000121:0003:0001:00</t>
  </si>
  <si>
    <t>NS071007_B_2mm</t>
  </si>
  <si>
    <t>21:0024:000122</t>
  </si>
  <si>
    <t>21:0336:000122:0003:0001:00</t>
  </si>
  <si>
    <t>NS071008_B_2mm</t>
  </si>
  <si>
    <t>21:0024:000123</t>
  </si>
  <si>
    <t>21:0336:000123:0003:0001:00</t>
  </si>
  <si>
    <t>NS071009_B_2mm</t>
  </si>
  <si>
    <t>21:0024:000124</t>
  </si>
  <si>
    <t>21:0336:000124:0003:0001:00</t>
  </si>
  <si>
    <t>NS071010_B_2mm</t>
  </si>
  <si>
    <t>21:0024:000125</t>
  </si>
  <si>
    <t>21:0336:000125:0003:0001:00</t>
  </si>
  <si>
    <t>NS071011_B_2mm</t>
  </si>
  <si>
    <t>21:0024:000126</t>
  </si>
  <si>
    <t>21:0336:000126:0003:0001:00</t>
  </si>
  <si>
    <t>NS071012_B_2mm</t>
  </si>
  <si>
    <t>21:0024:000127</t>
  </si>
  <si>
    <t>21:0336:000127:0003:0001:00</t>
  </si>
  <si>
    <t>NS071013_B_2mm</t>
  </si>
  <si>
    <t>21:0024:000128</t>
  </si>
  <si>
    <t>21:0336:000128:0003:0001:00</t>
  </si>
  <si>
    <t>NS071014_B_2mm</t>
  </si>
  <si>
    <t>21:0024:000129</t>
  </si>
  <si>
    <t>21:0336:000129:0003:0001:00</t>
  </si>
  <si>
    <t>NS071015_B_2mm</t>
  </si>
  <si>
    <t>21:0024:000130</t>
  </si>
  <si>
    <t>21:0336:000130:0003:0001:00</t>
  </si>
  <si>
    <t>NS071016_B_2mm</t>
  </si>
  <si>
    <t>21:0024:000131</t>
  </si>
  <si>
    <t>21:0336:000131:0003:0001:00</t>
  </si>
  <si>
    <t>NS071017_B_2mm</t>
  </si>
  <si>
    <t>21:0024:000132</t>
  </si>
  <si>
    <t>21:0336:000132:0003:0001:00</t>
  </si>
  <si>
    <t>NS071019_B_2mm</t>
  </si>
  <si>
    <t>21:0024:000133</t>
  </si>
  <si>
    <t>21:0336:000133:0003:0001:00</t>
  </si>
  <si>
    <t>NS071020_B_2mm</t>
  </si>
  <si>
    <t>21:0024:000134</t>
  </si>
  <si>
    <t>21:0336:000134:0003:0001:00</t>
  </si>
  <si>
    <t>NS071021_B_2mm</t>
  </si>
  <si>
    <t>21:0024:000135</t>
  </si>
  <si>
    <t>21:0336:000135:0003:0001:00</t>
  </si>
  <si>
    <t>NS071022_B_2mm</t>
  </si>
  <si>
    <t>21:0024:000136</t>
  </si>
  <si>
    <t>21:0336:000136:0003:0001:00</t>
  </si>
  <si>
    <t>NS071023_B_2mm</t>
  </si>
  <si>
    <t>21:0024:000137</t>
  </si>
  <si>
    <t>21:0336:000137:0003:0001:00</t>
  </si>
  <si>
    <t>NS071024_B_2mm</t>
  </si>
  <si>
    <t>21:0024:000138</t>
  </si>
  <si>
    <t>21:0336:000138:0003:0001:00</t>
  </si>
  <si>
    <t>NS071025_B_2mm</t>
  </si>
  <si>
    <t>21:0024:000139</t>
  </si>
  <si>
    <t>21:0336:000139:0003:0001:00</t>
  </si>
  <si>
    <t>NS071026_B_2mm</t>
  </si>
  <si>
    <t>21:0024:000140</t>
  </si>
  <si>
    <t>21:0336:000140:0003:0001:00</t>
  </si>
  <si>
    <t>NS071027_B_2mm</t>
  </si>
  <si>
    <t>21:0024:000141</t>
  </si>
  <si>
    <t>21:0336:000141:0003:0001:00</t>
  </si>
  <si>
    <t>NS071028_B_2mm</t>
  </si>
  <si>
    <t>21:0024:000142</t>
  </si>
  <si>
    <t>21:0336:000142:0003:0001:00</t>
  </si>
  <si>
    <t>NS071029_B_2mm</t>
  </si>
  <si>
    <t>21:0024:000143</t>
  </si>
  <si>
    <t>21:0336:000143:0003:0001:00</t>
  </si>
  <si>
    <t>NS071030_B_2mm</t>
  </si>
  <si>
    <t>21:0024:000144</t>
  </si>
  <si>
    <t>21:0336:000144:0003:0001:00</t>
  </si>
  <si>
    <t>NS071031_B_2mm</t>
  </si>
  <si>
    <t>21:0024:000145</t>
  </si>
  <si>
    <t>21:0336:000145:0003:0001:00</t>
  </si>
  <si>
    <t>NS071032_B_2mm</t>
  </si>
  <si>
    <t>21:0024:000146</t>
  </si>
  <si>
    <t>21:0336:000146:0003:0001:00</t>
  </si>
  <si>
    <t>NS071033_B_2mm</t>
  </si>
  <si>
    <t>21:0024:000147</t>
  </si>
  <si>
    <t>21:0336:000147:0003:0001:00</t>
  </si>
  <si>
    <t>NS071034_B_2mm</t>
  </si>
  <si>
    <t>21:0024:000148</t>
  </si>
  <si>
    <t>21:0336:000148:0003:0001:00</t>
  </si>
  <si>
    <t>NS071036_B_2mm</t>
  </si>
  <si>
    <t>21:0024:000149</t>
  </si>
  <si>
    <t>21:0336:000149:0003:0001:00</t>
  </si>
  <si>
    <t>NS071037_B_2mm</t>
  </si>
  <si>
    <t>21:0024:000150</t>
  </si>
  <si>
    <t>21:0336:000150:0003:0001:00</t>
  </si>
  <si>
    <t>NS071038_B_2mm</t>
  </si>
  <si>
    <t>21:0024:000151</t>
  </si>
  <si>
    <t>21:0336:000151:0003:0001:00</t>
  </si>
  <si>
    <t>NS071039_B_2mm</t>
  </si>
  <si>
    <t>21:0024:000152</t>
  </si>
  <si>
    <t>21:0336:000152:0003:0001:00</t>
  </si>
  <si>
    <t>NS071040_B_2mm</t>
  </si>
  <si>
    <t>21:0024:000153</t>
  </si>
  <si>
    <t>21:0336:000153:0003:0001:00</t>
  </si>
  <si>
    <t>NS071041_B_2mm</t>
  </si>
  <si>
    <t>21:0024:000154</t>
  </si>
  <si>
    <t>21:0336:000154:0003:0001:00</t>
  </si>
  <si>
    <t>NS071042_B_2mm</t>
  </si>
  <si>
    <t>21:0024:000155</t>
  </si>
  <si>
    <t>21:0336:000155:0003:0001:00</t>
  </si>
  <si>
    <t>NS071043_B_2mm</t>
  </si>
  <si>
    <t>21:0024:000156</t>
  </si>
  <si>
    <t>21:0336:000156:0003:0001:00</t>
  </si>
  <si>
    <t>NS071044_B_2mm</t>
  </si>
  <si>
    <t>21:0024:000157</t>
  </si>
  <si>
    <t>21:0336:000157:0003:0001:00</t>
  </si>
  <si>
    <t>NS071045_B_2mm</t>
  </si>
  <si>
    <t>21:0024:000158</t>
  </si>
  <si>
    <t>21:0336:000158:0003:0001:00</t>
  </si>
  <si>
    <t>NS071046_B_2mm</t>
  </si>
  <si>
    <t>21:0024:000159</t>
  </si>
  <si>
    <t>21:0336:000159:0003:0001:00</t>
  </si>
  <si>
    <t>NS071047_B_2mm</t>
  </si>
  <si>
    <t>21:0024:000160</t>
  </si>
  <si>
    <t>21:0336:000160:0003:0001:00</t>
  </si>
  <si>
    <t>NS071048_B_2mm</t>
  </si>
  <si>
    <t>21:0024:000161</t>
  </si>
  <si>
    <t>21:0336:000161:0003:0001:00</t>
  </si>
  <si>
    <t>NS071049_B_2mm</t>
  </si>
  <si>
    <t>21:0024:000162</t>
  </si>
  <si>
    <t>21:0336:000162:0003:0001:00</t>
  </si>
  <si>
    <t>NS071050_B_2mm</t>
  </si>
  <si>
    <t>21:0024:000163</t>
  </si>
  <si>
    <t>21:0336:000163:0003:0001:00</t>
  </si>
  <si>
    <t>NS071052_B_2mm</t>
  </si>
  <si>
    <t>21:0024:000164</t>
  </si>
  <si>
    <t>21:0336:000164:0003:0001:00</t>
  </si>
  <si>
    <t>NS071053_B_2mm</t>
  </si>
  <si>
    <t>21:0024:000165</t>
  </si>
  <si>
    <t>21:0336:000165:0003:0001:00</t>
  </si>
  <si>
    <t>NS071054_B_2mm</t>
  </si>
  <si>
    <t>21:0024:000166</t>
  </si>
  <si>
    <t>21:0336:000166:0003:0001:00</t>
  </si>
  <si>
    <t>NS071055_B_2mm</t>
  </si>
  <si>
    <t>21:0024:000167</t>
  </si>
  <si>
    <t>21:0336:000167:0003:0001:00</t>
  </si>
  <si>
    <t>NS071056_B_2mm</t>
  </si>
  <si>
    <t>21:0024:000168</t>
  </si>
  <si>
    <t>21:0336:000168:0003:0001:00</t>
  </si>
  <si>
    <t>NS071057_B_2mm</t>
  </si>
  <si>
    <t>21:0024:000169</t>
  </si>
  <si>
    <t>21:0336:000169:0003:0001:00</t>
  </si>
  <si>
    <t>PE071001_B_2mm</t>
  </si>
  <si>
    <t>21:0024:000170</t>
  </si>
  <si>
    <t>21:0336:000170:0003:0001:00</t>
  </si>
  <si>
    <t>PE071002_B_2mm</t>
  </si>
  <si>
    <t>21:0024:000171</t>
  </si>
  <si>
    <t>21:0336:000171:0003:0001:00</t>
  </si>
  <si>
    <t>PE071003_B_2mm</t>
  </si>
  <si>
    <t>21:0024:000172</t>
  </si>
  <si>
    <t>21:0336:000172:0003:0001:00</t>
  </si>
  <si>
    <t>PE071004_B_2mm</t>
  </si>
  <si>
    <t>21:0024:000173</t>
  </si>
  <si>
    <t>21:0336:000173:0003:0001:00</t>
  </si>
  <si>
    <t>PE071005_B_2mm</t>
  </si>
  <si>
    <t>21:0024:000174</t>
  </si>
  <si>
    <t>21:0336:000174:0003:0001:00</t>
  </si>
  <si>
    <t>PE071006_B_2mm</t>
  </si>
  <si>
    <t>21:0024:000175</t>
  </si>
  <si>
    <t>21:0336:000175:0003:0001:00</t>
  </si>
  <si>
    <t>PE071007_B_2mm</t>
  </si>
  <si>
    <t>21:0024:000176</t>
  </si>
  <si>
    <t>21:0336:000176:0003:0001:00</t>
  </si>
  <si>
    <t>PE071008_B_2mm</t>
  </si>
  <si>
    <t>21:0024:000177</t>
  </si>
  <si>
    <t>21:0336:000177:0003:0001:00</t>
  </si>
  <si>
    <t>PE071009_B_2mm</t>
  </si>
  <si>
    <t>21:0024:000178</t>
  </si>
  <si>
    <t>21:0336:000178:0003:0001:00</t>
  </si>
  <si>
    <t>NB071001_B_63um</t>
  </si>
  <si>
    <t>21:0029:000001</t>
  </si>
  <si>
    <t>21:0336:000001:0003:0002:00</t>
  </si>
  <si>
    <t>NB071002_B_63um</t>
  </si>
  <si>
    <t>21:0029:000002</t>
  </si>
  <si>
    <t>21:0336:000002:0003:0002:00</t>
  </si>
  <si>
    <t>NB071003_B_63um</t>
  </si>
  <si>
    <t>21:0029:000003</t>
  </si>
  <si>
    <t>21:0336:000003:0003:0002:00</t>
  </si>
  <si>
    <t>NB071004_B_63um</t>
  </si>
  <si>
    <t>21:0029:000004</t>
  </si>
  <si>
    <t>21:0336:000004:0003:0002:00</t>
  </si>
  <si>
    <t>NB071005_B_63um</t>
  </si>
  <si>
    <t>21:0029:000005</t>
  </si>
  <si>
    <t>21:0336:000005:0003:0002:00</t>
  </si>
  <si>
    <t>NB071007_B_63um</t>
  </si>
  <si>
    <t>21:0029:000006</t>
  </si>
  <si>
    <t>21:0336:000006:0003:0002:00</t>
  </si>
  <si>
    <t>NB071009_B_63um</t>
  </si>
  <si>
    <t>21:0029:000007</t>
  </si>
  <si>
    <t>21:0336:000007:0003:0002:00</t>
  </si>
  <si>
    <t>NB071010_B_63um</t>
  </si>
  <si>
    <t>21:0029:000008</t>
  </si>
  <si>
    <t>21:0336:000008:0003:0002:00</t>
  </si>
  <si>
    <t>NB071011_B_63um</t>
  </si>
  <si>
    <t>21:0029:000009</t>
  </si>
  <si>
    <t>21:0336:000009:0003:0002:00</t>
  </si>
  <si>
    <t>NB071012_B_63um</t>
  </si>
  <si>
    <t>21:0029:000010</t>
  </si>
  <si>
    <t>21:0336:000010:0003:0002:00</t>
  </si>
  <si>
    <t>NB071013_B_63um</t>
  </si>
  <si>
    <t>21:0029:000011</t>
  </si>
  <si>
    <t>21:0336:000011:0003:0002:00</t>
  </si>
  <si>
    <t>NB071014_B_63um</t>
  </si>
  <si>
    <t>21:0029:000012</t>
  </si>
  <si>
    <t>21:0336:000012:0003:0002:00</t>
  </si>
  <si>
    <t>NB071015_B_63um</t>
  </si>
  <si>
    <t>21:0029:000013</t>
  </si>
  <si>
    <t>21:0336:000013:0003:0002:00</t>
  </si>
  <si>
    <t>NB071016_B_63um</t>
  </si>
  <si>
    <t>21:0029:000014</t>
  </si>
  <si>
    <t>21:0336:000014:0003:0002:00</t>
  </si>
  <si>
    <t>NB071017_B_63um</t>
  </si>
  <si>
    <t>21:0029:000015</t>
  </si>
  <si>
    <t>21:0336:000015:0003:0002:00</t>
  </si>
  <si>
    <t>NB071018_B_63um</t>
  </si>
  <si>
    <t>21:0029:000016</t>
  </si>
  <si>
    <t>21:0336:000016:0003:0002:00</t>
  </si>
  <si>
    <t>NB071019_B_63um</t>
  </si>
  <si>
    <t>21:0029:000017</t>
  </si>
  <si>
    <t>21:0336:000017:0003:0002:00</t>
  </si>
  <si>
    <t>NB071020_B_63um</t>
  </si>
  <si>
    <t>21:0029:000018</t>
  </si>
  <si>
    <t>21:0336:000018:0003:0002:00</t>
  </si>
  <si>
    <t>NB071021_B_63um</t>
  </si>
  <si>
    <t>21:0029:000019</t>
  </si>
  <si>
    <t>21:0336:000019:0003:0002:00</t>
  </si>
  <si>
    <t>NB071022_B_63um</t>
  </si>
  <si>
    <t>21:0029:000020</t>
  </si>
  <si>
    <t>21:0336:000020:0003:0002:00</t>
  </si>
  <si>
    <t>NB071023_B_63um</t>
  </si>
  <si>
    <t>21:0029:000021</t>
  </si>
  <si>
    <t>21:0336:000021:0003:0002:00</t>
  </si>
  <si>
    <t>NB071024_B_63um</t>
  </si>
  <si>
    <t>21:0029:000022</t>
  </si>
  <si>
    <t>21:0336:000022:0003:0002:00</t>
  </si>
  <si>
    <t>NB071025_B_63um</t>
  </si>
  <si>
    <t>21:0029:000023</t>
  </si>
  <si>
    <t>21:0336:000023:0003:0002:00</t>
  </si>
  <si>
    <t>NB071027_B_63um</t>
  </si>
  <si>
    <t>21:0029:000024</t>
  </si>
  <si>
    <t>21:0336:000024:0003:0002:00</t>
  </si>
  <si>
    <t>NB071028_B_63um</t>
  </si>
  <si>
    <t>21:0029:000025</t>
  </si>
  <si>
    <t>21:0336:000025:0003:0002:00</t>
  </si>
  <si>
    <t>NB071029_B_63um</t>
  </si>
  <si>
    <t>21:0029:000026</t>
  </si>
  <si>
    <t>21:0336:000026:0003:0002:00</t>
  </si>
  <si>
    <t>NB071030_B_63um</t>
  </si>
  <si>
    <t>21:0029:000027</t>
  </si>
  <si>
    <t>21:0336:000027:0003:0002:00</t>
  </si>
  <si>
    <t>NB071031_B_63um</t>
  </si>
  <si>
    <t>21:0029:000028</t>
  </si>
  <si>
    <t>21:0336:000028:0003:0002:00</t>
  </si>
  <si>
    <t>NB071032_B_63um</t>
  </si>
  <si>
    <t>21:0029:000029</t>
  </si>
  <si>
    <t>21:0336:000029:0003:0002:00</t>
  </si>
  <si>
    <t>NB071033_B_63um</t>
  </si>
  <si>
    <t>21:0029:000030</t>
  </si>
  <si>
    <t>21:0336:000030:0003:0002:00</t>
  </si>
  <si>
    <t>NB071034_B_63um</t>
  </si>
  <si>
    <t>21:0029:000031</t>
  </si>
  <si>
    <t>21:0336:000031:0003:0002:00</t>
  </si>
  <si>
    <t>NB071035_B_63um</t>
  </si>
  <si>
    <t>21:0029:000032</t>
  </si>
  <si>
    <t>21:0336:000032:0003:0002:00</t>
  </si>
  <si>
    <t>NB071036_B_63um</t>
  </si>
  <si>
    <t>21:0029:000033</t>
  </si>
  <si>
    <t>21:0336:000033:0003:0002:00</t>
  </si>
  <si>
    <t>NB071037_B_63um</t>
  </si>
  <si>
    <t>21:0029:000034</t>
  </si>
  <si>
    <t>21:0336:000034:0003:0002:00</t>
  </si>
  <si>
    <t>NB071038_B_63um</t>
  </si>
  <si>
    <t>21:0029:000035</t>
  </si>
  <si>
    <t>21:0336:000035:0003:0002:00</t>
  </si>
  <si>
    <t>NB071039_B_63um</t>
  </si>
  <si>
    <t>21:0029:000036</t>
  </si>
  <si>
    <t>21:0336:000036:0003:0002:00</t>
  </si>
  <si>
    <t>NB071040_B_63um</t>
  </si>
  <si>
    <t>21:0029:000037</t>
  </si>
  <si>
    <t>21:0336:000037:0003:0002:00</t>
  </si>
  <si>
    <t>NB071041_B_63um</t>
  </si>
  <si>
    <t>21:0029:000038</t>
  </si>
  <si>
    <t>21:0336:000038:0003:0002:00</t>
  </si>
  <si>
    <t>NB071042_B_63um</t>
  </si>
  <si>
    <t>21:0029:000039</t>
  </si>
  <si>
    <t>21:0336:000039:0003:0002:00</t>
  </si>
  <si>
    <t>NB071043_B_63um</t>
  </si>
  <si>
    <t>21:0029:000040</t>
  </si>
  <si>
    <t>21:0336:000040:0003:0002:00</t>
  </si>
  <si>
    <t>NB071044_B_63um</t>
  </si>
  <si>
    <t>21:0029:000041</t>
  </si>
  <si>
    <t>21:0336:000041:0003:0002:00</t>
  </si>
  <si>
    <t>NB071045_B_63um</t>
  </si>
  <si>
    <t>21:0029:000042</t>
  </si>
  <si>
    <t>21:0336:000042:0003:0002:00</t>
  </si>
  <si>
    <t>NB071046_B_63um</t>
  </si>
  <si>
    <t>21:0029:000043</t>
  </si>
  <si>
    <t>21:0336:000043:0003:0002:00</t>
  </si>
  <si>
    <t>NB071047_B_63um</t>
  </si>
  <si>
    <t>21:0029:000044</t>
  </si>
  <si>
    <t>21:0336:000044:0003:0002:00</t>
  </si>
  <si>
    <t>NB071048_B_63um</t>
  </si>
  <si>
    <t>21:0029:000045</t>
  </si>
  <si>
    <t>21:0336:000045:0003:0002:00</t>
  </si>
  <si>
    <t>NB071049_B_63um</t>
  </si>
  <si>
    <t>21:0029:000046</t>
  </si>
  <si>
    <t>21:0336:000046:0003:0002:00</t>
  </si>
  <si>
    <t>NB071050_B_63um</t>
  </si>
  <si>
    <t>21:0029:000047</t>
  </si>
  <si>
    <t>21:0336:000047:0003:0002:00</t>
  </si>
  <si>
    <t>NB071051_B_63um</t>
  </si>
  <si>
    <t>21:0029:000048</t>
  </si>
  <si>
    <t>21:0336:000048:0003:0002:00</t>
  </si>
  <si>
    <t>NB071052_B_63um</t>
  </si>
  <si>
    <t>21:0029:000049</t>
  </si>
  <si>
    <t>21:0336:000049:0003:0002:00</t>
  </si>
  <si>
    <t>NB071054_B_63um</t>
  </si>
  <si>
    <t>21:0029:000050</t>
  </si>
  <si>
    <t>21:0336:000050:0003:0002:00</t>
  </si>
  <si>
    <t>NB071055_B_63um</t>
  </si>
  <si>
    <t>21:0029:000051</t>
  </si>
  <si>
    <t>21:0336:000051:0003:0002:00</t>
  </si>
  <si>
    <t>NB071056_B_63um</t>
  </si>
  <si>
    <t>21:0029:000052</t>
  </si>
  <si>
    <t>21:0336:000052:0003:0002:00</t>
  </si>
  <si>
    <t>NB072001_B_63um</t>
  </si>
  <si>
    <t>21:0029:000053</t>
  </si>
  <si>
    <t>21:0336:000053:0003:0002:00</t>
  </si>
  <si>
    <t>NB072002_B_63um</t>
  </si>
  <si>
    <t>21:0029:000054</t>
  </si>
  <si>
    <t>21:0336:000054:0003:0002:00</t>
  </si>
  <si>
    <t>NB072003_B_63um</t>
  </si>
  <si>
    <t>21:0029:000055</t>
  </si>
  <si>
    <t>21:0336:000055:0003:0002:00</t>
  </si>
  <si>
    <t>NB072004_B_63um</t>
  </si>
  <si>
    <t>21:0029:000056</t>
  </si>
  <si>
    <t>21:0336:000056:0003:0002:00</t>
  </si>
  <si>
    <t>NB072005_B_63um</t>
  </si>
  <si>
    <t>21:0029:000057</t>
  </si>
  <si>
    <t>21:0336:000057:0003:0002:00</t>
  </si>
  <si>
    <t>NB072006_B_63um</t>
  </si>
  <si>
    <t>21:0029:000058</t>
  </si>
  <si>
    <t>21:0336:000058:0003:0002:00</t>
  </si>
  <si>
    <t>NB072007_B_63um</t>
  </si>
  <si>
    <t>21:0029:000059</t>
  </si>
  <si>
    <t>21:0336:000059:0003:0002:00</t>
  </si>
  <si>
    <t>NB072009_B_63um</t>
  </si>
  <si>
    <t>21:0029:000060</t>
  </si>
  <si>
    <t>21:0336:000060:0003:0002:00</t>
  </si>
  <si>
    <t>NB072010_B_63um</t>
  </si>
  <si>
    <t>21:0029:000061</t>
  </si>
  <si>
    <t>21:0336:000061:0003:0002:00</t>
  </si>
  <si>
    <t>NB072011_B_63um</t>
  </si>
  <si>
    <t>21:0029:000062</t>
  </si>
  <si>
    <t>21:0336:000062:0003:0002:00</t>
  </si>
  <si>
    <t>NB072012_B_63um</t>
  </si>
  <si>
    <t>21:0029:000063</t>
  </si>
  <si>
    <t>21:0336:000063:0003:0002:00</t>
  </si>
  <si>
    <t>NB072013_B_63um</t>
  </si>
  <si>
    <t>21:0029:000064</t>
  </si>
  <si>
    <t>21:0336:000064:0003:0002:00</t>
  </si>
  <si>
    <t>NB072014_B_63um</t>
  </si>
  <si>
    <t>21:0029:000065</t>
  </si>
  <si>
    <t>21:0336:000065:0003:0002:00</t>
  </si>
  <si>
    <t>NB072015_B_63um</t>
  </si>
  <si>
    <t>21:0029:000066</t>
  </si>
  <si>
    <t>21:0336:000066:0003:0002:00</t>
  </si>
  <si>
    <t>NB072016_B_63um</t>
  </si>
  <si>
    <t>21:0029:000067</t>
  </si>
  <si>
    <t>21:0336:000067:0003:0002:00</t>
  </si>
  <si>
    <t>NB072017_B_63um</t>
  </si>
  <si>
    <t>21:0029:000068</t>
  </si>
  <si>
    <t>21:0336:000068:0003:0002:00</t>
  </si>
  <si>
    <t>NB072018_B_63um</t>
  </si>
  <si>
    <t>21:0029:000069</t>
  </si>
  <si>
    <t>21:0336:000069:0003:0002:00</t>
  </si>
  <si>
    <t>NB072019_B_63um</t>
  </si>
  <si>
    <t>21:0029:000070</t>
  </si>
  <si>
    <t>21:0336:000070:0003:0002:00</t>
  </si>
  <si>
    <t>NB072020_B_63um</t>
  </si>
  <si>
    <t>21:0029:000071</t>
  </si>
  <si>
    <t>21:0336:000071:0003:0002:00</t>
  </si>
  <si>
    <t>NB072021_B_63um</t>
  </si>
  <si>
    <t>21:0029:000072</t>
  </si>
  <si>
    <t>21:0336:000072:0003:0002:00</t>
  </si>
  <si>
    <t>NB072022_B_63um</t>
  </si>
  <si>
    <t>21:0029:000073</t>
  </si>
  <si>
    <t>21:0336:000073:0003:0002:00</t>
  </si>
  <si>
    <t>NB072023_B_63um</t>
  </si>
  <si>
    <t>21:0029:000074</t>
  </si>
  <si>
    <t>21:0336:000074:0003:0002:00</t>
  </si>
  <si>
    <t>NB072024_B_63um</t>
  </si>
  <si>
    <t>21:0029:000075</t>
  </si>
  <si>
    <t>21:0336:000075:0003:0002:00</t>
  </si>
  <si>
    <t>NB072026_B_63um</t>
  </si>
  <si>
    <t>21:0029:000076</t>
  </si>
  <si>
    <t>21:0336:000076:0003:0002:00</t>
  </si>
  <si>
    <t>NB072027_B_63um</t>
  </si>
  <si>
    <t>21:0029:000077</t>
  </si>
  <si>
    <t>21:0336:000077:0003:0002:00</t>
  </si>
  <si>
    <t>NB072028_B_63um</t>
  </si>
  <si>
    <t>21:0029:000078</t>
  </si>
  <si>
    <t>21:0336:000078:0003:0002:00</t>
  </si>
  <si>
    <t>NB072029_B_63um</t>
  </si>
  <si>
    <t>21:0029:000079</t>
  </si>
  <si>
    <t>21:0336:000079:0003:0002:00</t>
  </si>
  <si>
    <t>NB072030_B_63um</t>
  </si>
  <si>
    <t>21:0029:000080</t>
  </si>
  <si>
    <t>21:0336:000080:0003:0002:00</t>
  </si>
  <si>
    <t>NB072031_B_63um</t>
  </si>
  <si>
    <t>21:0029:000081</t>
  </si>
  <si>
    <t>21:0336:000081:0003:0002:00</t>
  </si>
  <si>
    <t>NB072032_B_63um</t>
  </si>
  <si>
    <t>21:0029:000082</t>
  </si>
  <si>
    <t>21:0336:000082:0003:0002:00</t>
  </si>
  <si>
    <t>NB072033_B_63um</t>
  </si>
  <si>
    <t>21:0029:000083</t>
  </si>
  <si>
    <t>21:0336:000083:0003:0002:00</t>
  </si>
  <si>
    <t>NB072034_B_63um</t>
  </si>
  <si>
    <t>21:0029:000084</t>
  </si>
  <si>
    <t>21:0336:000084:0003:0002:00</t>
  </si>
  <si>
    <t>NB072035_B_63um</t>
  </si>
  <si>
    <t>21:0029:000085</t>
  </si>
  <si>
    <t>21:0336:000085:0003:0002:00</t>
  </si>
  <si>
    <t>NB072036_B_63um</t>
  </si>
  <si>
    <t>21:0029:000086</t>
  </si>
  <si>
    <t>21:0336:000086:0003:0002:00</t>
  </si>
  <si>
    <t>NB072037_B_63um</t>
  </si>
  <si>
    <t>21:0029:000087</t>
  </si>
  <si>
    <t>21:0336:000087:0003:0002:00</t>
  </si>
  <si>
    <t>NB072038_B_63um</t>
  </si>
  <si>
    <t>21:0029:000088</t>
  </si>
  <si>
    <t>21:0336:000088:0003:0002:00</t>
  </si>
  <si>
    <t>NB072039_B_63um</t>
  </si>
  <si>
    <t>21:0029:000089</t>
  </si>
  <si>
    <t>21:0336:000089:0003:0002:00</t>
  </si>
  <si>
    <t>NB072040_B_63um</t>
  </si>
  <si>
    <t>21:0029:000090</t>
  </si>
  <si>
    <t>21:0336:000090:0003:0002:00</t>
  </si>
  <si>
    <t>NB072041_B_63um</t>
  </si>
  <si>
    <t>21:0029:000091</t>
  </si>
  <si>
    <t>21:0336:000091:0003:0002:00</t>
  </si>
  <si>
    <t>NB072042_B_63um</t>
  </si>
  <si>
    <t>21:0029:000092</t>
  </si>
  <si>
    <t>21:0336:000092:0003:0002:00</t>
  </si>
  <si>
    <t>NB072043_B_63um</t>
  </si>
  <si>
    <t>21:0029:000093</t>
  </si>
  <si>
    <t>21:0336:000093:0003:0002:00</t>
  </si>
  <si>
    <t>NB072044_B_63um</t>
  </si>
  <si>
    <t>21:0029:000094</t>
  </si>
  <si>
    <t>21:0336:000094:0003:0002:00</t>
  </si>
  <si>
    <t>NB072045_B_63um</t>
  </si>
  <si>
    <t>21:0029:000095</t>
  </si>
  <si>
    <t>21:0336:000095:0003:0002:00</t>
  </si>
  <si>
    <t>NB072046_B_63um</t>
  </si>
  <si>
    <t>21:0029:000096</t>
  </si>
  <si>
    <t>21:0336:000096:0003:0002:00</t>
  </si>
  <si>
    <t>NB072047_B_63um</t>
  </si>
  <si>
    <t>21:0029:000097</t>
  </si>
  <si>
    <t>21:0336:000097:0003:0002:00</t>
  </si>
  <si>
    <t>NB072048_B_63um</t>
  </si>
  <si>
    <t>21:0029:000098</t>
  </si>
  <si>
    <t>21:0336:000098:0003:0002:00</t>
  </si>
  <si>
    <t>NB072050_B_63um</t>
  </si>
  <si>
    <t>21:0029:000099</t>
  </si>
  <si>
    <t>21:0336:000099:0003:0002:00</t>
  </si>
  <si>
    <t>NB072051_B_63um</t>
  </si>
  <si>
    <t>21:0029:000100</t>
  </si>
  <si>
    <t>21:0336:000100:0003:0002:00</t>
  </si>
  <si>
    <t>NB072052_B_63um</t>
  </si>
  <si>
    <t>21:0029:000101</t>
  </si>
  <si>
    <t>21:0336:000101:0003:0002:00</t>
  </si>
  <si>
    <t>NB072053_B_63um</t>
  </si>
  <si>
    <t>21:0029:000102</t>
  </si>
  <si>
    <t>21:0336:000102:0003:0002:00</t>
  </si>
  <si>
    <t>NB072054_B_63um</t>
  </si>
  <si>
    <t>21:0029:000103</t>
  </si>
  <si>
    <t>21:0336:000103:0003:0002:00</t>
  </si>
  <si>
    <t>NB072055_B_63um</t>
  </si>
  <si>
    <t>21:0029:000104</t>
  </si>
  <si>
    <t>21:0336:000104:0003:0002:00</t>
  </si>
  <si>
    <t>NB072056_B_63um</t>
  </si>
  <si>
    <t>21:0029:000105</t>
  </si>
  <si>
    <t>21:0336:000105:0003:0002:00</t>
  </si>
  <si>
    <t>NB072057_B_63um</t>
  </si>
  <si>
    <t>21:0029:000106</t>
  </si>
  <si>
    <t>21:0336:000106:0003:0002:00</t>
  </si>
  <si>
    <t>NB072058_B_63um</t>
  </si>
  <si>
    <t>21:0029:000107</t>
  </si>
  <si>
    <t>21:0336:000107:0003:0002:00</t>
  </si>
  <si>
    <t>NB072059_B_63um</t>
  </si>
  <si>
    <t>21:0029:000108</t>
  </si>
  <si>
    <t>21:0336:000108:0003:0002:00</t>
  </si>
  <si>
    <t>NB072060_B_63um</t>
  </si>
  <si>
    <t>21:0029:000109</t>
  </si>
  <si>
    <t>21:0336:000109:0003:0002:00</t>
  </si>
  <si>
    <t>NB072061_B_63um</t>
  </si>
  <si>
    <t>21:0029:000110</t>
  </si>
  <si>
    <t>21:0336:000110:0003:0002:00</t>
  </si>
  <si>
    <t>NB072062_B_63um</t>
  </si>
  <si>
    <t>21:0029:000111</t>
  </si>
  <si>
    <t>21:0336:000111:0003:0002:00</t>
  </si>
  <si>
    <t>NB072063_B_63um</t>
  </si>
  <si>
    <t>21:0029:000112</t>
  </si>
  <si>
    <t>21:0336:000112:0003:0002:00</t>
  </si>
  <si>
    <t>NB072064_B_63um</t>
  </si>
  <si>
    <t>21:0029:000113</t>
  </si>
  <si>
    <t>21:0336:000113:0003:0002:00</t>
  </si>
  <si>
    <t>NB072065_B_63um</t>
  </si>
  <si>
    <t>21:0029:000114</t>
  </si>
  <si>
    <t>21:0336:000114:0003:0002:00</t>
  </si>
  <si>
    <t>NB072066_B_63um</t>
  </si>
  <si>
    <t>21:0029:000115</t>
  </si>
  <si>
    <t>21:0336:000115:0003:0002:00</t>
  </si>
  <si>
    <t>NS071001_B_63um</t>
  </si>
  <si>
    <t>21:0029:000116</t>
  </si>
  <si>
    <t>21:0336:000116:0003:0002:00</t>
  </si>
  <si>
    <t>NS071002_B_63um</t>
  </si>
  <si>
    <t>21:0029:000117</t>
  </si>
  <si>
    <t>21:0336:000117:0003:0002:00</t>
  </si>
  <si>
    <t>NS071003_B_63um</t>
  </si>
  <si>
    <t>21:0029:000118</t>
  </si>
  <si>
    <t>21:0336:000118:0003:0002:00</t>
  </si>
  <si>
    <t>NS071004_B_63um</t>
  </si>
  <si>
    <t>21:0029:000119</t>
  </si>
  <si>
    <t>21:0336:000119:0003:0002:00</t>
  </si>
  <si>
    <t>NS071005_B_63um</t>
  </si>
  <si>
    <t>21:0029:000120</t>
  </si>
  <si>
    <t>21:0336:000120:0003:0002:00</t>
  </si>
  <si>
    <t>NS071006_B_63um</t>
  </si>
  <si>
    <t>21:0029:000121</t>
  </si>
  <si>
    <t>21:0336:000121:0003:0002:00</t>
  </si>
  <si>
    <t>NS071007_B_63um</t>
  </si>
  <si>
    <t>21:0029:000122</t>
  </si>
  <si>
    <t>21:0336:000122:0003:0002:00</t>
  </si>
  <si>
    <t>NS071008_B_63um</t>
  </si>
  <si>
    <t>21:0029:000123</t>
  </si>
  <si>
    <t>21:0336:000123:0003:0002:00</t>
  </si>
  <si>
    <t>NS071009_B_63um</t>
  </si>
  <si>
    <t>21:0029:000124</t>
  </si>
  <si>
    <t>21:0336:000124:0003:0002:00</t>
  </si>
  <si>
    <t>NS071010_B_63um</t>
  </si>
  <si>
    <t>21:0029:000125</t>
  </si>
  <si>
    <t>21:0336:000125:0003:0002:00</t>
  </si>
  <si>
    <t>NS071011_B_63um</t>
  </si>
  <si>
    <t>21:0029:000126</t>
  </si>
  <si>
    <t>21:0336:000126:0003:0002:00</t>
  </si>
  <si>
    <t>NS071012_B_63um</t>
  </si>
  <si>
    <t>21:0029:000127</t>
  </si>
  <si>
    <t>21:0336:000127:0003:0002:00</t>
  </si>
  <si>
    <t>NS071013_B_63um</t>
  </si>
  <si>
    <t>21:0029:000128</t>
  </si>
  <si>
    <t>21:0336:000128:0003:0002:00</t>
  </si>
  <si>
    <t>NS071014_B_63um</t>
  </si>
  <si>
    <t>21:0029:000129</t>
  </si>
  <si>
    <t>21:0336:000129:0003:0002:00</t>
  </si>
  <si>
    <t>NS071015_B_63um</t>
  </si>
  <si>
    <t>21:0029:000130</t>
  </si>
  <si>
    <t>21:0336:000130:0003:0002:00</t>
  </si>
  <si>
    <t>NS071016_B_63um</t>
  </si>
  <si>
    <t>21:0029:000131</t>
  </si>
  <si>
    <t>21:0336:000131:0003:0002:00</t>
  </si>
  <si>
    <t>NS071017_B_63um</t>
  </si>
  <si>
    <t>21:0029:000132</t>
  </si>
  <si>
    <t>21:0336:000132:0003:0002:00</t>
  </si>
  <si>
    <t>NS071019_B_63um</t>
  </si>
  <si>
    <t>21:0029:000133</t>
  </si>
  <si>
    <t>21:0336:000133:0003:0002:00</t>
  </si>
  <si>
    <t>NS071020_B_63um</t>
  </si>
  <si>
    <t>21:0029:000134</t>
  </si>
  <si>
    <t>21:0336:000134:0003:0002:00</t>
  </si>
  <si>
    <t>NS071021_B_63um</t>
  </si>
  <si>
    <t>21:0029:000135</t>
  </si>
  <si>
    <t>21:0336:000135:0003:0002:00</t>
  </si>
  <si>
    <t>NS071022_B_63um</t>
  </si>
  <si>
    <t>21:0029:000136</t>
  </si>
  <si>
    <t>21:0336:000136:0003:0002:00</t>
  </si>
  <si>
    <t>NS071023_B_63um</t>
  </si>
  <si>
    <t>21:0029:000137</t>
  </si>
  <si>
    <t>21:0336:000137:0003:0002:00</t>
  </si>
  <si>
    <t>NS071024_B_63um</t>
  </si>
  <si>
    <t>21:0029:000138</t>
  </si>
  <si>
    <t>21:0336:000138:0003:0002:00</t>
  </si>
  <si>
    <t>NS071025_B_63um</t>
  </si>
  <si>
    <t>21:0029:000139</t>
  </si>
  <si>
    <t>21:0336:000139:0003:0002:00</t>
  </si>
  <si>
    <t>NS071026_B_63um</t>
  </si>
  <si>
    <t>21:0029:000140</t>
  </si>
  <si>
    <t>21:0336:000140:0003:0002:00</t>
  </si>
  <si>
    <t>NS071027_B_63um</t>
  </si>
  <si>
    <t>21:0029:000141</t>
  </si>
  <si>
    <t>21:0336:000141:0003:0002:00</t>
  </si>
  <si>
    <t>NS071028_B_63um</t>
  </si>
  <si>
    <t>21:0029:000142</t>
  </si>
  <si>
    <t>21:0336:000142:0003:0002:00</t>
  </si>
  <si>
    <t>NS071029_B_63um</t>
  </si>
  <si>
    <t>21:0029:000143</t>
  </si>
  <si>
    <t>21:0336:000143:0003:0002:00</t>
  </si>
  <si>
    <t>NS071030_B_63um</t>
  </si>
  <si>
    <t>21:0029:000144</t>
  </si>
  <si>
    <t>21:0336:000144:0003:0002:00</t>
  </si>
  <si>
    <t>NS071031_B_63um</t>
  </si>
  <si>
    <t>21:0029:000145</t>
  </si>
  <si>
    <t>21:0336:000145:0003:0002:00</t>
  </si>
  <si>
    <t>NS071032_B_63um</t>
  </si>
  <si>
    <t>21:0029:000146</t>
  </si>
  <si>
    <t>21:0336:000146:0003:0002:00</t>
  </si>
  <si>
    <t>NS071033_B_63um</t>
  </si>
  <si>
    <t>21:0029:000147</t>
  </si>
  <si>
    <t>21:0336:000147:0003:0002:00</t>
  </si>
  <si>
    <t>NS071034_B_63um</t>
  </si>
  <si>
    <t>21:0029:000148</t>
  </si>
  <si>
    <t>21:0336:000148:0003:0002:00</t>
  </si>
  <si>
    <t>NS071036_B_63um</t>
  </si>
  <si>
    <t>21:0029:000149</t>
  </si>
  <si>
    <t>21:0336:000149:0003:0002:00</t>
  </si>
  <si>
    <t>NS071037_B_63um</t>
  </si>
  <si>
    <t>21:0029:000150</t>
  </si>
  <si>
    <t>21:0336:000150:0003:0002:00</t>
  </si>
  <si>
    <t>NS071038_B_63um</t>
  </si>
  <si>
    <t>21:0029:000151</t>
  </si>
  <si>
    <t>21:0336:000151:0003:0002:00</t>
  </si>
  <si>
    <t>NS071039_B_63um</t>
  </si>
  <si>
    <t>21:0029:000152</t>
  </si>
  <si>
    <t>21:0336:000152:0003:0002:00</t>
  </si>
  <si>
    <t>NS071040_B_63um</t>
  </si>
  <si>
    <t>21:0029:000153</t>
  </si>
  <si>
    <t>21:0336:000153:0003:0002:00</t>
  </si>
  <si>
    <t>NS071041_B_63um</t>
  </si>
  <si>
    <t>21:0029:000154</t>
  </si>
  <si>
    <t>21:0336:000154:0003:0002:00</t>
  </si>
  <si>
    <t>NS071042_B_63um</t>
  </si>
  <si>
    <t>21:0029:000155</t>
  </si>
  <si>
    <t>21:0336:000155:0003:0002:00</t>
  </si>
  <si>
    <t>NS071043_B_63um</t>
  </si>
  <si>
    <t>21:0029:000156</t>
  </si>
  <si>
    <t>21:0336:000156:0003:0002:00</t>
  </si>
  <si>
    <t>NS071044_B_63um</t>
  </si>
  <si>
    <t>21:0029:000157</t>
  </si>
  <si>
    <t>21:0336:000157:0003:0002:00</t>
  </si>
  <si>
    <t>NS071045_B_63um</t>
  </si>
  <si>
    <t>21:0029:000158</t>
  </si>
  <si>
    <t>21:0336:000158:0003:0002:00</t>
  </si>
  <si>
    <t>NS071046_B_63um</t>
  </si>
  <si>
    <t>21:0029:000159</t>
  </si>
  <si>
    <t>21:0336:000159:0003:0002:00</t>
  </si>
  <si>
    <t>NS071047_B_63um</t>
  </si>
  <si>
    <t>21:0029:000160</t>
  </si>
  <si>
    <t>21:0336:000160:0003:0002:00</t>
  </si>
  <si>
    <t>NS071048_B_63um</t>
  </si>
  <si>
    <t>21:0029:000161</t>
  </si>
  <si>
    <t>21:0336:000161:0003:0002:00</t>
  </si>
  <si>
    <t>NS071049_B_63um</t>
  </si>
  <si>
    <t>21:0029:000162</t>
  </si>
  <si>
    <t>21:0336:000162:0003:0002:00</t>
  </si>
  <si>
    <t>NS071050_B_63um</t>
  </si>
  <si>
    <t>21:0029:000163</t>
  </si>
  <si>
    <t>21:0336:000163:0003:0002:00</t>
  </si>
  <si>
    <t>NS071052_B_63um</t>
  </si>
  <si>
    <t>21:0029:000164</t>
  </si>
  <si>
    <t>21:0336:000164:0003:0002:00</t>
  </si>
  <si>
    <t>NS071053_B_63um</t>
  </si>
  <si>
    <t>21:0029:000165</t>
  </si>
  <si>
    <t>21:0336:000165:0003:0002:00</t>
  </si>
  <si>
    <t>NS071054_B_63um</t>
  </si>
  <si>
    <t>21:0029:000166</t>
  </si>
  <si>
    <t>21:0336:000166:0003:0002:00</t>
  </si>
  <si>
    <t>NS071055_B_63um</t>
  </si>
  <si>
    <t>21:0029:000167</t>
  </si>
  <si>
    <t>21:0336:000167:0003:0002:00</t>
  </si>
  <si>
    <t>NS071056_B_63um</t>
  </si>
  <si>
    <t>21:0029:000168</t>
  </si>
  <si>
    <t>21:0336:000168:0003:0002:00</t>
  </si>
  <si>
    <t>NS071057_B_63um</t>
  </si>
  <si>
    <t>21:0029:000169</t>
  </si>
  <si>
    <t>21:0336:000169:0003:0002:00</t>
  </si>
  <si>
    <t>PE071001_B_63um</t>
  </si>
  <si>
    <t>21:0029:000170</t>
  </si>
  <si>
    <t>21:0336:000170:0003:0002:00</t>
  </si>
  <si>
    <t>PE071002_B_63um</t>
  </si>
  <si>
    <t>21:0029:000171</t>
  </si>
  <si>
    <t>21:0336:000171:0003:0002:00</t>
  </si>
  <si>
    <t>PE071003_B_63um</t>
  </si>
  <si>
    <t>21:0029:000172</t>
  </si>
  <si>
    <t>21:0336:000172:0003:0002:00</t>
  </si>
  <si>
    <t>PE071004_B_63um</t>
  </si>
  <si>
    <t>21:0029:000173</t>
  </si>
  <si>
    <t>21:0336:000173:0003:0002:00</t>
  </si>
  <si>
    <t>PE071005_B_63um</t>
  </si>
  <si>
    <t>21:0029:000174</t>
  </si>
  <si>
    <t>21:0336:000174:0003:0002:00</t>
  </si>
  <si>
    <t>PE071006_B_63um</t>
  </si>
  <si>
    <t>21:0029:000175</t>
  </si>
  <si>
    <t>21:0336:000175:0003:0002:00</t>
  </si>
  <si>
    <t>PE071007_B_63um</t>
  </si>
  <si>
    <t>21:0029:000176</t>
  </si>
  <si>
    <t>21:0336:000176:0003:0002:00</t>
  </si>
  <si>
    <t>PE071008_B_63um</t>
  </si>
  <si>
    <t>21:0029:000177</t>
  </si>
  <si>
    <t>21:0336:000177:0003:0002:00</t>
  </si>
  <si>
    <t>PE071009_B_63um</t>
  </si>
  <si>
    <t>21:0029:000178</t>
  </si>
  <si>
    <t>21:0336:000178:0003:0002:00</t>
  </si>
  <si>
    <t>09SRB-A002</t>
  </si>
  <si>
    <t>21:0730:000001</t>
  </si>
  <si>
    <t>21:0356:000002</t>
  </si>
  <si>
    <t>21:0356:000002:0001:0002:00</t>
  </si>
  <si>
    <t>09SRB-A003</t>
  </si>
  <si>
    <t>21:0730:000002</t>
  </si>
  <si>
    <t>21:0356:000003</t>
  </si>
  <si>
    <t>21:0356:000003:0001:0002:00</t>
  </si>
  <si>
    <t>09SRB-A004</t>
  </si>
  <si>
    <t>21:0730:000003</t>
  </si>
  <si>
    <t>21:0356:000004</t>
  </si>
  <si>
    <t>21:0356:000004:0001:0002:00</t>
  </si>
  <si>
    <t>09SRB-A007</t>
  </si>
  <si>
    <t>21:0730:000004</t>
  </si>
  <si>
    <t>21:0356:000007</t>
  </si>
  <si>
    <t>21:0356:000007:0001:0002:00</t>
  </si>
  <si>
    <t>09SRB-A008</t>
  </si>
  <si>
    <t>21:0730:000005</t>
  </si>
  <si>
    <t>21:0356:000008</t>
  </si>
  <si>
    <t>21:0356:000008:0001:0002:00</t>
  </si>
  <si>
    <t>09SRB-A009</t>
  </si>
  <si>
    <t>21:0730:000006</t>
  </si>
  <si>
    <t>21:0356:000009</t>
  </si>
  <si>
    <t>21:0356:000009:0001:0002:00</t>
  </si>
  <si>
    <t>09SRB-A011</t>
  </si>
  <si>
    <t>21:0730:000007</t>
  </si>
  <si>
    <t>21:0356:000011</t>
  </si>
  <si>
    <t>21:0356:000011:0001:0002:00</t>
  </si>
  <si>
    <t>09SRB-A016</t>
  </si>
  <si>
    <t>21:0730:000008</t>
  </si>
  <si>
    <t>21:0356:000016</t>
  </si>
  <si>
    <t>21:0356:000016:0001:0002:00</t>
  </si>
  <si>
    <t>09SRB-A018</t>
  </si>
  <si>
    <t>21:0730:000009</t>
  </si>
  <si>
    <t>21:0356:000018</t>
  </si>
  <si>
    <t>21:0356:000018:0001:0002:00</t>
  </si>
  <si>
    <t>09SRB-A019</t>
  </si>
  <si>
    <t>21:0730:000010</t>
  </si>
  <si>
    <t>21:0356:000019</t>
  </si>
  <si>
    <t>21:0356:000019:0001:0002:00</t>
  </si>
  <si>
    <t>09SRB-A021</t>
  </si>
  <si>
    <t>21:0730:000011</t>
  </si>
  <si>
    <t>21:0356:000021</t>
  </si>
  <si>
    <t>21:0356:000021:0001:0002:00</t>
  </si>
  <si>
    <t>09SRB-A023</t>
  </si>
  <si>
    <t>21:0730:000012</t>
  </si>
  <si>
    <t>21:0356:000023</t>
  </si>
  <si>
    <t>21:0356:000023:0001:0002:00</t>
  </si>
  <si>
    <t>09SRB-A024</t>
  </si>
  <si>
    <t>21:0730:000013</t>
  </si>
  <si>
    <t>21:0356:000024</t>
  </si>
  <si>
    <t>21:0356:000024:0001:0002:00</t>
  </si>
  <si>
    <t>09SRB-A025</t>
  </si>
  <si>
    <t>21:0730:000014</t>
  </si>
  <si>
    <t>21:0356:000025</t>
  </si>
  <si>
    <t>21:0356:000025:0001:0002:00</t>
  </si>
  <si>
    <t>09SRB-A026</t>
  </si>
  <si>
    <t>21:0730:000015</t>
  </si>
  <si>
    <t>21:0356:000026</t>
  </si>
  <si>
    <t>21:0356:000026:0001:0002:00</t>
  </si>
  <si>
    <t>09SRB-A028</t>
  </si>
  <si>
    <t>21:0730:000016</t>
  </si>
  <si>
    <t>21:0356:000028</t>
  </si>
  <si>
    <t>21:0356:000028:0001:0002:00</t>
  </si>
  <si>
    <t>09SRB-A035</t>
  </si>
  <si>
    <t>21:0730:000017</t>
  </si>
  <si>
    <t>21:0356:000035</t>
  </si>
  <si>
    <t>21:0356:000035:0001:0002:00</t>
  </si>
  <si>
    <t>09SRB-A037</t>
  </si>
  <si>
    <t>21:0730:000018</t>
  </si>
  <si>
    <t>21:0356:000037</t>
  </si>
  <si>
    <t>21:0356:000037:0001:0002:00</t>
  </si>
  <si>
    <t>09SRB-A038</t>
  </si>
  <si>
    <t>21:0730:000019</t>
  </si>
  <si>
    <t>21:0356:000038</t>
  </si>
  <si>
    <t>21:0356:000038:0001:0002:00</t>
  </si>
  <si>
    <t>09SRB-A039</t>
  </si>
  <si>
    <t>21:0730:000020</t>
  </si>
  <si>
    <t>21:0356:000039</t>
  </si>
  <si>
    <t>21:0356:000039:0001:0002:00</t>
  </si>
  <si>
    <t>09SRB-A040</t>
  </si>
  <si>
    <t>21:0730:000021</t>
  </si>
  <si>
    <t>21:0356:000040</t>
  </si>
  <si>
    <t>21:0356:000040:0001:0002:00</t>
  </si>
  <si>
    <t>09SRB-A041</t>
  </si>
  <si>
    <t>21:0730:000022</t>
  </si>
  <si>
    <t>21:0356:000041</t>
  </si>
  <si>
    <t>21:0356:000041:0001:0002:00</t>
  </si>
  <si>
    <t>09SRB-A042</t>
  </si>
  <si>
    <t>21:0730:000023</t>
  </si>
  <si>
    <t>21:0356:000042</t>
  </si>
  <si>
    <t>21:0356:000042:0001:0002:00</t>
  </si>
  <si>
    <t>09SRB-A046</t>
  </si>
  <si>
    <t>21:0730:000024</t>
  </si>
  <si>
    <t>21:0356:000046</t>
  </si>
  <si>
    <t>21:0356:000046:0001:0002:00</t>
  </si>
  <si>
    <t>09SRB-A047</t>
  </si>
  <si>
    <t>21:0730:000025</t>
  </si>
  <si>
    <t>21:0356:000047</t>
  </si>
  <si>
    <t>21:0356:000047:0001:0002:00</t>
  </si>
  <si>
    <t>09SRB-A048</t>
  </si>
  <si>
    <t>21:0730:000026</t>
  </si>
  <si>
    <t>21:0356:000048</t>
  </si>
  <si>
    <t>21:0356:000048:0001:0002:00</t>
  </si>
  <si>
    <t>09SRB-A049</t>
  </si>
  <si>
    <t>21:0730:000027</t>
  </si>
  <si>
    <t>21:0356:000049</t>
  </si>
  <si>
    <t>21:0356:000049:0001:0002:00</t>
  </si>
  <si>
    <t>09SRB-A050</t>
  </si>
  <si>
    <t>21:0730:000028</t>
  </si>
  <si>
    <t>21:0356:000050</t>
  </si>
  <si>
    <t>21:0356:000050:0001:0002:00</t>
  </si>
  <si>
    <t>09SRB-A051</t>
  </si>
  <si>
    <t>21:0730:000029</t>
  </si>
  <si>
    <t>21:0356:000051</t>
  </si>
  <si>
    <t>21:0356:000051:0001:0002:00</t>
  </si>
  <si>
    <t>09SRB-A052</t>
  </si>
  <si>
    <t>21:0730:000030</t>
  </si>
  <si>
    <t>21:0356:000052</t>
  </si>
  <si>
    <t>21:0356:000052:0001:0002:00</t>
  </si>
  <si>
    <t>09SRB-A053</t>
  </si>
  <si>
    <t>21:0730:000031</t>
  </si>
  <si>
    <t>21:0356:000053</t>
  </si>
  <si>
    <t>21:0356:000053:0001:0002:00</t>
  </si>
  <si>
    <t>09SRB-A054</t>
  </si>
  <si>
    <t>21:0730:000032</t>
  </si>
  <si>
    <t>21:0356:000054</t>
  </si>
  <si>
    <t>21:0356:000054:0001:0002:00</t>
  </si>
  <si>
    <t>09SRB-A055</t>
  </si>
  <si>
    <t>21:0730:000033</t>
  </si>
  <si>
    <t>21:0356:000055</t>
  </si>
  <si>
    <t>21:0356:000055:0001:0002:00</t>
  </si>
  <si>
    <t>09SRB-A056</t>
  </si>
  <si>
    <t>21:0730:000034</t>
  </si>
  <si>
    <t>21:0356:000056</t>
  </si>
  <si>
    <t>21:0356:000056:0001:0002:00</t>
  </si>
  <si>
    <t>09SRB-A057</t>
  </si>
  <si>
    <t>21:0730:000035</t>
  </si>
  <si>
    <t>21:0356:000057</t>
  </si>
  <si>
    <t>21:0356:000057:0001:0002:00</t>
  </si>
  <si>
    <t>09SRB-A058</t>
  </si>
  <si>
    <t>21:0730:000036</t>
  </si>
  <si>
    <t>21:0356:000058</t>
  </si>
  <si>
    <t>21:0356:000058:0001:0002:00</t>
  </si>
  <si>
    <t>09SRB-A059</t>
  </si>
  <si>
    <t>21:0730:000037</t>
  </si>
  <si>
    <t>21:0356:000059</t>
  </si>
  <si>
    <t>21:0356:000059:0001:0002:00</t>
  </si>
  <si>
    <t>09SRB-A060</t>
  </si>
  <si>
    <t>21:0730:000038</t>
  </si>
  <si>
    <t>21:0356:000060</t>
  </si>
  <si>
    <t>21:0356:000060:0001:0002:00</t>
  </si>
  <si>
    <t>09SRB-A062</t>
  </si>
  <si>
    <t>21:0730:000039</t>
  </si>
  <si>
    <t>21:0356:000062</t>
  </si>
  <si>
    <t>21:0356:000062:0001:0002:00</t>
  </si>
  <si>
    <t>09SRB-A063</t>
  </si>
  <si>
    <t>21:0730:000040</t>
  </si>
  <si>
    <t>21:0356:000063</t>
  </si>
  <si>
    <t>21:0356:000063:0001:0002:00</t>
  </si>
  <si>
    <t>09SRB-A065</t>
  </si>
  <si>
    <t>21:0730:000041</t>
  </si>
  <si>
    <t>21:0356:000065</t>
  </si>
  <si>
    <t>21:0356:000065:0001:0002:00</t>
  </si>
  <si>
    <t>09SRB-A068</t>
  </si>
  <si>
    <t>21:0730:000042</t>
  </si>
  <si>
    <t>21:0356:000068</t>
  </si>
  <si>
    <t>21:0356:000068:0001:0002:00</t>
  </si>
  <si>
    <t>09SRB-A071</t>
  </si>
  <si>
    <t>21:0730:000043</t>
  </si>
  <si>
    <t>21:0356:000071</t>
  </si>
  <si>
    <t>21:0356:000071:0001:0002:00</t>
  </si>
  <si>
    <t>09SRB-A072</t>
  </si>
  <si>
    <t>21:0730:000044</t>
  </si>
  <si>
    <t>21:0356:000072</t>
  </si>
  <si>
    <t>21:0356:000072:0001:0002:00</t>
  </si>
  <si>
    <t>09SRB-A073</t>
  </si>
  <si>
    <t>21:0730:000045</t>
  </si>
  <si>
    <t>21:0356:000073</t>
  </si>
  <si>
    <t>21:0356:000073:0001:0002:00</t>
  </si>
  <si>
    <t>09SRB-A075</t>
  </si>
  <si>
    <t>21:0730:000046</t>
  </si>
  <si>
    <t>21:0356:000075</t>
  </si>
  <si>
    <t>21:0356:000075:0001:0002:00</t>
  </si>
  <si>
    <t>09SRB-A076</t>
  </si>
  <si>
    <t>21:0730:000047</t>
  </si>
  <si>
    <t>21:0356:000076</t>
  </si>
  <si>
    <t>21:0356:000076:0001:0002:00</t>
  </si>
  <si>
    <t>09SRB-A077</t>
  </si>
  <si>
    <t>21:0730:000048</t>
  </si>
  <si>
    <t>21:0356:000077</t>
  </si>
  <si>
    <t>21:0356:000077:0001:0002:00</t>
  </si>
  <si>
    <t>09SRB-A078</t>
  </si>
  <si>
    <t>21:0730:000049</t>
  </si>
  <si>
    <t>21:0356:000078</t>
  </si>
  <si>
    <t>21:0356:000078:0001:0002:00</t>
  </si>
  <si>
    <t>09SRB-A082</t>
  </si>
  <si>
    <t>21:0730:000050</t>
  </si>
  <si>
    <t>21:0356:000082</t>
  </si>
  <si>
    <t>21:0356:000082:0001:0002:00</t>
  </si>
  <si>
    <t>09SRB-A085</t>
  </si>
  <si>
    <t>21:0730:000051</t>
  </si>
  <si>
    <t>21:0356:000085</t>
  </si>
  <si>
    <t>21:0356:000085:0001:0002:00</t>
  </si>
  <si>
    <t>09SRB-A090</t>
  </si>
  <si>
    <t>21:0730:000052</t>
  </si>
  <si>
    <t>21:0356:000090</t>
  </si>
  <si>
    <t>21:0356:000090:0001:0002:00</t>
  </si>
  <si>
    <t>09SRB-A091</t>
  </si>
  <si>
    <t>21:0730:000053</t>
  </si>
  <si>
    <t>21:0356:000091</t>
  </si>
  <si>
    <t>21:0356:000091:0001:0002:00</t>
  </si>
  <si>
    <t>09SRB-A093</t>
  </si>
  <si>
    <t>21:0730:000054</t>
  </si>
  <si>
    <t>21:0356:000093</t>
  </si>
  <si>
    <t>21:0356:000093:0001:0002:00</t>
  </si>
  <si>
    <t>09SRB-A096</t>
  </si>
  <si>
    <t>21:0730:000055</t>
  </si>
  <si>
    <t>21:0356:000096</t>
  </si>
  <si>
    <t>21:0356:000096:0001:0002:00</t>
  </si>
  <si>
    <t>09SRB-A097</t>
  </si>
  <si>
    <t>21:0730:000056</t>
  </si>
  <si>
    <t>21:0356:000097</t>
  </si>
  <si>
    <t>21:0356:000097:0001:0002:00</t>
  </si>
  <si>
    <t>09SRB-A098</t>
  </si>
  <si>
    <t>21:0730:000057</t>
  </si>
  <si>
    <t>21:0356:000098</t>
  </si>
  <si>
    <t>21:0356:000098:0001:0002:00</t>
  </si>
  <si>
    <t>09SRB-A100</t>
  </si>
  <si>
    <t>21:0730:000058</t>
  </si>
  <si>
    <t>21:0356:000100</t>
  </si>
  <si>
    <t>21:0356:000100:0001:0002:00</t>
  </si>
  <si>
    <t>09SRB-A102</t>
  </si>
  <si>
    <t>21:0730:000059</t>
  </si>
  <si>
    <t>21:0356:000102</t>
  </si>
  <si>
    <t>21:0356:000102:0001:0002:00</t>
  </si>
  <si>
    <t>09SRB-A104</t>
  </si>
  <si>
    <t>21:0730:000060</t>
  </si>
  <si>
    <t>21:0356:000104</t>
  </si>
  <si>
    <t>21:0356:000104:0001:0002:00</t>
  </si>
  <si>
    <t>09SRB-A107</t>
  </si>
  <si>
    <t>21:0730:000061</t>
  </si>
  <si>
    <t>21:0356:000107</t>
  </si>
  <si>
    <t>21:0356:000107:0001:0002:00</t>
  </si>
  <si>
    <t>09SRB-A108</t>
  </si>
  <si>
    <t>21:0730:000062</t>
  </si>
  <si>
    <t>21:0356:000108</t>
  </si>
  <si>
    <t>21:0356:000108:0001:0002:00</t>
  </si>
  <si>
    <t>09SRB-A110</t>
  </si>
  <si>
    <t>21:0730:000063</t>
  </si>
  <si>
    <t>21:0356:000110</t>
  </si>
  <si>
    <t>21:0356:000110:0001:0002:00</t>
  </si>
  <si>
    <t>09SRB-A112</t>
  </si>
  <si>
    <t>21:0730:000064</t>
  </si>
  <si>
    <t>21:0356:000112</t>
  </si>
  <si>
    <t>21:0356:000112:0001:0002:00</t>
  </si>
  <si>
    <t>09SRB-A113</t>
  </si>
  <si>
    <t>21:0730:000065</t>
  </si>
  <si>
    <t>21:0356:000113</t>
  </si>
  <si>
    <t>21:0356:000113:0001:0002:00</t>
  </si>
  <si>
    <t>09SRB-A114</t>
  </si>
  <si>
    <t>21:0730:000066</t>
  </si>
  <si>
    <t>21:0356:000114</t>
  </si>
  <si>
    <t>21:0356:000114:0001:0002:00</t>
  </si>
  <si>
    <t>09SRB-A115</t>
  </si>
  <si>
    <t>21:0730:000067</t>
  </si>
  <si>
    <t>21:0356:000115</t>
  </si>
  <si>
    <t>21:0356:000115:0001:0002:00</t>
  </si>
  <si>
    <t>09SRB-A122</t>
  </si>
  <si>
    <t>21:0730:000068</t>
  </si>
  <si>
    <t>21:0356:000122</t>
  </si>
  <si>
    <t>21:0356:000122:0001:0002:00</t>
  </si>
  <si>
    <t>09SRB-A123</t>
  </si>
  <si>
    <t>21:0730:000069</t>
  </si>
  <si>
    <t>21:0356:000123</t>
  </si>
  <si>
    <t>21:0356:000123:0001:0002:00</t>
  </si>
  <si>
    <t>09SRB-A124</t>
  </si>
  <si>
    <t>21:0730:000070</t>
  </si>
  <si>
    <t>21:0356:000124</t>
  </si>
  <si>
    <t>21:0356:000124:0001:0002:00</t>
  </si>
  <si>
    <t>09SRB-A125</t>
  </si>
  <si>
    <t>21:0730:000071</t>
  </si>
  <si>
    <t>21:0356:000125</t>
  </si>
  <si>
    <t>21:0356:000125:0001:0002:00</t>
  </si>
  <si>
    <t>09SRB-A126</t>
  </si>
  <si>
    <t>21:0730:000072</t>
  </si>
  <si>
    <t>21:0356:000126</t>
  </si>
  <si>
    <t>21:0356:000126:0001:0002:00</t>
  </si>
  <si>
    <t>09SRB-A127</t>
  </si>
  <si>
    <t>21:0730:000073</t>
  </si>
  <si>
    <t>21:0356:000127</t>
  </si>
  <si>
    <t>21:0356:000127:0001:0002:00</t>
  </si>
  <si>
    <t>09SRB-A128</t>
  </si>
  <si>
    <t>21:0730:000074</t>
  </si>
  <si>
    <t>21:0356:000128</t>
  </si>
  <si>
    <t>21:0356:000128:0001:0002:00</t>
  </si>
  <si>
    <t>09SRB-A129</t>
  </si>
  <si>
    <t>21:0730:000075</t>
  </si>
  <si>
    <t>21:0356:000129</t>
  </si>
  <si>
    <t>21:0356:000129:0001:0002:00</t>
  </si>
  <si>
    <t>09SRB-A130</t>
  </si>
  <si>
    <t>21:0730:000076</t>
  </si>
  <si>
    <t>21:0356:000130</t>
  </si>
  <si>
    <t>21:0356:000130:0001:0002:00</t>
  </si>
  <si>
    <t>09SRB-A131</t>
  </si>
  <si>
    <t>21:0730:000077</t>
  </si>
  <si>
    <t>21:0356:000131</t>
  </si>
  <si>
    <t>21:0356:000131:0001:0002:00</t>
  </si>
  <si>
    <t>09SRB-A132</t>
  </si>
  <si>
    <t>21:0730:000078</t>
  </si>
  <si>
    <t>21:0356:000132</t>
  </si>
  <si>
    <t>21:0356:000132:0001:0002:00</t>
  </si>
  <si>
    <t>09SRB-A133</t>
  </si>
  <si>
    <t>21:0730:000079</t>
  </si>
  <si>
    <t>21:0356:000133</t>
  </si>
  <si>
    <t>21:0356:000133:0001:0002:00</t>
  </si>
  <si>
    <t>09SRB-A134</t>
  </si>
  <si>
    <t>21:0730:000080</t>
  </si>
  <si>
    <t>21:0356:000134</t>
  </si>
  <si>
    <t>21:0356:000134:0001:0002:00</t>
  </si>
  <si>
    <t>09SRB-A135</t>
  </si>
  <si>
    <t>21:0730:000081</t>
  </si>
  <si>
    <t>21:0356:000135</t>
  </si>
  <si>
    <t>21:0356:000135:0001:0002:00</t>
  </si>
  <si>
    <t>09SRB-A136</t>
  </si>
  <si>
    <t>21:0730:000082</t>
  </si>
  <si>
    <t>21:0356:000136</t>
  </si>
  <si>
    <t>21:0356:000136:0001:0002:00</t>
  </si>
  <si>
    <t>09SRB-A137</t>
  </si>
  <si>
    <t>21:0730:000083</t>
  </si>
  <si>
    <t>21:0356:000137</t>
  </si>
  <si>
    <t>21:0356:000137:0001:0002:00</t>
  </si>
  <si>
    <t>09SRB-A138</t>
  </si>
  <si>
    <t>21:0730:000084</t>
  </si>
  <si>
    <t>21:0356:000138</t>
  </si>
  <si>
    <t>21:0356:000138:0001:0002:00</t>
  </si>
  <si>
    <t>09SRB-A139</t>
  </si>
  <si>
    <t>21:0730:000085</t>
  </si>
  <si>
    <t>21:0356:000139</t>
  </si>
  <si>
    <t>21:0356:000139:0001:0002:00</t>
  </si>
  <si>
    <t>09SRB-A140</t>
  </si>
  <si>
    <t>21:0730:000086</t>
  </si>
  <si>
    <t>21:0356:000140</t>
  </si>
  <si>
    <t>21:0356:000140:0001:0002:00</t>
  </si>
  <si>
    <t>09SRB-A141</t>
  </si>
  <si>
    <t>21:0730:000087</t>
  </si>
  <si>
    <t>21:0356:000141</t>
  </si>
  <si>
    <t>21:0356:000141:0001:0002:00</t>
  </si>
  <si>
    <t>09SRB-A142</t>
  </si>
  <si>
    <t>21:0730:000088</t>
  </si>
  <si>
    <t>21:0356:000142</t>
  </si>
  <si>
    <t>21:0356:000142:0001:0002:00</t>
  </si>
  <si>
    <t>09SRB-A143</t>
  </si>
  <si>
    <t>21:0730:000089</t>
  </si>
  <si>
    <t>21:0356:000143</t>
  </si>
  <si>
    <t>21:0356:000143:0001:0002:00</t>
  </si>
  <si>
    <t>09SRB-A144</t>
  </si>
  <si>
    <t>21:0730:000090</t>
  </si>
  <si>
    <t>21:0356:000144</t>
  </si>
  <si>
    <t>21:0356:000144:0001:0002:00</t>
  </si>
  <si>
    <t>09SRB-A145</t>
  </si>
  <si>
    <t>21:0730:000091</t>
  </si>
  <si>
    <t>21:0356:000145</t>
  </si>
  <si>
    <t>21:0356:000145:0001:0002:00</t>
  </si>
  <si>
    <t>09SRB-A146</t>
  </si>
  <si>
    <t>21:0730:000092</t>
  </si>
  <si>
    <t>21:0356:000146</t>
  </si>
  <si>
    <t>21:0356:000146:0001:0002:00</t>
  </si>
  <si>
    <t>09SRB-A148</t>
  </si>
  <si>
    <t>21:0730:000093</t>
  </si>
  <si>
    <t>21:0356:000148</t>
  </si>
  <si>
    <t>21:0356:000148:0001:0002:00</t>
  </si>
  <si>
    <t>09SRB-A151</t>
  </si>
  <si>
    <t>21:0730:000094</t>
  </si>
  <si>
    <t>21:0356:000151</t>
  </si>
  <si>
    <t>21:0356:000151:0001:0002:00</t>
  </si>
  <si>
    <t>09SRB-A152</t>
  </si>
  <si>
    <t>21:0730:000095</t>
  </si>
  <si>
    <t>21:0356:000152</t>
  </si>
  <si>
    <t>21:0356:000152:0001:0002:00</t>
  </si>
  <si>
    <t>09SRB-A162</t>
  </si>
  <si>
    <t>21:0730:000096</t>
  </si>
  <si>
    <t>21:0356:000162</t>
  </si>
  <si>
    <t>21:0356:000162:0001:0002:00</t>
  </si>
  <si>
    <t>09SRB-A163</t>
  </si>
  <si>
    <t>21:0730:000097</t>
  </si>
  <si>
    <t>21:0356:000163</t>
  </si>
  <si>
    <t>21:0356:000163:0001:0002:00</t>
  </si>
  <si>
    <t>09SRB-A164</t>
  </si>
  <si>
    <t>21:0730:000098</t>
  </si>
  <si>
    <t>21:0356:000164</t>
  </si>
  <si>
    <t>21:0356:000164:0001:0002:00</t>
  </si>
  <si>
    <t>09SRB-A165</t>
  </si>
  <si>
    <t>21:0730:000099</t>
  </si>
  <si>
    <t>21:0356:000165</t>
  </si>
  <si>
    <t>21:0356:000165:0001:0002:00</t>
  </si>
  <si>
    <t>09SRB-A168</t>
  </si>
  <si>
    <t>21:0730:000100</t>
  </si>
  <si>
    <t>21:0356:000168</t>
  </si>
  <si>
    <t>21:0356:000168:0001:0002:00</t>
  </si>
  <si>
    <t>09SRB-A169</t>
  </si>
  <si>
    <t>21:0730:000101</t>
  </si>
  <si>
    <t>21:0356:000169</t>
  </si>
  <si>
    <t>21:0356:000169:0001:0002:00</t>
  </si>
  <si>
    <t>09SRB-A170</t>
  </si>
  <si>
    <t>21:0730:000102</t>
  </si>
  <si>
    <t>21:0356:000170</t>
  </si>
  <si>
    <t>21:0356:000170:0001:0002:00</t>
  </si>
  <si>
    <t>09SRB-A171</t>
  </si>
  <si>
    <t>21:0730:000103</t>
  </si>
  <si>
    <t>21:0356:000171</t>
  </si>
  <si>
    <t>21:0356:000171:0001:0002:00</t>
  </si>
  <si>
    <t>09SRB-A172</t>
  </si>
  <si>
    <t>21:0730:000104</t>
  </si>
  <si>
    <t>21:0356:000172</t>
  </si>
  <si>
    <t>21:0356:000172:0001:0002:00</t>
  </si>
  <si>
    <t>09SRB-A176</t>
  </si>
  <si>
    <t>21:0730:000105</t>
  </si>
  <si>
    <t>21:0356:000176</t>
  </si>
  <si>
    <t>21:0356:000176:0001:0002:00</t>
  </si>
  <si>
    <t>09SRB-A177</t>
  </si>
  <si>
    <t>21:0730:000106</t>
  </si>
  <si>
    <t>21:0356:000177</t>
  </si>
  <si>
    <t>21:0356:000177:0001:0002:00</t>
  </si>
  <si>
    <t>09SRB-A178</t>
  </si>
  <si>
    <t>21:0730:000107</t>
  </si>
  <si>
    <t>21:0356:000178</t>
  </si>
  <si>
    <t>21:0356:000178:0001:0002:00</t>
  </si>
  <si>
    <t>09SRB-A179</t>
  </si>
  <si>
    <t>21:0730:000108</t>
  </si>
  <si>
    <t>21:0356:000179</t>
  </si>
  <si>
    <t>21:0356:000179:0001:0002:00</t>
  </si>
  <si>
    <t>09SRB-A183</t>
  </si>
  <si>
    <t>21:0730:000109</t>
  </si>
  <si>
    <t>21:0356:000183</t>
  </si>
  <si>
    <t>21:0356:000183:0001:0002:00</t>
  </si>
  <si>
    <t>09SRB-A184</t>
  </si>
  <si>
    <t>21:0730:000110</t>
  </si>
  <si>
    <t>21:0356:000184</t>
  </si>
  <si>
    <t>21:0356:000184:0001:0002:00</t>
  </si>
  <si>
    <t>09SRB-A185</t>
  </si>
  <si>
    <t>21:0730:000111</t>
  </si>
  <si>
    <t>21:0356:000185</t>
  </si>
  <si>
    <t>21:0356:000185:0001:0002:00</t>
  </si>
  <si>
    <t>09SRB-A189</t>
  </si>
  <si>
    <t>21:0730:000112</t>
  </si>
  <si>
    <t>21:0356:000189</t>
  </si>
  <si>
    <t>21:0356:000189:0001:0002:00</t>
  </si>
  <si>
    <t>09SRB-A190</t>
  </si>
  <si>
    <t>21:0730:000113</t>
  </si>
  <si>
    <t>21:0356:000190</t>
  </si>
  <si>
    <t>21:0356:000190:0001:0002:00</t>
  </si>
  <si>
    <t>09SRB-A191</t>
  </si>
  <si>
    <t>21:0730:000114</t>
  </si>
  <si>
    <t>21:0356:000191</t>
  </si>
  <si>
    <t>21:0356:000191:0001:0002:00</t>
  </si>
  <si>
    <t>09SRB-A192</t>
  </si>
  <si>
    <t>21:0730:000115</t>
  </si>
  <si>
    <t>21:0356:000192</t>
  </si>
  <si>
    <t>21:0356:000192:0001:0002:00</t>
  </si>
  <si>
    <t>09SRB-A193</t>
  </si>
  <si>
    <t>21:0730:000116</t>
  </si>
  <si>
    <t>21:0356:000193</t>
  </si>
  <si>
    <t>21:0356:000193:0001:0002:00</t>
  </si>
  <si>
    <t>09SRB-A194</t>
  </si>
  <si>
    <t>21:0730:000117</t>
  </si>
  <si>
    <t>21:0356:000194</t>
  </si>
  <si>
    <t>21:0356:000194:0001:0002:00</t>
  </si>
  <si>
    <t>09SRB-A195</t>
  </si>
  <si>
    <t>21:0730:000118</t>
  </si>
  <si>
    <t>21:0356:000195</t>
  </si>
  <si>
    <t>21:0356:000195:0001:0002:00</t>
  </si>
  <si>
    <t>09SRB-A201</t>
  </si>
  <si>
    <t>21:0730:000119</t>
  </si>
  <si>
    <t>21:0356:000201</t>
  </si>
  <si>
    <t>21:0356:000201:0001:0002:00</t>
  </si>
  <si>
    <t>09SRB-A202</t>
  </si>
  <si>
    <t>21:0730:000120</t>
  </si>
  <si>
    <t>21:0356:000202</t>
  </si>
  <si>
    <t>21:0356:000202:0001:0002:00</t>
  </si>
  <si>
    <t>09SRB-A203</t>
  </si>
  <si>
    <t>21:0730:000121</t>
  </si>
  <si>
    <t>21:0356:000203</t>
  </si>
  <si>
    <t>21:0356:000203:0001:0002:00</t>
  </si>
  <si>
    <t>09SRB-A204</t>
  </si>
  <si>
    <t>21:0730:000122</t>
  </si>
  <si>
    <t>21:0356:000204</t>
  </si>
  <si>
    <t>21:0356:000204:0001:0002:00</t>
  </si>
  <si>
    <t>09SRB-A205</t>
  </si>
  <si>
    <t>21:0730:000123</t>
  </si>
  <si>
    <t>21:0356:000205</t>
  </si>
  <si>
    <t>21:0356:000205:0001:0002:00</t>
  </si>
  <si>
    <t>09SRB-A211</t>
  </si>
  <si>
    <t>21:0730:000124</t>
  </si>
  <si>
    <t>21:0356:000211</t>
  </si>
  <si>
    <t>21:0356:000211:0001:0002:00</t>
  </si>
  <si>
    <t>09SRB-A212</t>
  </si>
  <si>
    <t>21:0730:000125</t>
  </si>
  <si>
    <t>21:0356:000212</t>
  </si>
  <si>
    <t>21:0356:000212:0001:0002:00</t>
  </si>
  <si>
    <t>09SRB-A218</t>
  </si>
  <si>
    <t>21:0730:000126</t>
  </si>
  <si>
    <t>21:0356:000218</t>
  </si>
  <si>
    <t>21:0356:000218:0001:0002:00</t>
  </si>
  <si>
    <t>09SRB-A219</t>
  </si>
  <si>
    <t>21:0730:000127</t>
  </si>
  <si>
    <t>21:0356:000219</t>
  </si>
  <si>
    <t>21:0356:000219:0001:0002:00</t>
  </si>
  <si>
    <t>09SRB-A222</t>
  </si>
  <si>
    <t>21:0730:000128</t>
  </si>
  <si>
    <t>21:0356:000222</t>
  </si>
  <si>
    <t>21:0356:000222:0001:0002:00</t>
  </si>
  <si>
    <t>09SRB-A225</t>
  </si>
  <si>
    <t>21:0730:000129</t>
  </si>
  <si>
    <t>21:0356:000225</t>
  </si>
  <si>
    <t>21:0356:000225:0001:0002:00</t>
  </si>
  <si>
    <t>09SRB-A226</t>
  </si>
  <si>
    <t>21:0730:000130</t>
  </si>
  <si>
    <t>21:0356:000226</t>
  </si>
  <si>
    <t>21:0356:000226:0001:0002:00</t>
  </si>
  <si>
    <t>09SRB-A227</t>
  </si>
  <si>
    <t>21:0730:000131</t>
  </si>
  <si>
    <t>21:0356:000227</t>
  </si>
  <si>
    <t>21:0356:000227:0001:0002:00</t>
  </si>
  <si>
    <t>09SRB-A228</t>
  </si>
  <si>
    <t>21:0730:000132</t>
  </si>
  <si>
    <t>21:0356:000228</t>
  </si>
  <si>
    <t>21:0356:000228:0001:0002:00</t>
  </si>
  <si>
    <t>09SRB-A229</t>
  </si>
  <si>
    <t>21:0730:000133</t>
  </si>
  <si>
    <t>21:0356:000229</t>
  </si>
  <si>
    <t>21:0356:000229:0001:0002:00</t>
  </si>
  <si>
    <t>09SRB-A231</t>
  </si>
  <si>
    <t>21:0730:000134</t>
  </si>
  <si>
    <t>21:0356:000231</t>
  </si>
  <si>
    <t>21:0356:000231:0001:0002:00</t>
  </si>
  <si>
    <t>09SRB-A233</t>
  </si>
  <si>
    <t>21:0730:000135</t>
  </si>
  <si>
    <t>21:0356:000233</t>
  </si>
  <si>
    <t>21:0356:000233:0001:0002:00</t>
  </si>
  <si>
    <t>09SRB-A234</t>
  </si>
  <si>
    <t>21:0730:000136</t>
  </si>
  <si>
    <t>21:0356:000234</t>
  </si>
  <si>
    <t>21:0356:000234:0001:0002:00</t>
  </si>
  <si>
    <t>09SRB-A235</t>
  </si>
  <si>
    <t>21:0730:000137</t>
  </si>
  <si>
    <t>21:0356:000235</t>
  </si>
  <si>
    <t>21:0356:000235:0001:0002:00</t>
  </si>
  <si>
    <t>09SRB-A236</t>
  </si>
  <si>
    <t>21:0730:000138</t>
  </si>
  <si>
    <t>21:0356:000236</t>
  </si>
  <si>
    <t>21:0356:000236:0001:0002:00</t>
  </si>
  <si>
    <t>09SRB-A239</t>
  </si>
  <si>
    <t>21:0730:000139</t>
  </si>
  <si>
    <t>21:0356:000239</t>
  </si>
  <si>
    <t>21:0356:000239:0001:0002:00</t>
  </si>
  <si>
    <t>09SRB-A240</t>
  </si>
  <si>
    <t>21:0730:000140</t>
  </si>
  <si>
    <t>21:0356:000240</t>
  </si>
  <si>
    <t>21:0356:000240:0001:0002:00</t>
  </si>
  <si>
    <t>09SRB-A241</t>
  </si>
  <si>
    <t>21:0730:000141</t>
  </si>
  <si>
    <t>21:0356:000241</t>
  </si>
  <si>
    <t>21:0356:000241:0001:0002:00</t>
  </si>
  <si>
    <t>09SRB-A242</t>
  </si>
  <si>
    <t>21:0730:000142</t>
  </si>
  <si>
    <t>21:0356:000242</t>
  </si>
  <si>
    <t>21:0356:000242:0001:0002:00</t>
  </si>
  <si>
    <t>09SRB-A243</t>
  </si>
  <si>
    <t>21:0730:000143</t>
  </si>
  <si>
    <t>21:0356:000243</t>
  </si>
  <si>
    <t>21:0356:000243:0001:0002:00</t>
  </si>
  <si>
    <t>09SRB-A244</t>
  </si>
  <si>
    <t>21:0730:000144</t>
  </si>
  <si>
    <t>21:0356:000244</t>
  </si>
  <si>
    <t>21:0356:000244:0001:0002:00</t>
  </si>
  <si>
    <t>09SRB-A245</t>
  </si>
  <si>
    <t>21:0730:000145</t>
  </si>
  <si>
    <t>21:0356:000245</t>
  </si>
  <si>
    <t>21:0356:000245:0001:0002:00</t>
  </si>
  <si>
    <t>09SRB-A246</t>
  </si>
  <si>
    <t>21:0730:000146</t>
  </si>
  <si>
    <t>21:0356:000246</t>
  </si>
  <si>
    <t>21:0356:000246:0001:0002:00</t>
  </si>
  <si>
    <t>09SRB-A248</t>
  </si>
  <si>
    <t>21:0730:000147</t>
  </si>
  <si>
    <t>21:0356:000248</t>
  </si>
  <si>
    <t>21:0356:000248:0001:0002:00</t>
  </si>
  <si>
    <t>09SRB-A249</t>
  </si>
  <si>
    <t>21:0730:000148</t>
  </si>
  <si>
    <t>21:0356:000249</t>
  </si>
  <si>
    <t>21:0356:000249:0001:0002:00</t>
  </si>
  <si>
    <t>09SRB-A250</t>
  </si>
  <si>
    <t>21:0730:000149</t>
  </si>
  <si>
    <t>21:0356:000250</t>
  </si>
  <si>
    <t>21:0356:000250:0001:0002:00</t>
  </si>
  <si>
    <t>09SRB-A251</t>
  </si>
  <si>
    <t>21:0730:000150</t>
  </si>
  <si>
    <t>21:0356:000251</t>
  </si>
  <si>
    <t>21:0356:000251:0001:0002:00</t>
  </si>
  <si>
    <t>09SRB-A252</t>
  </si>
  <si>
    <t>21:0730:000151</t>
  </si>
  <si>
    <t>21:0356:000252</t>
  </si>
  <si>
    <t>21:0356:000252:0001:0002:00</t>
  </si>
  <si>
    <t>09SRB-A253</t>
  </si>
  <si>
    <t>21:0730:000152</t>
  </si>
  <si>
    <t>21:0356:000253</t>
  </si>
  <si>
    <t>21:0356:000253:0001:0002:00</t>
  </si>
  <si>
    <t>09SRB-A254</t>
  </si>
  <si>
    <t>21:0730:000153</t>
  </si>
  <si>
    <t>21:0356:000254</t>
  </si>
  <si>
    <t>21:0356:000254:0001:0002:00</t>
  </si>
  <si>
    <t>09SRB-A255</t>
  </si>
  <si>
    <t>21:0730:000154</t>
  </si>
  <si>
    <t>21:0356:000255</t>
  </si>
  <si>
    <t>21:0356:000255:0001:0002:00</t>
  </si>
  <si>
    <t>09SRB-A256</t>
  </si>
  <si>
    <t>21:0730:000155</t>
  </si>
  <si>
    <t>21:0356:000256</t>
  </si>
  <si>
    <t>21:0356:000256:0001:0002:00</t>
  </si>
  <si>
    <t>09SRB-A257</t>
  </si>
  <si>
    <t>21:0730:000156</t>
  </si>
  <si>
    <t>21:0356:000257</t>
  </si>
  <si>
    <t>21:0356:000257:0001:0002:00</t>
  </si>
  <si>
    <t>09SRB-A258</t>
  </si>
  <si>
    <t>21:0730:000157</t>
  </si>
  <si>
    <t>21:0356:000258</t>
  </si>
  <si>
    <t>21:0356:000258:0001:0002:00</t>
  </si>
  <si>
    <t>09SRB-A259</t>
  </si>
  <si>
    <t>21:0730:000158</t>
  </si>
  <si>
    <t>21:0356:000259</t>
  </si>
  <si>
    <t>21:0356:000259:0001:0002:00</t>
  </si>
  <si>
    <t>09SRB-A260</t>
  </si>
  <si>
    <t>21:0730:000159</t>
  </si>
  <si>
    <t>21:0356:000260</t>
  </si>
  <si>
    <t>21:0356:000260:0001:0002:00</t>
  </si>
  <si>
    <t>09SRB-A261</t>
  </si>
  <si>
    <t>21:0730:000160</t>
  </si>
  <si>
    <t>21:0356:000261</t>
  </si>
  <si>
    <t>21:0356:000261:0001:0002:00</t>
  </si>
  <si>
    <t>09SRB-A262</t>
  </si>
  <si>
    <t>21:0730:000161</t>
  </si>
  <si>
    <t>21:0356:000262</t>
  </si>
  <si>
    <t>21:0356:000262:0001:0002:00</t>
  </si>
  <si>
    <t>09SRB-A264</t>
  </si>
  <si>
    <t>21:0730:000162</t>
  </si>
  <si>
    <t>21:0356:000264</t>
  </si>
  <si>
    <t>21:0356:000264:0001:0002:00</t>
  </si>
  <si>
    <t>09SRB-A267</t>
  </si>
  <si>
    <t>21:0730:000163</t>
  </si>
  <si>
    <t>21:0356:000267</t>
  </si>
  <si>
    <t>21:0356:000267:0001:0002:00</t>
  </si>
  <si>
    <t>09SRB-A268</t>
  </si>
  <si>
    <t>21:0730:000164</t>
  </si>
  <si>
    <t>21:0356:000268</t>
  </si>
  <si>
    <t>21:0356:000268:0001:0002:00</t>
  </si>
  <si>
    <t>09SRB-A269</t>
  </si>
  <si>
    <t>21:0730:000165</t>
  </si>
  <si>
    <t>21:0356:000269</t>
  </si>
  <si>
    <t>21:0356:000269:0001:0002:00</t>
  </si>
  <si>
    <t>09SRB-A270</t>
  </si>
  <si>
    <t>21:0730:000166</t>
  </si>
  <si>
    <t>21:0356:000270</t>
  </si>
  <si>
    <t>21:0356:000270:0001:0002:00</t>
  </si>
  <si>
    <t>09SRB-A271</t>
  </si>
  <si>
    <t>21:0730:000167</t>
  </si>
  <si>
    <t>21:0356:000271</t>
  </si>
  <si>
    <t>21:0356:000271:0001:0002:00</t>
  </si>
  <si>
    <t>09SRB-A272</t>
  </si>
  <si>
    <t>21:0730:000168</t>
  </si>
  <si>
    <t>21:0356:000272</t>
  </si>
  <si>
    <t>21:0356:000272:0001:0002:00</t>
  </si>
  <si>
    <t>09SRB-A273</t>
  </si>
  <si>
    <t>21:0730:000169</t>
  </si>
  <si>
    <t>21:0356:000273</t>
  </si>
  <si>
    <t>21:0356:000273:0001:0002:00</t>
  </si>
  <si>
    <t>09SRB-A274</t>
  </si>
  <si>
    <t>21:0730:000170</t>
  </si>
  <si>
    <t>21:0356:000274</t>
  </si>
  <si>
    <t>21:0356:000274:0001:0002:00</t>
  </si>
  <si>
    <t>09SRB-A276</t>
  </si>
  <si>
    <t>21:0730:000171</t>
  </si>
  <si>
    <t>21:0356:000276</t>
  </si>
  <si>
    <t>21:0356:000276:0001:0002:00</t>
  </si>
  <si>
    <t>09SRB-A277</t>
  </si>
  <si>
    <t>21:0730:000172</t>
  </si>
  <si>
    <t>21:0356:000277</t>
  </si>
  <si>
    <t>21:0356:000277:0001:0002:00</t>
  </si>
  <si>
    <t>09SRB-A278</t>
  </si>
  <si>
    <t>21:0730:000173</t>
  </si>
  <si>
    <t>21:0356:000278</t>
  </si>
  <si>
    <t>21:0356:000278:0001:0002:00</t>
  </si>
  <si>
    <t>09SRB-A279</t>
  </si>
  <si>
    <t>21:0730:000174</t>
  </si>
  <si>
    <t>21:0356:000279</t>
  </si>
  <si>
    <t>21:0356:000279:0001:0002:00</t>
  </si>
  <si>
    <t>09SRB-A280</t>
  </si>
  <si>
    <t>21:0730:000175</t>
  </si>
  <si>
    <t>21:0356:000280</t>
  </si>
  <si>
    <t>21:0356:000280:0001:0002:00</t>
  </si>
  <si>
    <t>09SRB-A281</t>
  </si>
  <si>
    <t>21:0730:000176</t>
  </si>
  <si>
    <t>21:0356:000281</t>
  </si>
  <si>
    <t>21:0356:000281:0001:0002:00</t>
  </si>
  <si>
    <t>09SRB-A282</t>
  </si>
  <si>
    <t>21:0730:000177</t>
  </si>
  <si>
    <t>21:0356:000282</t>
  </si>
  <si>
    <t>21:0356:000282:0001:0002:00</t>
  </si>
  <si>
    <t>09SRB-A283</t>
  </si>
  <si>
    <t>21:0730:000178</t>
  </si>
  <si>
    <t>21:0356:000283</t>
  </si>
  <si>
    <t>21:0356:000283:0001:0002:00</t>
  </si>
  <si>
    <t>09SRB-A284</t>
  </si>
  <si>
    <t>21:0730:000179</t>
  </si>
  <si>
    <t>21:0356:000284</t>
  </si>
  <si>
    <t>21:0356:000284:0001:0002:00</t>
  </si>
  <si>
    <t>09SRB-A285</t>
  </si>
  <si>
    <t>21:0730:000180</t>
  </si>
  <si>
    <t>21:0356:000285</t>
  </si>
  <si>
    <t>21:0356:000285:0001:0002:00</t>
  </si>
  <si>
    <t>09SRB-A286</t>
  </si>
  <si>
    <t>21:0730:000181</t>
  </si>
  <si>
    <t>21:0356:000286</t>
  </si>
  <si>
    <t>21:0356:000286:0001:0002:00</t>
  </si>
  <si>
    <t>09SRB-A287</t>
  </si>
  <si>
    <t>21:0730:000182</t>
  </si>
  <si>
    <t>21:0356:000287</t>
  </si>
  <si>
    <t>21:0356:000287:0001:0002:00</t>
  </si>
  <si>
    <t>09SRB-A288</t>
  </si>
  <si>
    <t>21:0730:000183</t>
  </si>
  <si>
    <t>21:0356:000288</t>
  </si>
  <si>
    <t>21:0356:000288:0001:0002:00</t>
  </si>
  <si>
    <t>09SRB-A289</t>
  </si>
  <si>
    <t>21:0730:000184</t>
  </si>
  <si>
    <t>21:0356:000289</t>
  </si>
  <si>
    <t>21:0356:000289:0001:0002:00</t>
  </si>
  <si>
    <t>09SRB-A290</t>
  </si>
  <si>
    <t>21:0730:000185</t>
  </si>
  <si>
    <t>21:0356:000290</t>
  </si>
  <si>
    <t>21:0356:000290:0001:0002:00</t>
  </si>
  <si>
    <t>09SRB-A291</t>
  </si>
  <si>
    <t>21:0730:000186</t>
  </si>
  <si>
    <t>21:0356:000291</t>
  </si>
  <si>
    <t>21:0356:000291:0001:0002:00</t>
  </si>
  <si>
    <t>09SRB-A292</t>
  </si>
  <si>
    <t>21:0730:000187</t>
  </si>
  <si>
    <t>21:0356:000292</t>
  </si>
  <si>
    <t>21:0356:000292:0001:0002:00</t>
  </si>
  <si>
    <t>09SRB-A293</t>
  </si>
  <si>
    <t>21:0730:000188</t>
  </si>
  <si>
    <t>21:0356:000293</t>
  </si>
  <si>
    <t>21:0356:000293:0001:0002:00</t>
  </si>
  <si>
    <t>09SRB-A294</t>
  </si>
  <si>
    <t>21:0730:000189</t>
  </si>
  <si>
    <t>21:0356:000294</t>
  </si>
  <si>
    <t>21:0356:000294:0001:0002:00</t>
  </si>
  <si>
    <t>09SRB-A295</t>
  </si>
  <si>
    <t>21:0730:000190</t>
  </si>
  <si>
    <t>21:0356:000295</t>
  </si>
  <si>
    <t>21:0356:000295:0001:0002:00</t>
  </si>
  <si>
    <t>09SRB-A296</t>
  </si>
  <si>
    <t>21:0730:000191</t>
  </si>
  <si>
    <t>21:0356:000296</t>
  </si>
  <si>
    <t>21:0356:000296:0001:0002:00</t>
  </si>
  <si>
    <t>09SRB-A297</t>
  </si>
  <si>
    <t>21:0730:000192</t>
  </si>
  <si>
    <t>21:0356:000297</t>
  </si>
  <si>
    <t>21:0356:000297:0001:0002:00</t>
  </si>
  <si>
    <t>09SRB-A298</t>
  </si>
  <si>
    <t>21:0730:000193</t>
  </si>
  <si>
    <t>21:0356:000298</t>
  </si>
  <si>
    <t>21:0356:000298:0001:0002:00</t>
  </si>
  <si>
    <t>09SRB-A300</t>
  </si>
  <si>
    <t>21:0730:000194</t>
  </si>
  <si>
    <t>21:0356:000300</t>
  </si>
  <si>
    <t>21:0356:000300:0001:0002:00</t>
  </si>
  <si>
    <t>09SRB-A303</t>
  </si>
  <si>
    <t>21:0730:000195</t>
  </si>
  <si>
    <t>21:0356:000303</t>
  </si>
  <si>
    <t>21:0356:000303:0001:0002:00</t>
  </si>
  <si>
    <t>09SRB-A305</t>
  </si>
  <si>
    <t>21:0730:000196</t>
  </si>
  <si>
    <t>21:0356:000305</t>
  </si>
  <si>
    <t>21:0356:000305:0001:0002:00</t>
  </si>
  <si>
    <t>09SRB-A310</t>
  </si>
  <si>
    <t>21:0730:000197</t>
  </si>
  <si>
    <t>21:0356:000310</t>
  </si>
  <si>
    <t>21:0356:000310:0001:0002:00</t>
  </si>
  <si>
    <t>09SRB-A313</t>
  </si>
  <si>
    <t>21:0730:000198</t>
  </si>
  <si>
    <t>21:0356:000313</t>
  </si>
  <si>
    <t>21:0356:000313:0001:0002:00</t>
  </si>
  <si>
    <t>09SRB-A315</t>
  </si>
  <si>
    <t>21:0730:000199</t>
  </si>
  <si>
    <t>21:0356:000315</t>
  </si>
  <si>
    <t>21:0356:000315:0001:0002:00</t>
  </si>
  <si>
    <t>09SRB-A319</t>
  </si>
  <si>
    <t>21:0730:000200</t>
  </si>
  <si>
    <t>21:0356:000319</t>
  </si>
  <si>
    <t>21:0356:000319:0001:0002:00</t>
  </si>
  <si>
    <t>09SRB-A320</t>
  </si>
  <si>
    <t>21:0730:000201</t>
  </si>
  <si>
    <t>21:0356:000320</t>
  </si>
  <si>
    <t>21:0356:000320:0001:0002:00</t>
  </si>
  <si>
    <t>09SRB-A322</t>
  </si>
  <si>
    <t>21:0730:000202</t>
  </si>
  <si>
    <t>21:0356:000322</t>
  </si>
  <si>
    <t>21:0356:000322:0001:0002:00</t>
  </si>
  <si>
    <t>09SRB-A323</t>
  </si>
  <si>
    <t>21:0730:000203</t>
  </si>
  <si>
    <t>21:0356:000323</t>
  </si>
  <si>
    <t>21:0356:000323:0001:0002:00</t>
  </si>
  <si>
    <t>09SRB-A324</t>
  </si>
  <si>
    <t>21:0730:000204</t>
  </si>
  <si>
    <t>21:0356:000324</t>
  </si>
  <si>
    <t>21:0356:000324:0001:0002:00</t>
  </si>
  <si>
    <t>09SRB-A325</t>
  </si>
  <si>
    <t>21:0730:000205</t>
  </si>
  <si>
    <t>21:0356:000325</t>
  </si>
  <si>
    <t>21:0356:000325:0001:0002:00</t>
  </si>
  <si>
    <t>09SRB-A326</t>
  </si>
  <si>
    <t>21:0730:000206</t>
  </si>
  <si>
    <t>21:0356:000326</t>
  </si>
  <si>
    <t>21:0356:000326:0001:0002:00</t>
  </si>
  <si>
    <t>09SRB-A327</t>
  </si>
  <si>
    <t>21:0730:000207</t>
  </si>
  <si>
    <t>21:0356:000327</t>
  </si>
  <si>
    <t>21:0356:000327:0001:0002:00</t>
  </si>
  <si>
    <t>09SRB-A328</t>
  </si>
  <si>
    <t>21:0730:000208</t>
  </si>
  <si>
    <t>21:0356:000328</t>
  </si>
  <si>
    <t>21:0356:000328:0001:0002:00</t>
  </si>
  <si>
    <t>09SRB-A329</t>
  </si>
  <si>
    <t>21:0730:000209</t>
  </si>
  <si>
    <t>21:0356:000329</t>
  </si>
  <si>
    <t>21:0356:000329:0001:0002:00</t>
  </si>
  <si>
    <t>09SRB-A330</t>
  </si>
  <si>
    <t>21:0730:000210</t>
  </si>
  <si>
    <t>21:0356:000330</t>
  </si>
  <si>
    <t>21:0356:000330:0001:0002:00</t>
  </si>
  <si>
    <t>09SRB-A331</t>
  </si>
  <si>
    <t>21:0730:000211</t>
  </si>
  <si>
    <t>21:0356:000331</t>
  </si>
  <si>
    <t>21:0356:000331:0001:0002:00</t>
  </si>
  <si>
    <t>09SRB-A332</t>
  </si>
  <si>
    <t>21:0730:000212</t>
  </si>
  <si>
    <t>21:0356:000332</t>
  </si>
  <si>
    <t>21:0356:000332:0001:0002:00</t>
  </si>
  <si>
    <t>09SRB-A333</t>
  </si>
  <si>
    <t>21:0730:000213</t>
  </si>
  <si>
    <t>21:0356:000333</t>
  </si>
  <si>
    <t>21:0356:000333:0001:0002:00</t>
  </si>
  <si>
    <t>09SRB-A334</t>
  </si>
  <si>
    <t>21:0730:000214</t>
  </si>
  <si>
    <t>21:0356:000334</t>
  </si>
  <si>
    <t>21:0356:000334:0001:0002:00</t>
  </si>
  <si>
    <t>09SRB-A335</t>
  </si>
  <si>
    <t>21:0730:000215</t>
  </si>
  <si>
    <t>21:0356:000335</t>
  </si>
  <si>
    <t>21:0356:000335:0001:0002:00</t>
  </si>
  <si>
    <t>09SRB-A336</t>
  </si>
  <si>
    <t>21:0730:000216</t>
  </si>
  <si>
    <t>21:0356:000336</t>
  </si>
  <si>
    <t>21:0356:000336:0001:0002:00</t>
  </si>
  <si>
    <t>09SRB-A337</t>
  </si>
  <si>
    <t>21:0730:000217</t>
  </si>
  <si>
    <t>21:0356:000337</t>
  </si>
  <si>
    <t>21:0356:000337:0001:0002:00</t>
  </si>
  <si>
    <t>09SRB-A345</t>
  </si>
  <si>
    <t>21:0730:000218</t>
  </si>
  <si>
    <t>21:0356:000345</t>
  </si>
  <si>
    <t>21:0356:000345:0001:0002:00</t>
  </si>
  <si>
    <t>09SRB-A350</t>
  </si>
  <si>
    <t>21:0730:000219</t>
  </si>
  <si>
    <t>21:0356:000350</t>
  </si>
  <si>
    <t>21:0356:000350:0001:0002:00</t>
  </si>
  <si>
    <t>09SRB-A354</t>
  </si>
  <si>
    <t>21:0730:000220</t>
  </si>
  <si>
    <t>21:0356:000354</t>
  </si>
  <si>
    <t>21:0356:000354:0001:0002:00</t>
  </si>
  <si>
    <t>09SRB-A357</t>
  </si>
  <si>
    <t>21:0730:000221</t>
  </si>
  <si>
    <t>21:0356:000357</t>
  </si>
  <si>
    <t>21:0356:000357:0001:0002:00</t>
  </si>
  <si>
    <t>09SRB-A359</t>
  </si>
  <si>
    <t>21:0730:000222</t>
  </si>
  <si>
    <t>21:0356:000359</t>
  </si>
  <si>
    <t>21:0356:000359:0001:0002:00</t>
  </si>
  <si>
    <t>09SRB-A361</t>
  </si>
  <si>
    <t>21:0730:000223</t>
  </si>
  <si>
    <t>21:0356:000361</t>
  </si>
  <si>
    <t>21:0356:000361:0001:0002:00</t>
  </si>
  <si>
    <t>09SRB-A363</t>
  </si>
  <si>
    <t>21:0730:000224</t>
  </si>
  <si>
    <t>21:0356:000363</t>
  </si>
  <si>
    <t>21:0356:000363:0001:0002:00</t>
  </si>
  <si>
    <t>09SRB-A368</t>
  </si>
  <si>
    <t>21:0730:000225</t>
  </si>
  <si>
    <t>21:0356:000368</t>
  </si>
  <si>
    <t>21:0356:000368:0001:0002:00</t>
  </si>
  <si>
    <t>09SRB-A371</t>
  </si>
  <si>
    <t>21:0730:000226</t>
  </si>
  <si>
    <t>21:0356:000371</t>
  </si>
  <si>
    <t>21:0356:000371:0001:0002:00</t>
  </si>
  <si>
    <t>09SRB-A376</t>
  </si>
  <si>
    <t>21:0730:000227</t>
  </si>
  <si>
    <t>21:0356:000376</t>
  </si>
  <si>
    <t>21:0356:000376:0001:0002:00</t>
  </si>
  <si>
    <t>09SRB-A378</t>
  </si>
  <si>
    <t>21:0730:000228</t>
  </si>
  <si>
    <t>21:0356:000378</t>
  </si>
  <si>
    <t>21:0356:000378:0001:0002:00</t>
  </si>
  <si>
    <t>09SRB-A379</t>
  </si>
  <si>
    <t>21:0730:000229</t>
  </si>
  <si>
    <t>21:0356:000379</t>
  </si>
  <si>
    <t>21:0356:000379:0001:0002:00</t>
  </si>
  <si>
    <t>09SRB-A380</t>
  </si>
  <si>
    <t>21:0730:000230</t>
  </si>
  <si>
    <t>21:0356:000380</t>
  </si>
  <si>
    <t>21:0356:000380:0001:0002:00</t>
  </si>
  <si>
    <t>09SRB-A382</t>
  </si>
  <si>
    <t>21:0730:000231</t>
  </si>
  <si>
    <t>21:0356:000382</t>
  </si>
  <si>
    <t>21:0356:000382:0001:0002:00</t>
  </si>
  <si>
    <t>09SRB-A389</t>
  </si>
  <si>
    <t>21:0730:000232</t>
  </si>
  <si>
    <t>21:0356:000389</t>
  </si>
  <si>
    <t>21:0356:000389:0001:0002:00</t>
  </si>
  <si>
    <t>09SRB-A390</t>
  </si>
  <si>
    <t>21:0730:000233</t>
  </si>
  <si>
    <t>21:0356:000390</t>
  </si>
  <si>
    <t>21:0356:000390:0001:0002:00</t>
  </si>
  <si>
    <t>09SRB-A391</t>
  </si>
  <si>
    <t>21:0730:000234</t>
  </si>
  <si>
    <t>21:0356:000391</t>
  </si>
  <si>
    <t>21:0356:000391:0001:0002:00</t>
  </si>
  <si>
    <t>09SRB-A392</t>
  </si>
  <si>
    <t>21:0730:000235</t>
  </si>
  <si>
    <t>21:0356:000392</t>
  </si>
  <si>
    <t>21:0356:000392:0001:0002:00</t>
  </si>
  <si>
    <t>09SRB-A393</t>
  </si>
  <si>
    <t>21:0730:000236</t>
  </si>
  <si>
    <t>21:0356:000393</t>
  </si>
  <si>
    <t>21:0356:000393:0001:0002:00</t>
  </si>
  <si>
    <t>09SRB-A394</t>
  </si>
  <si>
    <t>21:0730:000237</t>
  </si>
  <si>
    <t>21:0356:000394</t>
  </si>
  <si>
    <t>21:0356:000394:0001:0002:00</t>
  </si>
  <si>
    <t>09SRB-A395</t>
  </si>
  <si>
    <t>21:0730:000238</t>
  </si>
  <si>
    <t>21:0356:000395</t>
  </si>
  <si>
    <t>21:0356:000395:0001:0002:00</t>
  </si>
  <si>
    <t>09SRB-A396</t>
  </si>
  <si>
    <t>21:0730:000239</t>
  </si>
  <si>
    <t>21:0356:000396</t>
  </si>
  <si>
    <t>21:0356:000396:0001:0002:00</t>
  </si>
  <si>
    <t>09SRB-A397</t>
  </si>
  <si>
    <t>21:0730:000240</t>
  </si>
  <si>
    <t>21:0356:000397</t>
  </si>
  <si>
    <t>21:0356:000397:0001:0002:00</t>
  </si>
  <si>
    <t>09SRB-A398</t>
  </si>
  <si>
    <t>21:0730:000241</t>
  </si>
  <si>
    <t>21:0356:000398</t>
  </si>
  <si>
    <t>21:0356:000398:0001:0002:00</t>
  </si>
  <si>
    <t>09SRB-A399</t>
  </si>
  <si>
    <t>21:0730:000242</t>
  </si>
  <si>
    <t>21:0356:000399</t>
  </si>
  <si>
    <t>21:0356:000399:0001:0002:00</t>
  </si>
  <si>
    <t>09SRB-A400</t>
  </si>
  <si>
    <t>21:0730:000243</t>
  </si>
  <si>
    <t>21:0356:000400</t>
  </si>
  <si>
    <t>21:0356:000400:0001:0002:00</t>
  </si>
  <si>
    <t>09SRB-A401</t>
  </si>
  <si>
    <t>21:0730:000244</t>
  </si>
  <si>
    <t>21:0356:000401</t>
  </si>
  <si>
    <t>21:0356:000401:0001:0002:00</t>
  </si>
  <si>
    <t>09SRB-A402</t>
  </si>
  <si>
    <t>21:0730:000245</t>
  </si>
  <si>
    <t>21:0356:000402</t>
  </si>
  <si>
    <t>21:0356:000402:0001:0002:00</t>
  </si>
  <si>
    <t>09SRB-A403</t>
  </si>
  <si>
    <t>21:0730:000246</t>
  </si>
  <si>
    <t>21:0356:000403</t>
  </si>
  <si>
    <t>21:0356:000403:0001:0002:00</t>
  </si>
  <si>
    <t>09SRB-A404</t>
  </si>
  <si>
    <t>21:0730:000247</t>
  </si>
  <si>
    <t>21:0356:000404</t>
  </si>
  <si>
    <t>21:0356:000404:0001:0002:00</t>
  </si>
  <si>
    <t>09SRB-A405</t>
  </si>
  <si>
    <t>21:0730:000248</t>
  </si>
  <si>
    <t>21:0356:000405</t>
  </si>
  <si>
    <t>21:0356:000405:0001:0002:00</t>
  </si>
  <si>
    <t>09SRB-A406</t>
  </si>
  <si>
    <t>21:0730:000249</t>
  </si>
  <si>
    <t>21:0356:000406</t>
  </si>
  <si>
    <t>21:0356:000406:0001:0002:00</t>
  </si>
  <si>
    <t>09SRB-A407</t>
  </si>
  <si>
    <t>21:0730:000250</t>
  </si>
  <si>
    <t>21:0356:000407</t>
  </si>
  <si>
    <t>21:0356:000407:0001:0002:00</t>
  </si>
  <si>
    <t>09SRB-A408</t>
  </si>
  <si>
    <t>21:0730:000251</t>
  </si>
  <si>
    <t>21:0356:000408</t>
  </si>
  <si>
    <t>21:0356:000408:0001:0002:00</t>
  </si>
  <si>
    <t>09SRB-A409</t>
  </si>
  <si>
    <t>21:0730:000252</t>
  </si>
  <si>
    <t>21:0356:000409</t>
  </si>
  <si>
    <t>21:0356:000409:0001:0002:00</t>
  </si>
  <si>
    <t>09SRB-A410</t>
  </si>
  <si>
    <t>21:0730:000253</t>
  </si>
  <si>
    <t>21:0356:000410</t>
  </si>
  <si>
    <t>21:0356:000410:0001:0002:00</t>
  </si>
  <si>
    <t>09SRB-A411</t>
  </si>
  <si>
    <t>21:0730:000254</t>
  </si>
  <si>
    <t>21:0356:000411</t>
  </si>
  <si>
    <t>21:0356:000411:0001:0002:00</t>
  </si>
  <si>
    <t>09SRB-A412</t>
  </si>
  <si>
    <t>21:0730:000255</t>
  </si>
  <si>
    <t>21:0356:000412</t>
  </si>
  <si>
    <t>21:0356:000412:0001:0002:00</t>
  </si>
  <si>
    <t>09SRB-A413</t>
  </si>
  <si>
    <t>21:0730:000256</t>
  </si>
  <si>
    <t>21:0356:000413</t>
  </si>
  <si>
    <t>21:0356:000413:0001:0002:00</t>
  </si>
  <si>
    <t>09SRB-A414</t>
  </si>
  <si>
    <t>21:0730:000257</t>
  </si>
  <si>
    <t>21:0356:000414</t>
  </si>
  <si>
    <t>21:0356:000414:0001:0002:00</t>
  </si>
  <si>
    <t>09SRB-A415</t>
  </si>
  <si>
    <t>21:0730:000258</t>
  </si>
  <si>
    <t>21:0356:000415</t>
  </si>
  <si>
    <t>21:0356:000415:0001:0002:00</t>
  </si>
  <si>
    <t>09SRB-A416</t>
  </si>
  <si>
    <t>21:0730:000259</t>
  </si>
  <si>
    <t>21:0356:000416</t>
  </si>
  <si>
    <t>21:0356:000416:0001:0002:00</t>
  </si>
  <si>
    <t>09SRB-A417</t>
  </si>
  <si>
    <t>21:0730:000260</t>
  </si>
  <si>
    <t>21:0356:000417</t>
  </si>
  <si>
    <t>21:0356:000417:0001:0002:00</t>
  </si>
  <si>
    <t>09SRB-A418</t>
  </si>
  <si>
    <t>21:0730:000261</t>
  </si>
  <si>
    <t>21:0356:000418</t>
  </si>
  <si>
    <t>21:0356:000418:0001:0002:00</t>
  </si>
  <si>
    <t>09SRB-A419</t>
  </si>
  <si>
    <t>21:0730:000262</t>
  </si>
  <si>
    <t>21:0356:000419</t>
  </si>
  <si>
    <t>21:0356:000419:0001:0002:00</t>
  </si>
  <si>
    <t>09SRB-A420</t>
  </si>
  <si>
    <t>21:0730:000263</t>
  </si>
  <si>
    <t>21:0356:000420</t>
  </si>
  <si>
    <t>21:0356:000420:0001:0002:00</t>
  </si>
  <si>
    <t>09SRB-A421</t>
  </si>
  <si>
    <t>21:0730:000264</t>
  </si>
  <si>
    <t>21:0356:000421</t>
  </si>
  <si>
    <t>21:0356:000421:0001:0002:00</t>
  </si>
  <si>
    <t>09SRB-A422</t>
  </si>
  <si>
    <t>21:0730:000265</t>
  </si>
  <si>
    <t>21:0356:000422</t>
  </si>
  <si>
    <t>21:0356:000422:0001:0002:00</t>
  </si>
  <si>
    <t>09SRB-A423</t>
  </si>
  <si>
    <t>21:0730:000266</t>
  </si>
  <si>
    <t>21:0356:000423</t>
  </si>
  <si>
    <t>21:0356:000423:0001:0002:00</t>
  </si>
  <si>
    <t>09SRB-A424</t>
  </si>
  <si>
    <t>21:0730:000267</t>
  </si>
  <si>
    <t>21:0356:000424</t>
  </si>
  <si>
    <t>21:0356:000424:0001:0002:00</t>
  </si>
  <si>
    <t>09SRB-A425</t>
  </si>
  <si>
    <t>21:0730:000268</t>
  </si>
  <si>
    <t>21:0356:000425</t>
  </si>
  <si>
    <t>21:0356:000425:0001:0002:00</t>
  </si>
  <si>
    <t>09SRB-A426</t>
  </si>
  <si>
    <t>21:0730:000269</t>
  </si>
  <si>
    <t>21:0356:000426</t>
  </si>
  <si>
    <t>21:0356:000426:0001:0002:00</t>
  </si>
  <si>
    <t>09SRB-A427</t>
  </si>
  <si>
    <t>21:0730:000270</t>
  </si>
  <si>
    <t>21:0356:000427</t>
  </si>
  <si>
    <t>21:0356:000427:0001:0002:00</t>
  </si>
  <si>
    <t>09SRB-A428</t>
  </si>
  <si>
    <t>21:0730:000271</t>
  </si>
  <si>
    <t>21:0356:000428</t>
  </si>
  <si>
    <t>21:0356:000428:0001:0002:00</t>
  </si>
  <si>
    <t>09SRB-A429</t>
  </si>
  <si>
    <t>21:0730:000272</t>
  </si>
  <si>
    <t>21:0356:000429</t>
  </si>
  <si>
    <t>21:0356:000429:0001:0002:00</t>
  </si>
  <si>
    <t>09SRB-A430</t>
  </si>
  <si>
    <t>21:0730:000273</t>
  </si>
  <si>
    <t>21:0356:000430</t>
  </si>
  <si>
    <t>21:0356:000430:0001:0002:00</t>
  </si>
  <si>
    <t>09SRB-A431</t>
  </si>
  <si>
    <t>21:0730:000274</t>
  </si>
  <si>
    <t>21:0356:000431</t>
  </si>
  <si>
    <t>21:0356:000431:0001:0002:00</t>
  </si>
  <si>
    <t>09SRB-A432</t>
  </si>
  <si>
    <t>21:0730:000275</t>
  </si>
  <si>
    <t>21:0356:000432</t>
  </si>
  <si>
    <t>21:0356:000432:0001:0002:00</t>
  </si>
  <si>
    <t>09SRB-A433</t>
  </si>
  <si>
    <t>21:0730:000276</t>
  </si>
  <si>
    <t>21:0356:000433</t>
  </si>
  <si>
    <t>21:0356:000433:0001:0002:00</t>
  </si>
  <si>
    <t>09SRB-A434</t>
  </si>
  <si>
    <t>21:0730:000277</t>
  </si>
  <si>
    <t>21:0356:000434</t>
  </si>
  <si>
    <t>21:0356:000434:0001:0002:00</t>
  </si>
  <si>
    <t>09SRB-A435</t>
  </si>
  <si>
    <t>21:0730:000278</t>
  </si>
  <si>
    <t>21:0356:000435</t>
  </si>
  <si>
    <t>21:0356:000435:0001:0002:00</t>
  </si>
  <si>
    <t>09SRB-E005</t>
  </si>
  <si>
    <t>21:0730:000279</t>
  </si>
  <si>
    <t>21:0356:000440</t>
  </si>
  <si>
    <t>21:0356:000440:0001:0002:00</t>
  </si>
  <si>
    <t>09SRB-E006</t>
  </si>
  <si>
    <t>21:0730:000280</t>
  </si>
  <si>
    <t>21:0356:000441</t>
  </si>
  <si>
    <t>21:0356:000441:0001:0002:00</t>
  </si>
  <si>
    <t>09SRB-E007</t>
  </si>
  <si>
    <t>21:0730:000281</t>
  </si>
  <si>
    <t>21:0356:000442</t>
  </si>
  <si>
    <t>21:0356:000442:0001:0002:00</t>
  </si>
  <si>
    <t>09SRB-E008</t>
  </si>
  <si>
    <t>21:0730:000282</t>
  </si>
  <si>
    <t>21:0356:000443</t>
  </si>
  <si>
    <t>21:0356:000443:0001:0002:00</t>
  </si>
  <si>
    <t>09SRB-E012</t>
  </si>
  <si>
    <t>21:0730:000283</t>
  </si>
  <si>
    <t>21:0356:000447</t>
  </si>
  <si>
    <t>21:0356:000447:0001:0002:00</t>
  </si>
  <si>
    <t>09SRB-E019</t>
  </si>
  <si>
    <t>21:0730:000284</t>
  </si>
  <si>
    <t>21:0356:000454</t>
  </si>
  <si>
    <t>21:0356:000454:0001:0002:00</t>
  </si>
  <si>
    <t>09SRB-E020</t>
  </si>
  <si>
    <t>21:0730:000285</t>
  </si>
  <si>
    <t>21:0356:000455</t>
  </si>
  <si>
    <t>21:0356:000455:0001:0002:00</t>
  </si>
  <si>
    <t>09SRB-E021</t>
  </si>
  <si>
    <t>21:0730:000286</t>
  </si>
  <si>
    <t>21:0356:000456</t>
  </si>
  <si>
    <t>21:0356:000456:0001:0002:00</t>
  </si>
  <si>
    <t>09SRB-E031</t>
  </si>
  <si>
    <t>21:0730:000287</t>
  </si>
  <si>
    <t>21:0356:000466</t>
  </si>
  <si>
    <t>21:0356:000466:0001:0002:00</t>
  </si>
  <si>
    <t>09SRB-E043</t>
  </si>
  <si>
    <t>21:0730:000288</t>
  </si>
  <si>
    <t>21:0356:000478</t>
  </si>
  <si>
    <t>21:0356:000478:0001:0002:00</t>
  </si>
  <si>
    <t>09SRB-E045</t>
  </si>
  <si>
    <t>21:0730:000289</t>
  </si>
  <si>
    <t>21:0356:000480</t>
  </si>
  <si>
    <t>21:0356:000480:0001:0002:00</t>
  </si>
  <si>
    <t>09SRB-E046</t>
  </si>
  <si>
    <t>21:0730:000290</t>
  </si>
  <si>
    <t>21:0356:000481</t>
  </si>
  <si>
    <t>21:0356:000481:0001:0002:00</t>
  </si>
  <si>
    <t>09SRB-E047</t>
  </si>
  <si>
    <t>21:0730:000291</t>
  </si>
  <si>
    <t>21:0356:000482</t>
  </si>
  <si>
    <t>21:0356:000482:0001:0002:00</t>
  </si>
  <si>
    <t>09SRB-E048</t>
  </si>
  <si>
    <t>21:0730:000292</t>
  </si>
  <si>
    <t>21:0356:000483</t>
  </si>
  <si>
    <t>21:0356:000483:0001:0002:00</t>
  </si>
  <si>
    <t>09SRB-E049</t>
  </si>
  <si>
    <t>21:0730:000293</t>
  </si>
  <si>
    <t>21:0356:000484</t>
  </si>
  <si>
    <t>21:0356:000484:0001:0002:00</t>
  </si>
  <si>
    <t>09SRB-E051</t>
  </si>
  <si>
    <t>21:0730:000294</t>
  </si>
  <si>
    <t>21:0356:000486</t>
  </si>
  <si>
    <t>21:0356:000486:0001:0002:00</t>
  </si>
  <si>
    <t>09SRB-E053</t>
  </si>
  <si>
    <t>21:0730:000295</t>
  </si>
  <si>
    <t>21:0356:000488</t>
  </si>
  <si>
    <t>21:0356:000488:0001:0002:00</t>
  </si>
  <si>
    <t>09SRB-E054</t>
  </si>
  <si>
    <t>21:0730:000296</t>
  </si>
  <si>
    <t>21:0356:000489</t>
  </si>
  <si>
    <t>21:0356:000489:0001:0002:00</t>
  </si>
  <si>
    <t>09SRB-E058</t>
  </si>
  <si>
    <t>21:0730:000297</t>
  </si>
  <si>
    <t>21:0356:000493</t>
  </si>
  <si>
    <t>21:0356:000493:0001:0002:00</t>
  </si>
  <si>
    <t>09SRB-E061</t>
  </si>
  <si>
    <t>21:0730:000298</t>
  </si>
  <si>
    <t>21:0356:000496</t>
  </si>
  <si>
    <t>21:0356:000496:0001:0002:00</t>
  </si>
  <si>
    <t>09SRB-E062</t>
  </si>
  <si>
    <t>21:0730:000299</t>
  </si>
  <si>
    <t>21:0356:000497</t>
  </si>
  <si>
    <t>21:0356:000497:0001:0002:00</t>
  </si>
  <si>
    <t>09SRB-E066</t>
  </si>
  <si>
    <t>21:0730:000300</t>
  </si>
  <si>
    <t>21:0356:000501</t>
  </si>
  <si>
    <t>21:0356:000501:0001:0002:00</t>
  </si>
  <si>
    <t>09SRB-E067</t>
  </si>
  <si>
    <t>21:0730:000301</t>
  </si>
  <si>
    <t>21:0356:000502</t>
  </si>
  <si>
    <t>21:0356:000502:0001:0002:00</t>
  </si>
  <si>
    <t>09SRB-E069</t>
  </si>
  <si>
    <t>21:0730:000302</t>
  </si>
  <si>
    <t>21:0356:000504</t>
  </si>
  <si>
    <t>21:0356:000504:0001:0002:00</t>
  </si>
  <si>
    <t>09SRB-E077</t>
  </si>
  <si>
    <t>21:0730:000303</t>
  </si>
  <si>
    <t>21:0356:000512</t>
  </si>
  <si>
    <t>21:0356:000512:0001:0002:00</t>
  </si>
  <si>
    <t>09SRB-E078</t>
  </si>
  <si>
    <t>21:0730:000304</t>
  </si>
  <si>
    <t>21:0356:000513</t>
  </si>
  <si>
    <t>21:0356:000513:0001:0002:00</t>
  </si>
  <si>
    <t>09SRB-E079</t>
  </si>
  <si>
    <t>21:0730:000305</t>
  </si>
  <si>
    <t>21:0356:000514</t>
  </si>
  <si>
    <t>21:0356:000514:0001:0002:00</t>
  </si>
  <si>
    <t>09SRB-E080</t>
  </si>
  <si>
    <t>21:0730:000306</t>
  </si>
  <si>
    <t>21:0356:000515</t>
  </si>
  <si>
    <t>21:0356:000515:0001:0002:00</t>
  </si>
  <si>
    <t>09SRB-E089</t>
  </si>
  <si>
    <t>21:0730:000307</t>
  </si>
  <si>
    <t>21:0356:000524</t>
  </si>
  <si>
    <t>21:0356:000524:0001:0002:00</t>
  </si>
  <si>
    <t>09SRB-E090</t>
  </si>
  <si>
    <t>21:0730:000308</t>
  </si>
  <si>
    <t>21:0356:000525</t>
  </si>
  <si>
    <t>21:0356:000525:0001:0002:00</t>
  </si>
  <si>
    <t>09SRB-E094</t>
  </si>
  <si>
    <t>21:0730:000309</t>
  </si>
  <si>
    <t>21:0356:000529</t>
  </si>
  <si>
    <t>21:0356:000529:0001:0002:00</t>
  </si>
  <si>
    <t>09SRB-E096</t>
  </si>
  <si>
    <t>21:0730:000310</t>
  </si>
  <si>
    <t>21:0356:000531</t>
  </si>
  <si>
    <t>21:0356:000531:0001:0002:00</t>
  </si>
  <si>
    <t>09SRB-E097</t>
  </si>
  <si>
    <t>21:0730:000311</t>
  </si>
  <si>
    <t>21:0356:000532</t>
  </si>
  <si>
    <t>21:0356:000532:0001:0002:00</t>
  </si>
  <si>
    <t>09SRB-E098</t>
  </si>
  <si>
    <t>21:0730:000312</t>
  </si>
  <si>
    <t>21:0356:000533</t>
  </si>
  <si>
    <t>21:0356:000533:0001:0002:00</t>
  </si>
  <si>
    <t>09SRB-E100</t>
  </si>
  <si>
    <t>21:0730:000313</t>
  </si>
  <si>
    <t>21:0356:000535</t>
  </si>
  <si>
    <t>21:0356:000535:0001:0002:00</t>
  </si>
  <si>
    <t>09SRB-E103</t>
  </si>
  <si>
    <t>21:0730:000314</t>
  </si>
  <si>
    <t>21:0356:000538</t>
  </si>
  <si>
    <t>21:0356:000538:0001:0002:00</t>
  </si>
  <si>
    <t>09SRB-E104</t>
  </si>
  <si>
    <t>21:0730:000315</t>
  </si>
  <si>
    <t>21:0356:000539</t>
  </si>
  <si>
    <t>21:0356:000539:0001:0002:00</t>
  </si>
  <si>
    <t>09SRB-E105</t>
  </si>
  <si>
    <t>21:0730:000316</t>
  </si>
  <si>
    <t>21:0356:000540</t>
  </si>
  <si>
    <t>21:0356:000540:0001:0002:00</t>
  </si>
  <si>
    <t>09SRB-E106</t>
  </si>
  <si>
    <t>21:0730:000317</t>
  </si>
  <si>
    <t>21:0356:000541</t>
  </si>
  <si>
    <t>21:0356:000541:0001:0002:00</t>
  </si>
  <si>
    <t>09SRB-E107</t>
  </si>
  <si>
    <t>21:0730:000318</t>
  </si>
  <si>
    <t>21:0356:000542</t>
  </si>
  <si>
    <t>21:0356:000542:0001:0002:00</t>
  </si>
  <si>
    <t>09SRB-E113</t>
  </si>
  <si>
    <t>21:0730:000319</t>
  </si>
  <si>
    <t>21:0356:000548</t>
  </si>
  <si>
    <t>21:0356:000548:0001:0002:00</t>
  </si>
  <si>
    <t>09SRB-E114</t>
  </si>
  <si>
    <t>21:0730:000320</t>
  </si>
  <si>
    <t>21:0356:000549</t>
  </si>
  <si>
    <t>21:0356:000549:0001:0002:00</t>
  </si>
  <si>
    <t>09SRB-E115</t>
  </si>
  <si>
    <t>21:0730:000321</t>
  </si>
  <si>
    <t>21:0356:000550</t>
  </si>
  <si>
    <t>21:0356:000550:0001:0002:00</t>
  </si>
  <si>
    <t>09SRB-E116</t>
  </si>
  <si>
    <t>21:0730:000322</t>
  </si>
  <si>
    <t>21:0356:000551</t>
  </si>
  <si>
    <t>21:0356:000551:0001:0002:00</t>
  </si>
  <si>
    <t>09SRB-E117</t>
  </si>
  <si>
    <t>21:0730:000323</t>
  </si>
  <si>
    <t>21:0356:000552</t>
  </si>
  <si>
    <t>21:0356:000552:0001:0002:00</t>
  </si>
  <si>
    <t>09SRB-E118</t>
  </si>
  <si>
    <t>21:0730:000324</t>
  </si>
  <si>
    <t>21:0356:000553</t>
  </si>
  <si>
    <t>21:0356:000553:0001:0002:00</t>
  </si>
  <si>
    <t>09SRB-E119</t>
  </si>
  <si>
    <t>21:0730:000325</t>
  </si>
  <si>
    <t>21:0356:000554</t>
  </si>
  <si>
    <t>21:0356:000554:0001:0002:00</t>
  </si>
  <si>
    <t>09SRB-E120</t>
  </si>
  <si>
    <t>21:0730:000326</t>
  </si>
  <si>
    <t>21:0356:000555</t>
  </si>
  <si>
    <t>21:0356:000555:0001:0002:00</t>
  </si>
  <si>
    <t>09SRB-E125</t>
  </si>
  <si>
    <t>21:0730:000327</t>
  </si>
  <si>
    <t>21:0356:000560</t>
  </si>
  <si>
    <t>21:0356:000560:0001:0002:00</t>
  </si>
  <si>
    <t>09SRB-E130</t>
  </si>
  <si>
    <t>21:0730:000328</t>
  </si>
  <si>
    <t>21:0356:000565</t>
  </si>
  <si>
    <t>21:0356:000565:0001:0002:00</t>
  </si>
  <si>
    <t>09SRB-E134</t>
  </si>
  <si>
    <t>21:0730:000329</t>
  </si>
  <si>
    <t>21:0356:000569</t>
  </si>
  <si>
    <t>21:0356:000569:0001:0002:00</t>
  </si>
  <si>
    <t>09SRB-E138</t>
  </si>
  <si>
    <t>21:0730:000330</t>
  </si>
  <si>
    <t>21:0356:000573</t>
  </si>
  <si>
    <t>21:0356:000573:0001:0002:00</t>
  </si>
  <si>
    <t>09SRB-E139</t>
  </si>
  <si>
    <t>21:0730:000331</t>
  </si>
  <si>
    <t>21:0356:000574</t>
  </si>
  <si>
    <t>21:0356:000574:0001:0002:00</t>
  </si>
  <si>
    <t>09SRB-E140</t>
  </si>
  <si>
    <t>21:0730:000332</t>
  </si>
  <si>
    <t>21:0356:000575</t>
  </si>
  <si>
    <t>21:0356:000575:0001:0002:00</t>
  </si>
  <si>
    <t>09SRB-E144</t>
  </si>
  <si>
    <t>21:0730:000333</t>
  </si>
  <si>
    <t>21:0356:000579</t>
  </si>
  <si>
    <t>21:0356:000579:0001:0002:00</t>
  </si>
  <si>
    <t>09SRB-E152</t>
  </si>
  <si>
    <t>21:0730:000334</t>
  </si>
  <si>
    <t>21:0356:000587</t>
  </si>
  <si>
    <t>21:0356:000587:0001:0002:00</t>
  </si>
  <si>
    <t>09SRB-E153</t>
  </si>
  <si>
    <t>21:0730:000335</t>
  </si>
  <si>
    <t>21:0356:000588</t>
  </si>
  <si>
    <t>21:0356:000588:0001:0002:00</t>
  </si>
  <si>
    <t>09SRB-E154</t>
  </si>
  <si>
    <t>21:0730:000336</t>
  </si>
  <si>
    <t>21:0356:000589</t>
  </si>
  <si>
    <t>21:0356:000589:0001:0002:00</t>
  </si>
  <si>
    <t>09SRB-E155</t>
  </si>
  <si>
    <t>21:0730:000337</t>
  </si>
  <si>
    <t>21:0356:000590</t>
  </si>
  <si>
    <t>21:0356:000590:0001:0002:00</t>
  </si>
  <si>
    <t>09SRB-E156</t>
  </si>
  <si>
    <t>21:0730:000338</t>
  </si>
  <si>
    <t>21:0356:000591</t>
  </si>
  <si>
    <t>21:0356:000591:0001:0002:00</t>
  </si>
  <si>
    <t>09SRB-E157</t>
  </si>
  <si>
    <t>21:0730:000339</t>
  </si>
  <si>
    <t>21:0356:000592</t>
  </si>
  <si>
    <t>21:0356:000592:0001:0002:00</t>
  </si>
  <si>
    <t>09SRB-E158</t>
  </si>
  <si>
    <t>21:0730:000340</t>
  </si>
  <si>
    <t>21:0356:000593</t>
  </si>
  <si>
    <t>21:0356:000593:0001:0002:00</t>
  </si>
  <si>
    <t>09SRB-E159</t>
  </si>
  <si>
    <t>21:0730:000341</t>
  </si>
  <si>
    <t>21:0356:000594</t>
  </si>
  <si>
    <t>21:0356:000594:0001:0002:00</t>
  </si>
  <si>
    <t>09SRB-E160</t>
  </si>
  <si>
    <t>21:0730:000342</t>
  </si>
  <si>
    <t>21:0356:000595</t>
  </si>
  <si>
    <t>21:0356:000595:0001:0002:00</t>
  </si>
  <si>
    <t>09SRB-E161</t>
  </si>
  <si>
    <t>21:0730:000343</t>
  </si>
  <si>
    <t>21:0356:000596</t>
  </si>
  <si>
    <t>21:0356:000596:0001:0002:00</t>
  </si>
  <si>
    <t>09SRB-E162</t>
  </si>
  <si>
    <t>21:0730:000344</t>
  </si>
  <si>
    <t>21:0356:000597</t>
  </si>
  <si>
    <t>21:0356:000597:0001:0002:00</t>
  </si>
  <si>
    <t>09SRB-E163</t>
  </si>
  <si>
    <t>21:0730:000345</t>
  </si>
  <si>
    <t>21:0356:000598</t>
  </si>
  <si>
    <t>21:0356:000598:0001:0002:00</t>
  </si>
  <si>
    <t>09SRB-E164</t>
  </si>
  <si>
    <t>21:0730:000346</t>
  </si>
  <si>
    <t>21:0356:000599</t>
  </si>
  <si>
    <t>21:0356:000599:0001:0002:00</t>
  </si>
  <si>
    <t>09SRB-E165</t>
  </si>
  <si>
    <t>21:0730:000347</t>
  </si>
  <si>
    <t>21:0356:000600</t>
  </si>
  <si>
    <t>21:0356:000600:0001:0002:00</t>
  </si>
  <si>
    <t>09SRB-E166</t>
  </si>
  <si>
    <t>21:0730:000348</t>
  </si>
  <si>
    <t>21:0356:000601</t>
  </si>
  <si>
    <t>21:0356:000601:0001:0002:00</t>
  </si>
  <si>
    <t>09SRB-E167</t>
  </si>
  <si>
    <t>21:0730:000349</t>
  </si>
  <si>
    <t>21:0356:000602</t>
  </si>
  <si>
    <t>21:0356:000602:0001:0002:00</t>
  </si>
  <si>
    <t>09SRB-E168</t>
  </si>
  <si>
    <t>21:0730:000350</t>
  </si>
  <si>
    <t>21:0356:000603</t>
  </si>
  <si>
    <t>21:0356:000603:0001:0002:00</t>
  </si>
  <si>
    <t>09SRB-E169</t>
  </si>
  <si>
    <t>21:0730:000351</t>
  </si>
  <si>
    <t>21:0356:000604</t>
  </si>
  <si>
    <t>21:0356:000604:0001:0002:00</t>
  </si>
  <si>
    <t>09SRB-E170</t>
  </si>
  <si>
    <t>21:0730:000352</t>
  </si>
  <si>
    <t>21:0356:000605</t>
  </si>
  <si>
    <t>21:0356:000605:0001:0002:00</t>
  </si>
  <si>
    <t>09SRB-E171</t>
  </si>
  <si>
    <t>21:0730:000353</t>
  </si>
  <si>
    <t>21:0356:000606</t>
  </si>
  <si>
    <t>21:0356:000606:0001:0002:00</t>
  </si>
  <si>
    <t>09SRB-E172</t>
  </si>
  <si>
    <t>21:0730:000354</t>
  </si>
  <si>
    <t>21:0356:000607</t>
  </si>
  <si>
    <t>21:0356:000607:0001:0002:00</t>
  </si>
  <si>
    <t>09SRB-E173</t>
  </si>
  <si>
    <t>21:0730:000355</t>
  </si>
  <si>
    <t>21:0356:000608</t>
  </si>
  <si>
    <t>21:0356:000608:0001:0002:00</t>
  </si>
  <si>
    <t>09SRB-E174</t>
  </si>
  <si>
    <t>21:0730:000356</t>
  </si>
  <si>
    <t>21:0356:000609</t>
  </si>
  <si>
    <t>21:0356:000609:0001:0002:00</t>
  </si>
  <si>
    <t>09SRB-E175</t>
  </si>
  <si>
    <t>21:0730:000357</t>
  </si>
  <si>
    <t>21:0356:000610</t>
  </si>
  <si>
    <t>21:0356:000610:0001:0002:00</t>
  </si>
  <si>
    <t>09SRB-E176</t>
  </si>
  <si>
    <t>21:0730:000358</t>
  </si>
  <si>
    <t>21:0356:000611</t>
  </si>
  <si>
    <t>21:0356:000611:0001:0002:00</t>
  </si>
  <si>
    <t>09SRB-E177</t>
  </si>
  <si>
    <t>21:0730:000359</t>
  </si>
  <si>
    <t>21:0356:000612</t>
  </si>
  <si>
    <t>21:0356:000612:0001:0002:00</t>
  </si>
  <si>
    <t>09SRB-E178</t>
  </si>
  <si>
    <t>21:0730:000360</t>
  </si>
  <si>
    <t>21:0356:000613</t>
  </si>
  <si>
    <t>21:0356:000613:0001:0002:00</t>
  </si>
  <si>
    <t>09SRB-E179</t>
  </si>
  <si>
    <t>21:0730:000361</t>
  </si>
  <si>
    <t>21:0356:000614</t>
  </si>
  <si>
    <t>21:0356:000614:0001:0002:00</t>
  </si>
  <si>
    <t>09SRB-E180</t>
  </si>
  <si>
    <t>21:0730:000362</t>
  </si>
  <si>
    <t>21:0356:000615</t>
  </si>
  <si>
    <t>21:0356:000615:0001:0002:00</t>
  </si>
  <si>
    <t>09SRB-E181</t>
  </si>
  <si>
    <t>21:0730:000363</t>
  </si>
  <si>
    <t>21:0356:000616</t>
  </si>
  <si>
    <t>21:0356:000616:0001:0002:00</t>
  </si>
  <si>
    <t>09SRB-E182</t>
  </si>
  <si>
    <t>21:0730:000364</t>
  </si>
  <si>
    <t>21:0356:000617</t>
  </si>
  <si>
    <t>21:0356:000617:0001:0002:00</t>
  </si>
  <si>
    <t>09SRB-E183</t>
  </si>
  <si>
    <t>21:0730:000365</t>
  </si>
  <si>
    <t>21:0356:000618</t>
  </si>
  <si>
    <t>21:0356:000618:0001:0002:00</t>
  </si>
  <si>
    <t>09SRB-E184</t>
  </si>
  <si>
    <t>21:0730:000366</t>
  </si>
  <si>
    <t>21:0356:000619</t>
  </si>
  <si>
    <t>21:0356:000619:0001:0002:00</t>
  </si>
  <si>
    <t>09SRB-E185</t>
  </si>
  <si>
    <t>21:0730:000367</t>
  </si>
  <si>
    <t>21:0356:000620</t>
  </si>
  <si>
    <t>21:0356:000620:0001:0002:00</t>
  </si>
  <si>
    <t>09SRB-E186</t>
  </si>
  <si>
    <t>21:0730:000368</t>
  </si>
  <si>
    <t>21:0356:000621</t>
  </si>
  <si>
    <t>21:0356:000621:0001:0002:00</t>
  </si>
  <si>
    <t>09SRB-E187</t>
  </si>
  <si>
    <t>21:0730:000369</t>
  </si>
  <si>
    <t>21:0356:000622</t>
  </si>
  <si>
    <t>21:0356:000622:0001:0002:00</t>
  </si>
  <si>
    <t>09SRB-E188</t>
  </si>
  <si>
    <t>21:0730:000370</t>
  </si>
  <si>
    <t>21:0356:000623</t>
  </si>
  <si>
    <t>21:0356:000623:0001:0002:00</t>
  </si>
  <si>
    <t>09SRB-E189</t>
  </si>
  <si>
    <t>21:0730:000371</t>
  </si>
  <si>
    <t>21:0356:000624</t>
  </si>
  <si>
    <t>21:0356:000624:0001:0002:00</t>
  </si>
  <si>
    <t>09SRB-E190</t>
  </si>
  <si>
    <t>21:0730:000372</t>
  </si>
  <si>
    <t>21:0356:000625</t>
  </si>
  <si>
    <t>21:0356:000625:0001:0002:00</t>
  </si>
  <si>
    <t>09SRB-E191</t>
  </si>
  <si>
    <t>21:0730:000373</t>
  </si>
  <si>
    <t>21:0356:000626</t>
  </si>
  <si>
    <t>21:0356:000626:0001:0002:00</t>
  </si>
  <si>
    <t>09SRB-E192</t>
  </si>
  <si>
    <t>21:0730:000374</t>
  </si>
  <si>
    <t>21:0356:000627</t>
  </si>
  <si>
    <t>21:0356:000627:0001:0002:00</t>
  </si>
  <si>
    <t>09SRB-E193</t>
  </si>
  <si>
    <t>21:0730:000375</t>
  </si>
  <si>
    <t>21:0356:000628</t>
  </si>
  <si>
    <t>21:0356:000628:0001:0002:00</t>
  </si>
  <si>
    <t>09SRB-E194</t>
  </si>
  <si>
    <t>21:0730:000376</t>
  </si>
  <si>
    <t>21:0356:000629</t>
  </si>
  <si>
    <t>21:0356:000629:0001:0002:00</t>
  </si>
  <si>
    <t>09SRB-E198</t>
  </si>
  <si>
    <t>21:0730:000377</t>
  </si>
  <si>
    <t>21:0356:000633</t>
  </si>
  <si>
    <t>21:0356:000633:0001:0002:00</t>
  </si>
  <si>
    <t>09SRB-E204</t>
  </si>
  <si>
    <t>21:0730:000378</t>
  </si>
  <si>
    <t>21:0356:000639</t>
  </si>
  <si>
    <t>21:0356:000639:0001:0002:00</t>
  </si>
  <si>
    <t>09SRB-E217</t>
  </si>
  <si>
    <t>21:0730:000379</t>
  </si>
  <si>
    <t>21:0356:000652</t>
  </si>
  <si>
    <t>21:0356:000652:0001:0002:00</t>
  </si>
  <si>
    <t>09SRB-E226</t>
  </si>
  <si>
    <t>21:0730:000380</t>
  </si>
  <si>
    <t>21:0356:000661</t>
  </si>
  <si>
    <t>21:0356:000661:0001:0002:00</t>
  </si>
  <si>
    <t>09SRB-E227</t>
  </si>
  <si>
    <t>21:0730:000381</t>
  </si>
  <si>
    <t>21:0356:000662</t>
  </si>
  <si>
    <t>21:0356:000662:0001:0002:00</t>
  </si>
  <si>
    <t>09SRB-E228</t>
  </si>
  <si>
    <t>21:0730:000382</t>
  </si>
  <si>
    <t>21:0356:000663</t>
  </si>
  <si>
    <t>21:0356:000663:0001:0002:00</t>
  </si>
  <si>
    <t>09SRB-E229</t>
  </si>
  <si>
    <t>21:0730:000383</t>
  </si>
  <si>
    <t>21:0356:000664</t>
  </si>
  <si>
    <t>21:0356:000664:0001:0002:00</t>
  </si>
  <si>
    <t>09SRB-E230</t>
  </si>
  <si>
    <t>21:0730:000384</t>
  </si>
  <si>
    <t>21:0356:000665</t>
  </si>
  <si>
    <t>21:0356:000665:0001:0002:00</t>
  </si>
  <si>
    <t>09SRB-E231</t>
  </si>
  <si>
    <t>21:0730:000385</t>
  </si>
  <si>
    <t>21:0356:000666</t>
  </si>
  <si>
    <t>21:0356:000666:0001:0002:00</t>
  </si>
  <si>
    <t>09SRB-E232</t>
  </si>
  <si>
    <t>21:0730:000386</t>
  </si>
  <si>
    <t>21:0356:000667</t>
  </si>
  <si>
    <t>21:0356:000667:0001:0002:00</t>
  </si>
  <si>
    <t>09SRB-E233</t>
  </si>
  <si>
    <t>21:0730:000387</t>
  </si>
  <si>
    <t>21:0356:000668</t>
  </si>
  <si>
    <t>21:0356:000668:0001:0002:00</t>
  </si>
  <si>
    <t>09SRB-E234</t>
  </si>
  <si>
    <t>21:0730:000388</t>
  </si>
  <si>
    <t>21:0356:000669</t>
  </si>
  <si>
    <t>21:0356:000669:0001:0002:00</t>
  </si>
  <si>
    <t>09SRB-E235</t>
  </si>
  <si>
    <t>21:0730:000389</t>
  </si>
  <si>
    <t>21:0356:000670</t>
  </si>
  <si>
    <t>21:0356:000670:0001:0002:00</t>
  </si>
  <si>
    <t>09SRB-E236</t>
  </si>
  <si>
    <t>21:0730:000390</t>
  </si>
  <si>
    <t>21:0356:000671</t>
  </si>
  <si>
    <t>21:0356:000671:0001:0002:00</t>
  </si>
  <si>
    <t>09SRB-E237</t>
  </si>
  <si>
    <t>21:0730:000391</t>
  </si>
  <si>
    <t>21:0356:000672</t>
  </si>
  <si>
    <t>21:0356:000672:0001:0002:00</t>
  </si>
  <si>
    <t>09SRB-E238</t>
  </si>
  <si>
    <t>21:0730:000392</t>
  </si>
  <si>
    <t>21:0356:000673</t>
  </si>
  <si>
    <t>21:0356:000673:0001:0002:00</t>
  </si>
  <si>
    <t>09SRB-E239</t>
  </si>
  <si>
    <t>21:0730:000393</t>
  </si>
  <si>
    <t>21:0356:000674</t>
  </si>
  <si>
    <t>21:0356:000674:0001:0002:00</t>
  </si>
  <si>
    <t>09SRB-E240</t>
  </si>
  <si>
    <t>21:0730:000394</t>
  </si>
  <si>
    <t>21:0356:000675</t>
  </si>
  <si>
    <t>21:0356:000675:0001:0002:00</t>
  </si>
  <si>
    <t>09SRB-E241</t>
  </si>
  <si>
    <t>21:0730:000395</t>
  </si>
  <si>
    <t>21:0356:000676</t>
  </si>
  <si>
    <t>21:0356:000676:0001:0002:00</t>
  </si>
  <si>
    <t>09SRB-E242</t>
  </si>
  <si>
    <t>21:0730:000396</t>
  </si>
  <si>
    <t>21:0356:000677</t>
  </si>
  <si>
    <t>21:0356:000677:0001:0002:00</t>
  </si>
  <si>
    <t>09SRB-E243</t>
  </si>
  <si>
    <t>21:0730:000397</t>
  </si>
  <si>
    <t>21:0356:000678</t>
  </si>
  <si>
    <t>21:0356:000678:0001:0002:00</t>
  </si>
  <si>
    <t>09SRB-E244</t>
  </si>
  <si>
    <t>21:0730:000398</t>
  </si>
  <si>
    <t>21:0356:000679</t>
  </si>
  <si>
    <t>21:0356:000679:0001:0002:00</t>
  </si>
  <si>
    <t>09SRB-E245</t>
  </si>
  <si>
    <t>21:0730:000399</t>
  </si>
  <si>
    <t>21:0356:000680</t>
  </si>
  <si>
    <t>21:0356:000680:0001:0002:00</t>
  </si>
  <si>
    <t>09SRB-E246</t>
  </si>
  <si>
    <t>21:0730:000400</t>
  </si>
  <si>
    <t>21:0356:000681</t>
  </si>
  <si>
    <t>21:0356:000681:0001:0002:00</t>
  </si>
  <si>
    <t>09SRB-E247</t>
  </si>
  <si>
    <t>21:0730:000401</t>
  </si>
  <si>
    <t>21:0356:000682</t>
  </si>
  <si>
    <t>21:0356:000682:0001:0002:00</t>
  </si>
  <si>
    <t>09SRB-E248</t>
  </si>
  <si>
    <t>21:0730:000402</t>
  </si>
  <si>
    <t>21:0356:000683</t>
  </si>
  <si>
    <t>21:0356:000683:0001:0002:00</t>
  </si>
  <si>
    <t>09SRB-E249</t>
  </si>
  <si>
    <t>21:0730:000403</t>
  </si>
  <si>
    <t>21:0356:000684</t>
  </si>
  <si>
    <t>21:0356:000684:0001:0002:00</t>
  </si>
  <si>
    <t>09SRB-E250</t>
  </si>
  <si>
    <t>21:0730:000404</t>
  </si>
  <si>
    <t>21:0356:000685</t>
  </si>
  <si>
    <t>21:0356:000685:0001:0002:00</t>
  </si>
  <si>
    <t>09SRB-E251</t>
  </si>
  <si>
    <t>21:0730:000405</t>
  </si>
  <si>
    <t>21:0356:000686</t>
  </si>
  <si>
    <t>21:0356:000686:0001:0002:00</t>
  </si>
  <si>
    <t>09SRB-E252</t>
  </si>
  <si>
    <t>21:0730:000406</t>
  </si>
  <si>
    <t>21:0356:000687</t>
  </si>
  <si>
    <t>21:0356:000687:0001:0002:00</t>
  </si>
  <si>
    <t>09SRB-E253</t>
  </si>
  <si>
    <t>21:0730:000407</t>
  </si>
  <si>
    <t>21:0356:000688</t>
  </si>
  <si>
    <t>21:0356:000688:0001:0002:00</t>
  </si>
  <si>
    <t>09SRB-E254</t>
  </si>
  <si>
    <t>21:0730:000408</t>
  </si>
  <si>
    <t>21:0356:000689</t>
  </si>
  <si>
    <t>21:0356:000689:0001:0002:00</t>
  </si>
  <si>
    <t>09SRB-E255</t>
  </si>
  <si>
    <t>21:0730:000409</t>
  </si>
  <si>
    <t>21:0356:000690</t>
  </si>
  <si>
    <t>21:0356:000690:0001:0002:00</t>
  </si>
  <si>
    <t>09SRB-E256</t>
  </si>
  <si>
    <t>21:0730:000410</t>
  </si>
  <si>
    <t>21:0356:000691</t>
  </si>
  <si>
    <t>21:0356:000691:0001:0002:00</t>
  </si>
  <si>
    <t>09SRB-E257</t>
  </si>
  <si>
    <t>21:0730:000411</t>
  </si>
  <si>
    <t>21:0356:000692</t>
  </si>
  <si>
    <t>21:0356:000692:0001:0002:00</t>
  </si>
  <si>
    <t>09SRB-E258</t>
  </si>
  <si>
    <t>21:0730:000412</t>
  </si>
  <si>
    <t>21:0356:000693</t>
  </si>
  <si>
    <t>21:0356:000693:0001:0002:00</t>
  </si>
  <si>
    <t>09SRB-E259</t>
  </si>
  <si>
    <t>21:0730:000413</t>
  </si>
  <si>
    <t>21:0356:000694</t>
  </si>
  <si>
    <t>21:0356:000694:0001:0002:00</t>
  </si>
  <si>
    <t>09SRB-E260</t>
  </si>
  <si>
    <t>21:0730:000414</t>
  </si>
  <si>
    <t>21:0356:000695</t>
  </si>
  <si>
    <t>21:0356:000695:0001:0002:00</t>
  </si>
  <si>
    <t>09SRB-E261</t>
  </si>
  <si>
    <t>21:0730:000415</t>
  </si>
  <si>
    <t>21:0356:000696</t>
  </si>
  <si>
    <t>21:0356:000696:0001:0002:00</t>
  </si>
  <si>
    <t>09SRB-E262</t>
  </si>
  <si>
    <t>21:0730:000416</t>
  </si>
  <si>
    <t>21:0356:000697</t>
  </si>
  <si>
    <t>21:0356:000697:0001:0002:00</t>
  </si>
  <si>
    <t>09SRB-E266</t>
  </si>
  <si>
    <t>21:0730:000417</t>
  </si>
  <si>
    <t>21:0356:000701</t>
  </si>
  <si>
    <t>21:0356:000701:0001:0002:00</t>
  </si>
  <si>
    <t>09SRB-E268</t>
  </si>
  <si>
    <t>21:0730:000418</t>
  </si>
  <si>
    <t>21:0356:000703</t>
  </si>
  <si>
    <t>21:0356:000703:0001:0002:00</t>
  </si>
  <si>
    <t>09SRB-E269</t>
  </si>
  <si>
    <t>21:0730:000419</t>
  </si>
  <si>
    <t>21:0356:000704</t>
  </si>
  <si>
    <t>21:0356:000704:0001:0002:00</t>
  </si>
  <si>
    <t>09SRB-E272</t>
  </si>
  <si>
    <t>21:0730:000420</t>
  </si>
  <si>
    <t>21:0356:000707</t>
  </si>
  <si>
    <t>21:0356:000707:0001:0002:00</t>
  </si>
  <si>
    <t>09SRB-E274</t>
  </si>
  <si>
    <t>21:0730:000421</t>
  </si>
  <si>
    <t>21:0356:000709</t>
  </si>
  <si>
    <t>21:0356:000709:0001:0002:00</t>
  </si>
  <si>
    <t>09SRB-E275</t>
  </si>
  <si>
    <t>21:0730:000422</t>
  </si>
  <si>
    <t>21:0356:000710</t>
  </si>
  <si>
    <t>21:0356:000710:0001:0002:00</t>
  </si>
  <si>
    <t>09SRB-E277</t>
  </si>
  <si>
    <t>21:0730:000423</t>
  </si>
  <si>
    <t>21:0356:000712</t>
  </si>
  <si>
    <t>21:0356:000712:0001:0002:00</t>
  </si>
  <si>
    <t>09SRB-E285</t>
  </si>
  <si>
    <t>21:0730:000424</t>
  </si>
  <si>
    <t>21:0356:000720</t>
  </si>
  <si>
    <t>21:0356:000720:0001:0002:00</t>
  </si>
  <si>
    <t>09SRB-E287</t>
  </si>
  <si>
    <t>21:0730:000425</t>
  </si>
  <si>
    <t>21:0356:000722</t>
  </si>
  <si>
    <t>21:0356:000722:0001:0002:00</t>
  </si>
  <si>
    <t>09SRB-E288</t>
  </si>
  <si>
    <t>21:0730:000426</t>
  </si>
  <si>
    <t>21:0356:000723</t>
  </si>
  <si>
    <t>21:0356:000723:0001:0002:00</t>
  </si>
  <si>
    <t>09SRB-E292</t>
  </si>
  <si>
    <t>21:0730:000427</t>
  </si>
  <si>
    <t>21:0356:000727</t>
  </si>
  <si>
    <t>21:0356:000727:0001:0002:00</t>
  </si>
  <si>
    <t>09SRB-E296</t>
  </si>
  <si>
    <t>21:0730:000428</t>
  </si>
  <si>
    <t>21:0356:000731</t>
  </si>
  <si>
    <t>21:0356:000731:0001:0002:00</t>
  </si>
  <si>
    <t>09SRB-E298</t>
  </si>
  <si>
    <t>21:0730:000429</t>
  </si>
  <si>
    <t>21:0356:000733</t>
  </si>
  <si>
    <t>21:0356:000733:0001:0002:00</t>
  </si>
  <si>
    <t>09SRB-E300</t>
  </si>
  <si>
    <t>21:0730:000430</t>
  </si>
  <si>
    <t>21:0356:000735</t>
  </si>
  <si>
    <t>21:0356:000735:0001:0002:00</t>
  </si>
  <si>
    <t>09SRB-E303</t>
  </si>
  <si>
    <t>21:0730:000431</t>
  </si>
  <si>
    <t>21:0356:000738</t>
  </si>
  <si>
    <t>21:0356:000738:0001:0002:00</t>
  </si>
  <si>
    <t>09SRB-E310</t>
  </si>
  <si>
    <t>21:0730:000432</t>
  </si>
  <si>
    <t>21:0356:000745</t>
  </si>
  <si>
    <t>21:0356:000745:0001:0002:00</t>
  </si>
  <si>
    <t>09SRB-K005</t>
  </si>
  <si>
    <t>21:0730:000433</t>
  </si>
  <si>
    <t>21:0356:000756</t>
  </si>
  <si>
    <t>21:0356:000756:0001:0002:00</t>
  </si>
  <si>
    <t>09SRB-K006</t>
  </si>
  <si>
    <t>21:0730:000434</t>
  </si>
  <si>
    <t>21:0356:000757</t>
  </si>
  <si>
    <t>21:0356:000757:0001:0002:00</t>
  </si>
  <si>
    <t>09SRB-K007</t>
  </si>
  <si>
    <t>21:0730:000435</t>
  </si>
  <si>
    <t>21:0356:000758</t>
  </si>
  <si>
    <t>21:0356:000758:0001:0002:00</t>
  </si>
  <si>
    <t>09SRB-K009</t>
  </si>
  <si>
    <t>21:0730:000436</t>
  </si>
  <si>
    <t>21:0356:000760</t>
  </si>
  <si>
    <t>21:0356:000760:0001:0002:00</t>
  </si>
  <si>
    <t>09SRB-K010</t>
  </si>
  <si>
    <t>21:0730:000437</t>
  </si>
  <si>
    <t>21:0356:000761</t>
  </si>
  <si>
    <t>21:0356:000761:0001:0002:00</t>
  </si>
  <si>
    <t>09SRB-K016</t>
  </si>
  <si>
    <t>21:0730:000438</t>
  </si>
  <si>
    <t>21:0356:000767</t>
  </si>
  <si>
    <t>21:0356:000767:0001:0002:00</t>
  </si>
  <si>
    <t>09SRB-K018</t>
  </si>
  <si>
    <t>21:0730:000439</t>
  </si>
  <si>
    <t>21:0356:000769</t>
  </si>
  <si>
    <t>21:0356:000769:0001:0002:00</t>
  </si>
  <si>
    <t>09SRB-K020</t>
  </si>
  <si>
    <t>21:0730:000440</t>
  </si>
  <si>
    <t>21:0356:000771</t>
  </si>
  <si>
    <t>21:0356:000771:0001:0002:00</t>
  </si>
  <si>
    <t>09SRB-K021</t>
  </si>
  <si>
    <t>21:0730:000441</t>
  </si>
  <si>
    <t>21:0356:000772</t>
  </si>
  <si>
    <t>21:0356:000772:0001:0002:00</t>
  </si>
  <si>
    <t>09SRB-K022</t>
  </si>
  <si>
    <t>21:0730:000442</t>
  </si>
  <si>
    <t>21:0356:000773</t>
  </si>
  <si>
    <t>21:0356:000773:0001:0002:00</t>
  </si>
  <si>
    <t>09SRB-K023</t>
  </si>
  <si>
    <t>21:0730:000443</t>
  </si>
  <si>
    <t>21:0356:000774</t>
  </si>
  <si>
    <t>21:0356:000774:0001:0002:00</t>
  </si>
  <si>
    <t>09SRB-K025</t>
  </si>
  <si>
    <t>21:0730:000444</t>
  </si>
  <si>
    <t>21:0356:000776</t>
  </si>
  <si>
    <t>21:0356:000776:0001:0002:00</t>
  </si>
  <si>
    <t>09SRB-K031</t>
  </si>
  <si>
    <t>21:0730:000445</t>
  </si>
  <si>
    <t>21:0356:000782</t>
  </si>
  <si>
    <t>21:0356:000782:0001:0002:00</t>
  </si>
  <si>
    <t>09SRB-K033</t>
  </si>
  <si>
    <t>21:0730:000446</t>
  </si>
  <si>
    <t>21:0356:000784</t>
  </si>
  <si>
    <t>21:0356:000784:0001:0002:00</t>
  </si>
  <si>
    <t>09SRB-K044</t>
  </si>
  <si>
    <t>21:0730:000447</t>
  </si>
  <si>
    <t>21:0356:000795</t>
  </si>
  <si>
    <t>21:0356:000795:0001:0002:00</t>
  </si>
  <si>
    <t>09SRB-K048</t>
  </si>
  <si>
    <t>21:0730:000448</t>
  </si>
  <si>
    <t>21:0356:000799</t>
  </si>
  <si>
    <t>21:0356:000799:0001:0002:00</t>
  </si>
  <si>
    <t>09SRB-K050</t>
  </si>
  <si>
    <t>21:0730:000449</t>
  </si>
  <si>
    <t>21:0356:000801</t>
  </si>
  <si>
    <t>21:0356:000801:0001:0002:00</t>
  </si>
  <si>
    <t>09SRB-K052</t>
  </si>
  <si>
    <t>21:0730:000450</t>
  </si>
  <si>
    <t>21:0356:000803</t>
  </si>
  <si>
    <t>21:0356:000803:0001:0002:00</t>
  </si>
  <si>
    <t>09SRB-K063</t>
  </si>
  <si>
    <t>21:0730:000451</t>
  </si>
  <si>
    <t>21:0356:000814</t>
  </si>
  <si>
    <t>21:0356:000814:0001:0002:00</t>
  </si>
  <si>
    <t>09SRB-K066</t>
  </si>
  <si>
    <t>21:0730:000452</t>
  </si>
  <si>
    <t>21:0356:000817</t>
  </si>
  <si>
    <t>21:0356:000817:0001:0002:00</t>
  </si>
  <si>
    <t>09SRB-K079</t>
  </si>
  <si>
    <t>21:0730:000453</t>
  </si>
  <si>
    <t>21:0356:000830</t>
  </si>
  <si>
    <t>21:0356:000830:0001:0002:00</t>
  </si>
  <si>
    <t>09SRB-K087</t>
  </si>
  <si>
    <t>21:0730:000454</t>
  </si>
  <si>
    <t>21:0356:000838</t>
  </si>
  <si>
    <t>21:0356:000838:0001:0002:00</t>
  </si>
  <si>
    <t>09SRB-K089</t>
  </si>
  <si>
    <t>21:0730:000455</t>
  </si>
  <si>
    <t>21:0356:000840</t>
  </si>
  <si>
    <t>21:0356:000840:0001:0002:00</t>
  </si>
  <si>
    <t>09SRB-K097</t>
  </si>
  <si>
    <t>21:0730:000456</t>
  </si>
  <si>
    <t>21:0356:000848</t>
  </si>
  <si>
    <t>21:0356:000848:0001:0002:00</t>
  </si>
  <si>
    <t>09SRB-K099</t>
  </si>
  <si>
    <t>21:0730:000457</t>
  </si>
  <si>
    <t>21:0356:000850</t>
  </si>
  <si>
    <t>21:0356:000850:0001:0002:00</t>
  </si>
  <si>
    <t>09SRB-K101</t>
  </si>
  <si>
    <t>21:0730:000458</t>
  </si>
  <si>
    <t>21:0356:000852</t>
  </si>
  <si>
    <t>21:0356:000852:0001:0002:00</t>
  </si>
  <si>
    <t>09SRB-K102</t>
  </si>
  <si>
    <t>21:0730:000459</t>
  </si>
  <si>
    <t>21:0356:000853</t>
  </si>
  <si>
    <t>21:0356:000853:0001:0002:00</t>
  </si>
  <si>
    <t>09SRB-K103</t>
  </si>
  <si>
    <t>21:0730:000460</t>
  </si>
  <si>
    <t>21:0356:000854</t>
  </si>
  <si>
    <t>21:0356:000854:0001:0002:00</t>
  </si>
  <si>
    <t>09SRB-K104</t>
  </si>
  <si>
    <t>21:0730:000461</t>
  </si>
  <si>
    <t>21:0356:000855</t>
  </si>
  <si>
    <t>21:0356:000855:0001:0002:00</t>
  </si>
  <si>
    <t>09SRB-K105</t>
  </si>
  <si>
    <t>21:0730:000462</t>
  </si>
  <si>
    <t>21:0356:000856</t>
  </si>
  <si>
    <t>21:0356:000856:0001:0002:00</t>
  </si>
  <si>
    <t>09SRB-K106</t>
  </si>
  <si>
    <t>21:0730:000463</t>
  </si>
  <si>
    <t>21:0356:000857</t>
  </si>
  <si>
    <t>21:0356:000857:0001:0002:00</t>
  </si>
  <si>
    <t>09SRB-K107</t>
  </si>
  <si>
    <t>21:0730:000464</t>
  </si>
  <si>
    <t>21:0356:000858</t>
  </si>
  <si>
    <t>21:0356:000858:0001:0002:00</t>
  </si>
  <si>
    <t>09SRB-K108</t>
  </si>
  <si>
    <t>21:0730:000465</t>
  </si>
  <si>
    <t>21:0356:000859</t>
  </si>
  <si>
    <t>21:0356:000859:0001:0002:00</t>
  </si>
  <si>
    <t>09SRB-K109</t>
  </si>
  <si>
    <t>21:0730:000466</t>
  </si>
  <si>
    <t>21:0356:000860</t>
  </si>
  <si>
    <t>21:0356:000860:0001:0002:00</t>
  </si>
  <si>
    <t>09SRB-K110</t>
  </si>
  <si>
    <t>21:0730:000467</t>
  </si>
  <si>
    <t>21:0356:000861</t>
  </si>
  <si>
    <t>21:0356:000861:0001:0002:00</t>
  </si>
  <si>
    <t>09SRB-K111</t>
  </si>
  <si>
    <t>21:0730:000468</t>
  </si>
  <si>
    <t>21:0356:000862</t>
  </si>
  <si>
    <t>21:0356:000862:0001:0002:00</t>
  </si>
  <si>
    <t>09SRB-K112</t>
  </si>
  <si>
    <t>21:0730:000469</t>
  </si>
  <si>
    <t>21:0356:000863</t>
  </si>
  <si>
    <t>21:0356:000863:0001:0002:00</t>
  </si>
  <si>
    <t>09SRB-K113</t>
  </si>
  <si>
    <t>21:0730:000470</t>
  </si>
  <si>
    <t>21:0356:000864</t>
  </si>
  <si>
    <t>21:0356:000864:0001:0002:00</t>
  </si>
  <si>
    <t>09SRB-K114</t>
  </si>
  <si>
    <t>21:0730:000471</t>
  </si>
  <si>
    <t>21:0356:000865</t>
  </si>
  <si>
    <t>21:0356:000865:0001:0002:00</t>
  </si>
  <si>
    <t>09SRB-K115</t>
  </si>
  <si>
    <t>21:0730:000472</t>
  </si>
  <si>
    <t>21:0356:000866</t>
  </si>
  <si>
    <t>21:0356:000866:0001:0002:00</t>
  </si>
  <si>
    <t>09SRB-K116</t>
  </si>
  <si>
    <t>21:0730:000473</t>
  </si>
  <si>
    <t>21:0356:000867</t>
  </si>
  <si>
    <t>21:0356:000867:0001:0002:00</t>
  </si>
  <si>
    <t>09SRB-K117</t>
  </si>
  <si>
    <t>21:0730:000474</t>
  </si>
  <si>
    <t>21:0356:000868</t>
  </si>
  <si>
    <t>21:0356:000868:0001:0002:00</t>
  </si>
  <si>
    <t>09SRB-K118</t>
  </si>
  <si>
    <t>21:0730:000475</t>
  </si>
  <si>
    <t>21:0356:000869</t>
  </si>
  <si>
    <t>21:0356:000869:0001:0002:00</t>
  </si>
  <si>
    <t>09SRB-K119</t>
  </si>
  <si>
    <t>21:0730:000476</t>
  </si>
  <si>
    <t>21:0356:000870</t>
  </si>
  <si>
    <t>21:0356:000870:0001:0002:00</t>
  </si>
  <si>
    <t>09SRB-K120</t>
  </si>
  <si>
    <t>21:0730:000477</t>
  </si>
  <si>
    <t>21:0356:000871</t>
  </si>
  <si>
    <t>21:0356:000871:0001:0002:00</t>
  </si>
  <si>
    <t>09SRB-K121</t>
  </si>
  <si>
    <t>21:0730:000478</t>
  </si>
  <si>
    <t>21:0356:000872</t>
  </si>
  <si>
    <t>21:0356:000872:0001:0002:00</t>
  </si>
  <si>
    <t>09SRB-K122</t>
  </si>
  <si>
    <t>21:0730:000479</t>
  </si>
  <si>
    <t>21:0356:000873</t>
  </si>
  <si>
    <t>21:0356:000873:0001:0002:00</t>
  </si>
  <si>
    <t>09SRB-K123</t>
  </si>
  <si>
    <t>21:0730:000480</t>
  </si>
  <si>
    <t>21:0356:000874</t>
  </si>
  <si>
    <t>21:0356:000874:0001:0002:00</t>
  </si>
  <si>
    <t>09SRB-K124</t>
  </si>
  <si>
    <t>21:0730:000481</t>
  </si>
  <si>
    <t>21:0356:000875</t>
  </si>
  <si>
    <t>21:0356:000875:0001:0002:00</t>
  </si>
  <si>
    <t>09SRB-K125</t>
  </si>
  <si>
    <t>21:0730:000482</t>
  </si>
  <si>
    <t>21:0356:000876</t>
  </si>
  <si>
    <t>21:0356:000876:0001:0002:00</t>
  </si>
  <si>
    <t>09SRB-K126</t>
  </si>
  <si>
    <t>21:0730:000483</t>
  </si>
  <si>
    <t>21:0356:000877</t>
  </si>
  <si>
    <t>21:0356:000877:0001:0002:00</t>
  </si>
  <si>
    <t>09SRB-K127</t>
  </si>
  <si>
    <t>21:0730:000484</t>
  </si>
  <si>
    <t>21:0356:000878</t>
  </si>
  <si>
    <t>21:0356:000878:0001:0002:00</t>
  </si>
  <si>
    <t>09SRB-K128</t>
  </si>
  <si>
    <t>21:0730:000485</t>
  </si>
  <si>
    <t>21:0356:000879</t>
  </si>
  <si>
    <t>21:0356:000879:0001:0002:00</t>
  </si>
  <si>
    <t>09SRB-K129</t>
  </si>
  <si>
    <t>21:0730:000486</t>
  </si>
  <si>
    <t>21:0356:000880</t>
  </si>
  <si>
    <t>21:0356:000880:0001:0002:00</t>
  </si>
  <si>
    <t>09SRB-K130</t>
  </si>
  <si>
    <t>21:0730:000487</t>
  </si>
  <si>
    <t>21:0356:000881</t>
  </si>
  <si>
    <t>21:0356:000881:0001:0002:00</t>
  </si>
  <si>
    <t>09SRB-K143</t>
  </si>
  <si>
    <t>21:0730:000488</t>
  </si>
  <si>
    <t>21:0356:000894</t>
  </si>
  <si>
    <t>21:0356:000894:0001:0002:00</t>
  </si>
  <si>
    <t>09SRB-K144</t>
  </si>
  <si>
    <t>21:0730:000489</t>
  </si>
  <si>
    <t>21:0356:000895</t>
  </si>
  <si>
    <t>21:0356:000895:0001:0002:00</t>
  </si>
  <si>
    <t>09SRB-K145</t>
  </si>
  <si>
    <t>21:0730:000490</t>
  </si>
  <si>
    <t>21:0356:000896</t>
  </si>
  <si>
    <t>21:0356:000896:0001:0002:00</t>
  </si>
  <si>
    <t>NB071001_C_2mm</t>
  </si>
  <si>
    <t>21:0957:000001</t>
  </si>
  <si>
    <t>21:0336:000001:0004:0001:00</t>
  </si>
  <si>
    <t>NB071002_C_2mm</t>
  </si>
  <si>
    <t>21:0957:000002</t>
  </si>
  <si>
    <t>21:0336:000002:0004:0001:00</t>
  </si>
  <si>
    <t>NB071003_C_2mm</t>
  </si>
  <si>
    <t>21:0957:000003</t>
  </si>
  <si>
    <t>21:0336:000003:0004:0001:00</t>
  </si>
  <si>
    <t>NB071004_C_2mm</t>
  </si>
  <si>
    <t>21:0957:000004</t>
  </si>
  <si>
    <t>21:0336:000004:0004:0001:00</t>
  </si>
  <si>
    <t>NB071005_C_2mm</t>
  </si>
  <si>
    <t>21:0957:000005</t>
  </si>
  <si>
    <t>21:0336:000005:0004:0001:00</t>
  </si>
  <si>
    <t>NB071007_C_2mm</t>
  </si>
  <si>
    <t>21:0957:000006</t>
  </si>
  <si>
    <t>21:0336:000006:0004:0001:00</t>
  </si>
  <si>
    <t>NB071009_C_2mm</t>
  </si>
  <si>
    <t>21:0957:000007</t>
  </si>
  <si>
    <t>21:0336:000007:0004:0001:00</t>
  </si>
  <si>
    <t>NB071010_C_2mm</t>
  </si>
  <si>
    <t>21:0957:000008</t>
  </si>
  <si>
    <t>21:0336:000008:0004:0001:00</t>
  </si>
  <si>
    <t>NB071011_C_2mm</t>
  </si>
  <si>
    <t>21:0957:000009</t>
  </si>
  <si>
    <t>21:0336:000009:0004:0001:00</t>
  </si>
  <si>
    <t>NB071012_C_2mm</t>
  </si>
  <si>
    <t>21:0957:000010</t>
  </si>
  <si>
    <t>21:0336:000010:0004:0001:00</t>
  </si>
  <si>
    <t>NB071013_C_2mm</t>
  </si>
  <si>
    <t>21:0957:000011</t>
  </si>
  <si>
    <t>21:0336:000011:0004:0001:00</t>
  </si>
  <si>
    <t>NB071014_C_2mm</t>
  </si>
  <si>
    <t>21:0957:000012</t>
  </si>
  <si>
    <t>21:0336:000012:0004:0001:00</t>
  </si>
  <si>
    <t>NB071015_C_2mm</t>
  </si>
  <si>
    <t>21:0957:000013</t>
  </si>
  <si>
    <t>21:0336:000013:0004:0001:00</t>
  </si>
  <si>
    <t>NB071016_C_2mm</t>
  </si>
  <si>
    <t>21:0957:000014</t>
  </si>
  <si>
    <t>21:0336:000014:0004:0001:00</t>
  </si>
  <si>
    <t>NB071017_C_2mm</t>
  </si>
  <si>
    <t>21:0957:000015</t>
  </si>
  <si>
    <t>21:0336:000015:0004:0001:00</t>
  </si>
  <si>
    <t>NB071018_C_2mm</t>
  </si>
  <si>
    <t>21:0957:000016</t>
  </si>
  <si>
    <t>21:0336:000016:0004:0001:00</t>
  </si>
  <si>
    <t>NB071019_C_2mm</t>
  </si>
  <si>
    <t>21:0957:000017</t>
  </si>
  <si>
    <t>21:0336:000017:0004:0001:00</t>
  </si>
  <si>
    <t>NB071020_C_2mm</t>
  </si>
  <si>
    <t>21:0957:000018</t>
  </si>
  <si>
    <t>21:0336:000018:0004:0001:00</t>
  </si>
  <si>
    <t>NB071021_C_2mm</t>
  </si>
  <si>
    <t>21:0957:000019</t>
  </si>
  <si>
    <t>21:0336:000019:0004:0001:00</t>
  </si>
  <si>
    <t>NB071022_C_2mm</t>
  </si>
  <si>
    <t>21:0957:000020</t>
  </si>
  <si>
    <t>21:0336:000020:0004:0001:00</t>
  </si>
  <si>
    <t>NB071023_C_2mm</t>
  </si>
  <si>
    <t>21:0957:000021</t>
  </si>
  <si>
    <t>21:0336:000021:0004:0001:00</t>
  </si>
  <si>
    <t>NB071024_C_2mm</t>
  </si>
  <si>
    <t>21:0957:000022</t>
  </si>
  <si>
    <t>21:0336:000022:0004:0001:00</t>
  </si>
  <si>
    <t>NB071025_C_2mm</t>
  </si>
  <si>
    <t>21:0957:000023</t>
  </si>
  <si>
    <t>21:0336:000023:0004:0001:00</t>
  </si>
  <si>
    <t>NB071027_C_2mm</t>
  </si>
  <si>
    <t>21:0957:000024</t>
  </si>
  <si>
    <t>21:0336:000024:0004:0001:00</t>
  </si>
  <si>
    <t>NB071028_C_2mm</t>
  </si>
  <si>
    <t>21:0957:000025</t>
  </si>
  <si>
    <t>21:0336:000025:0004:0001:00</t>
  </si>
  <si>
    <t>NB071029_C_2mm</t>
  </si>
  <si>
    <t>21:0957:000026</t>
  </si>
  <si>
    <t>21:0336:000026:0004:0001:00</t>
  </si>
  <si>
    <t>NB071030_C_2mm</t>
  </si>
  <si>
    <t>21:0957:000027</t>
  </si>
  <si>
    <t>21:0336:000027:0004:0001:00</t>
  </si>
  <si>
    <t>NB071031_C_2mm</t>
  </si>
  <si>
    <t>21:0957:000028</t>
  </si>
  <si>
    <t>21:0336:000028:0004:0001:00</t>
  </si>
  <si>
    <t>NB071032_C_2mm</t>
  </si>
  <si>
    <t>21:0957:000029</t>
  </si>
  <si>
    <t>21:0336:000029:0004:0001:00</t>
  </si>
  <si>
    <t>NB071033_C_2mm</t>
  </si>
  <si>
    <t>21:0957:000030</t>
  </si>
  <si>
    <t>21:0336:000030:0004:0001:00</t>
  </si>
  <si>
    <t>NB071034_C_2mm</t>
  </si>
  <si>
    <t>21:0957:000031</t>
  </si>
  <si>
    <t>21:0336:000031:0004:0001:00</t>
  </si>
  <si>
    <t>NB071035_C_2mm</t>
  </si>
  <si>
    <t>21:0957:000032</t>
  </si>
  <si>
    <t>21:0336:000032:0004:0001:00</t>
  </si>
  <si>
    <t>NB071036_C_2mm</t>
  </si>
  <si>
    <t>21:0957:000033</t>
  </si>
  <si>
    <t>21:0336:000033:0004:0001:00</t>
  </si>
  <si>
    <t>NB071037_C_2mm</t>
  </si>
  <si>
    <t>21:0957:000034</t>
  </si>
  <si>
    <t>21:0336:000034:0004:0001:00</t>
  </si>
  <si>
    <t>NB071038_C_2mm</t>
  </si>
  <si>
    <t>21:0957:000035</t>
  </si>
  <si>
    <t>21:0336:000035:0004:0001:00</t>
  </si>
  <si>
    <t>NB071039_C_2mm</t>
  </si>
  <si>
    <t>21:0957:000036</t>
  </si>
  <si>
    <t>21:0336:000036:0004:0001:00</t>
  </si>
  <si>
    <t>NB071040_C_2mm</t>
  </si>
  <si>
    <t>21:0957:000037</t>
  </si>
  <si>
    <t>21:0336:000037:0004:0001:00</t>
  </si>
  <si>
    <t>NB071041_C_2mm</t>
  </si>
  <si>
    <t>21:0957:000038</t>
  </si>
  <si>
    <t>21:0336:000038:0004:0001:00</t>
  </si>
  <si>
    <t>NB071042_C_2mm</t>
  </si>
  <si>
    <t>21:0957:000039</t>
  </si>
  <si>
    <t>21:0336:000039:0004:0001:00</t>
  </si>
  <si>
    <t>NB071043_C_2mm</t>
  </si>
  <si>
    <t>21:0957:000040</t>
  </si>
  <si>
    <t>21:0336:000040:0004:0001:00</t>
  </si>
  <si>
    <t>NB071044_C_2mm</t>
  </si>
  <si>
    <t>21:0957:000041</t>
  </si>
  <si>
    <t>21:0336:000041:0004:0001:00</t>
  </si>
  <si>
    <t>NB071045_C_2mm</t>
  </si>
  <si>
    <t>21:0957:000042</t>
  </si>
  <si>
    <t>21:0336:000042:0004:0001:00</t>
  </si>
  <si>
    <t>NB071046_C_2mm</t>
  </si>
  <si>
    <t>21:0957:000043</t>
  </si>
  <si>
    <t>21:0336:000043:0004:0001:00</t>
  </si>
  <si>
    <t>NB071047_C_2mm</t>
  </si>
  <si>
    <t>21:0957:000044</t>
  </si>
  <si>
    <t>21:0336:000044:0004:0001:00</t>
  </si>
  <si>
    <t>NB071048_C_2mm</t>
  </si>
  <si>
    <t>21:0957:000045</t>
  </si>
  <si>
    <t>21:0336:000045:0004:0001:00</t>
  </si>
  <si>
    <t>NB071049_C_2mm</t>
  </si>
  <si>
    <t>21:0957:000046</t>
  </si>
  <si>
    <t>21:0336:000046:0004:0001:00</t>
  </si>
  <si>
    <t>NB071050_C_2mm</t>
  </si>
  <si>
    <t>21:0957:000047</t>
  </si>
  <si>
    <t>21:0336:000047:0004:0001:00</t>
  </si>
  <si>
    <t>NB071051_C_2mm</t>
  </si>
  <si>
    <t>21:0957:000048</t>
  </si>
  <si>
    <t>21:0336:000048:0004:0001:00</t>
  </si>
  <si>
    <t>NB071052_C_2mm</t>
  </si>
  <si>
    <t>21:0957:000049</t>
  </si>
  <si>
    <t>21:0336:000049:0004:0001:00</t>
  </si>
  <si>
    <t>NB071054_C_2mm</t>
  </si>
  <si>
    <t>21:0957:000050</t>
  </si>
  <si>
    <t>21:0336:000050:0004:0001:00</t>
  </si>
  <si>
    <t>NB071055_C_2mm</t>
  </si>
  <si>
    <t>21:0957:000051</t>
  </si>
  <si>
    <t>21:0336:000051:0004:0001:00</t>
  </si>
  <si>
    <t>NB071056_C_2mm</t>
  </si>
  <si>
    <t>21:0957:000052</t>
  </si>
  <si>
    <t>21:0336:000052:0004:0001:00</t>
  </si>
  <si>
    <t>NB072001_C_2mm</t>
  </si>
  <si>
    <t>21:0957:000053</t>
  </si>
  <si>
    <t>21:0336:000053:0004:0001:00</t>
  </si>
  <si>
    <t>NB072002_C_2mm</t>
  </si>
  <si>
    <t>21:0957:000054</t>
  </si>
  <si>
    <t>21:0336:000054:0004:0001:00</t>
  </si>
  <si>
    <t>NB072003_C_2mm</t>
  </si>
  <si>
    <t>21:0957:000055</t>
  </si>
  <si>
    <t>21:0336:000055:0004:0001:00</t>
  </si>
  <si>
    <t>NB072004_C_2mm</t>
  </si>
  <si>
    <t>21:0957:000056</t>
  </si>
  <si>
    <t>21:0336:000056:0004:0001:00</t>
  </si>
  <si>
    <t>NB072005_C_2mm</t>
  </si>
  <si>
    <t>21:0957:000057</t>
  </si>
  <si>
    <t>21:0336:000057:0004:0001:00</t>
  </si>
  <si>
    <t>NB072006_C_2mm</t>
  </si>
  <si>
    <t>21:0957:000058</t>
  </si>
  <si>
    <t>21:0336:000058:0004:0001:00</t>
  </si>
  <si>
    <t>NB072007_C_2mm</t>
  </si>
  <si>
    <t>21:0957:000059</t>
  </si>
  <si>
    <t>21:0336:000059:0004:0001:00</t>
  </si>
  <si>
    <t>NB072009_C_2mm</t>
  </si>
  <si>
    <t>21:0957:000060</t>
  </si>
  <si>
    <t>21:0336:000060:0004:0001:00</t>
  </si>
  <si>
    <t>NB072010_C_2mm</t>
  </si>
  <si>
    <t>21:0957:000061</t>
  </si>
  <si>
    <t>21:0336:000061:0004:0001:00</t>
  </si>
  <si>
    <t>NB072011_C_2mm</t>
  </si>
  <si>
    <t>21:0957:000062</t>
  </si>
  <si>
    <t>21:0336:000062:0004:0001:00</t>
  </si>
  <si>
    <t>NB072012_C_2mm</t>
  </si>
  <si>
    <t>21:0957:000063</t>
  </si>
  <si>
    <t>21:0336:000063:0004:0001:00</t>
  </si>
  <si>
    <t>NB072013_C_2mm</t>
  </si>
  <si>
    <t>21:0957:000064</t>
  </si>
  <si>
    <t>21:0336:000064:0004:0001:00</t>
  </si>
  <si>
    <t>NB072014_C_2mm</t>
  </si>
  <si>
    <t>21:0957:000065</t>
  </si>
  <si>
    <t>21:0336:000065:0004:0001:00</t>
  </si>
  <si>
    <t>NB072015_C_2mm</t>
  </si>
  <si>
    <t>21:0957:000066</t>
  </si>
  <si>
    <t>21:0336:000066:0004:0001:00</t>
  </si>
  <si>
    <t>NB072016_C_2mm</t>
  </si>
  <si>
    <t>21:0957:000067</t>
  </si>
  <si>
    <t>21:0336:000067:0004:0001:00</t>
  </si>
  <si>
    <t>NB072017_C_2mm</t>
  </si>
  <si>
    <t>21:0957:000068</t>
  </si>
  <si>
    <t>21:0336:000068:0004:0001:00</t>
  </si>
  <si>
    <t>NB072018_C_2mm</t>
  </si>
  <si>
    <t>21:0957:000069</t>
  </si>
  <si>
    <t>21:0336:000069:0004:0001:00</t>
  </si>
  <si>
    <t>NB072019_C_2mm</t>
  </si>
  <si>
    <t>21:0957:000070</t>
  </si>
  <si>
    <t>21:0336:000070:0004:0001:00</t>
  </si>
  <si>
    <t>NB072020_C_2mm</t>
  </si>
  <si>
    <t>21:0957:000071</t>
  </si>
  <si>
    <t>21:0336:000071:0004:0001:00</t>
  </si>
  <si>
    <t>NB072021_C_2mm</t>
  </si>
  <si>
    <t>21:0957:000072</t>
  </si>
  <si>
    <t>21:0336:000072:0004:0001:00</t>
  </si>
  <si>
    <t>NB072022_C_2mm</t>
  </si>
  <si>
    <t>21:0957:000073</t>
  </si>
  <si>
    <t>21:0336:000073:0004:0001:00</t>
  </si>
  <si>
    <t>NB072023_C_2mm</t>
  </si>
  <si>
    <t>21:0957:000074</t>
  </si>
  <si>
    <t>21:0336:000074:0004:0001:00</t>
  </si>
  <si>
    <t>NB072024_C_2mm</t>
  </si>
  <si>
    <t>21:0957:000075</t>
  </si>
  <si>
    <t>21:0336:000075:0004:0001:00</t>
  </si>
  <si>
    <t>NB072026_C_2mm</t>
  </si>
  <si>
    <t>21:0957:000076</t>
  </si>
  <si>
    <t>21:0336:000076:0004:0001:00</t>
  </si>
  <si>
    <t>NB072027_C_2mm</t>
  </si>
  <si>
    <t>21:0957:000077</t>
  </si>
  <si>
    <t>21:0336:000077:0004:0001:00</t>
  </si>
  <si>
    <t>NB072028_C_2mm</t>
  </si>
  <si>
    <t>21:0957:000078</t>
  </si>
  <si>
    <t>21:0336:000078:0004:0001:00</t>
  </si>
  <si>
    <t>NB072029_C_2mm</t>
  </si>
  <si>
    <t>21:0957:000079</t>
  </si>
  <si>
    <t>21:0336:000079:0004:0001:00</t>
  </si>
  <si>
    <t>NB072030_C_2mm</t>
  </si>
  <si>
    <t>21:0957:000080</t>
  </si>
  <si>
    <t>21:0336:000080:0004:0001:00</t>
  </si>
  <si>
    <t>NB072031_C_2mm</t>
  </si>
  <si>
    <t>21:0957:000081</t>
  </si>
  <si>
    <t>21:0336:000081:0004:0001:00</t>
  </si>
  <si>
    <t>NB072032_C_2mm</t>
  </si>
  <si>
    <t>21:0957:000082</t>
  </si>
  <si>
    <t>21:0336:000082:0004:0001:00</t>
  </si>
  <si>
    <t>NB072033_C_2mm</t>
  </si>
  <si>
    <t>21:0957:000083</t>
  </si>
  <si>
    <t>21:0336:000083:0004:0001:00</t>
  </si>
  <si>
    <t>NB072034_C_2mm</t>
  </si>
  <si>
    <t>21:0957:000084</t>
  </si>
  <si>
    <t>21:0336:000084:0004:0001:00</t>
  </si>
  <si>
    <t>NB072035_C_2mm</t>
  </si>
  <si>
    <t>21:0957:000085</t>
  </si>
  <si>
    <t>21:0336:000085:0004:0001:00</t>
  </si>
  <si>
    <t>NB072036_C_2mm</t>
  </si>
  <si>
    <t>21:0957:000086</t>
  </si>
  <si>
    <t>21:0336:000086:0004:0001:00</t>
  </si>
  <si>
    <t>NB072037_C_2mm</t>
  </si>
  <si>
    <t>21:0957:000087</t>
  </si>
  <si>
    <t>21:0336:000087:0004:0001:00</t>
  </si>
  <si>
    <t>NB072038_C_2mm</t>
  </si>
  <si>
    <t>21:0957:000088</t>
  </si>
  <si>
    <t>21:0336:000088:0004:0001:00</t>
  </si>
  <si>
    <t>NB072039_C_2mm</t>
  </si>
  <si>
    <t>21:0957:000089</t>
  </si>
  <si>
    <t>21:0336:000089:0004:0001:00</t>
  </si>
  <si>
    <t>NB072040_C_2mm</t>
  </si>
  <si>
    <t>21:0957:000090</t>
  </si>
  <si>
    <t>21:0336:000090:0004:0001:00</t>
  </si>
  <si>
    <t>NB072041_C_2mm</t>
  </si>
  <si>
    <t>21:0957:000091</t>
  </si>
  <si>
    <t>21:0336:000091:0004:0001:00</t>
  </si>
  <si>
    <t>NB072042_C_2mm</t>
  </si>
  <si>
    <t>21:0957:000092</t>
  </si>
  <si>
    <t>21:0336:000092:0004:0001:00</t>
  </si>
  <si>
    <t>NB072043_C_2mm</t>
  </si>
  <si>
    <t>21:0957:000093</t>
  </si>
  <si>
    <t>21:0336:000093:0004:0001:00</t>
  </si>
  <si>
    <t>NB072044_C_2mm</t>
  </si>
  <si>
    <t>21:0957:000094</t>
  </si>
  <si>
    <t>21:0336:000094:0004:0001:00</t>
  </si>
  <si>
    <t>NB072045_C_2mm</t>
  </si>
  <si>
    <t>21:0957:000095</t>
  </si>
  <si>
    <t>21:0336:000095:0004:0001:00</t>
  </si>
  <si>
    <t>NB072046_C_2mm</t>
  </si>
  <si>
    <t>21:0957:000096</t>
  </si>
  <si>
    <t>21:0336:000096:0004:0001:00</t>
  </si>
  <si>
    <t>NB072047_C_2mm</t>
  </si>
  <si>
    <t>21:0957:000097</t>
  </si>
  <si>
    <t>21:0336:000097:0004:0001:00</t>
  </si>
  <si>
    <t>NB072048_C_2mm</t>
  </si>
  <si>
    <t>21:0957:000098</t>
  </si>
  <si>
    <t>21:0336:000098:0004:0001:00</t>
  </si>
  <si>
    <t>NB072050_C_2mm</t>
  </si>
  <si>
    <t>21:0957:000099</t>
  </si>
  <si>
    <t>21:0336:000099:0004:0001:00</t>
  </si>
  <si>
    <t>NB072051_C_2mm</t>
  </si>
  <si>
    <t>21:0957:000100</t>
  </si>
  <si>
    <t>21:0336:000100:0004:0001:00</t>
  </si>
  <si>
    <t>NB072052_C_2mm</t>
  </si>
  <si>
    <t>21:0957:000101</t>
  </si>
  <si>
    <t>21:0336:000101:0004:0001:00</t>
  </si>
  <si>
    <t>NB072053_C_2mm</t>
  </si>
  <si>
    <t>21:0957:000102</t>
  </si>
  <si>
    <t>21:0336:000102:0004:0001:00</t>
  </si>
  <si>
    <t>NB072054_C_2mm</t>
  </si>
  <si>
    <t>21:0957:000103</t>
  </si>
  <si>
    <t>21:0336:000103:0004:0001:00</t>
  </si>
  <si>
    <t>NB072055_C_2mm</t>
  </si>
  <si>
    <t>21:0957:000104</t>
  </si>
  <si>
    <t>21:0336:000104:0004:0001:00</t>
  </si>
  <si>
    <t>NB072056_C_2mm</t>
  </si>
  <si>
    <t>21:0957:000105</t>
  </si>
  <si>
    <t>21:0336:000105:0004:0001:00</t>
  </si>
  <si>
    <t>NB072057_C_2mm</t>
  </si>
  <si>
    <t>21:0957:000106</t>
  </si>
  <si>
    <t>21:0336:000106:0004:0001:00</t>
  </si>
  <si>
    <t>NB072058_C_2mm</t>
  </si>
  <si>
    <t>21:0957:000107</t>
  </si>
  <si>
    <t>21:0336:000107:0004:0001:00</t>
  </si>
  <si>
    <t>NB072059_C_2mm</t>
  </si>
  <si>
    <t>21:0957:000108</t>
  </si>
  <si>
    <t>21:0336:000108:0004:0001:00</t>
  </si>
  <si>
    <t>NB072060_C_2mm</t>
  </si>
  <si>
    <t>21:0957:000109</t>
  </si>
  <si>
    <t>21:0336:000109:0004:0001:00</t>
  </si>
  <si>
    <t>NB072061_C_2mm</t>
  </si>
  <si>
    <t>21:0957:000110</t>
  </si>
  <si>
    <t>21:0336:000110:0004:0001:00</t>
  </si>
  <si>
    <t>NB072062_C_2mm</t>
  </si>
  <si>
    <t>21:0957:000111</t>
  </si>
  <si>
    <t>21:0336:000111:0004:0001:00</t>
  </si>
  <si>
    <t>NB072063_C_2mm</t>
  </si>
  <si>
    <t>21:0957:000112</t>
  </si>
  <si>
    <t>21:0336:000112:0004:0001:00</t>
  </si>
  <si>
    <t>NB072064_C_2mm</t>
  </si>
  <si>
    <t>21:0957:000113</t>
  </si>
  <si>
    <t>21:0336:000113:0004:0001:00</t>
  </si>
  <si>
    <t>NB072065_C_2mm</t>
  </si>
  <si>
    <t>21:0957:000114</t>
  </si>
  <si>
    <t>21:0336:000114:0004:0001:00</t>
  </si>
  <si>
    <t>NB072066_C_2mm</t>
  </si>
  <si>
    <t>21:0957:000115</t>
  </si>
  <si>
    <t>21:0336:000115:0004:0001:00</t>
  </si>
  <si>
    <t>NS071001_C_2mm</t>
  </si>
  <si>
    <t>21:0957:000116</t>
  </si>
  <si>
    <t>21:0336:000116:0004:0001:00</t>
  </si>
  <si>
    <t>NS071002_C_2mm</t>
  </si>
  <si>
    <t>21:0957:000117</t>
  </si>
  <si>
    <t>21:0336:000117:0004:0001:00</t>
  </si>
  <si>
    <t>NS071003_C_2mm</t>
  </si>
  <si>
    <t>21:0957:000118</t>
  </si>
  <si>
    <t>21:0336:000118:0004:0001:00</t>
  </si>
  <si>
    <t>NS071004_C_2mm</t>
  </si>
  <si>
    <t>21:0957:000119</t>
  </si>
  <si>
    <t>21:0336:000119:0004:0001:00</t>
  </si>
  <si>
    <t>NS071005_C_2mm</t>
  </si>
  <si>
    <t>21:0957:000120</t>
  </si>
  <si>
    <t>21:0336:000120:0004:0001:00</t>
  </si>
  <si>
    <t>NS071006_C_2mm</t>
  </si>
  <si>
    <t>21:0957:000121</t>
  </si>
  <si>
    <t>21:0336:000121:0004:0001:00</t>
  </si>
  <si>
    <t>NS071007_C_2mm</t>
  </si>
  <si>
    <t>21:0957:000122</t>
  </si>
  <si>
    <t>21:0336:000122:0004:0001:00</t>
  </si>
  <si>
    <t>NS071008_C_2mm</t>
  </si>
  <si>
    <t>21:0957:000123</t>
  </si>
  <si>
    <t>21:0336:000123:0004:0001:00</t>
  </si>
  <si>
    <t>NS071009_C_2mm</t>
  </si>
  <si>
    <t>21:0957:000124</t>
  </si>
  <si>
    <t>21:0336:000124:0004:0001:00</t>
  </si>
  <si>
    <t>NS071010_C_2mm</t>
  </si>
  <si>
    <t>21:0957:000125</t>
  </si>
  <si>
    <t>21:0336:000125:0004:0001:00</t>
  </si>
  <si>
    <t>NS071011_C_2mm</t>
  </si>
  <si>
    <t>21:0957:000126</t>
  </si>
  <si>
    <t>21:0336:000126:0004:0001:00</t>
  </si>
  <si>
    <t>NS071012_C_2mm</t>
  </si>
  <si>
    <t>21:0957:000127</t>
  </si>
  <si>
    <t>21:0336:000127:0004:0001:00</t>
  </si>
  <si>
    <t>NS071013_C_2mm</t>
  </si>
  <si>
    <t>21:0957:000128</t>
  </si>
  <si>
    <t>21:0336:000128:0004:0001:00</t>
  </si>
  <si>
    <t>NS071014_C_2mm</t>
  </si>
  <si>
    <t>21:0957:000129</t>
  </si>
  <si>
    <t>21:0336:000129:0004:0001:00</t>
  </si>
  <si>
    <t>NS071015_C_2mm</t>
  </si>
  <si>
    <t>21:0957:000130</t>
  </si>
  <si>
    <t>21:0336:000130:0004:0001:00</t>
  </si>
  <si>
    <t>NS071016_C_2mm</t>
  </si>
  <si>
    <t>21:0957:000131</t>
  </si>
  <si>
    <t>21:0336:000131:0004:0001:00</t>
  </si>
  <si>
    <t>NS071017_C_2mm</t>
  </si>
  <si>
    <t>21:0957:000132</t>
  </si>
  <si>
    <t>21:0336:000132:0004:0001:00</t>
  </si>
  <si>
    <t>NS071019_C_2mm</t>
  </si>
  <si>
    <t>21:0957:000133</t>
  </si>
  <si>
    <t>21:0336:000133:0004:0001:00</t>
  </si>
  <si>
    <t>NS071020_C_2mm</t>
  </si>
  <si>
    <t>21:0957:000134</t>
  </si>
  <si>
    <t>21:0336:000134:0004:0001:00</t>
  </si>
  <si>
    <t>NS071021_C_2mm</t>
  </si>
  <si>
    <t>21:0957:000135</t>
  </si>
  <si>
    <t>21:0336:000135:0004:0001:00</t>
  </si>
  <si>
    <t>NS071022_C_2mm</t>
  </si>
  <si>
    <t>21:0957:000136</t>
  </si>
  <si>
    <t>21:0336:000136:0004:0001:00</t>
  </si>
  <si>
    <t>NS071023_C_2mm</t>
  </si>
  <si>
    <t>21:0957:000137</t>
  </si>
  <si>
    <t>21:0336:000137:0004:0001:00</t>
  </si>
  <si>
    <t>NS071024_C_2mm</t>
  </si>
  <si>
    <t>21:0957:000138</t>
  </si>
  <si>
    <t>21:0336:000138:0004:0001:00</t>
  </si>
  <si>
    <t>NS071025_C_2mm</t>
  </si>
  <si>
    <t>21:0957:000139</t>
  </si>
  <si>
    <t>21:0336:000139:0004:0001:00</t>
  </si>
  <si>
    <t>NS071026_C_2mm</t>
  </si>
  <si>
    <t>21:0957:000140</t>
  </si>
  <si>
    <t>21:0336:000140:0004:0001:00</t>
  </si>
  <si>
    <t>NS071027_C_2mm</t>
  </si>
  <si>
    <t>21:0957:000141</t>
  </si>
  <si>
    <t>21:0336:000141:0004:0001:00</t>
  </si>
  <si>
    <t>NS071028_C_2mm</t>
  </si>
  <si>
    <t>21:0957:000142</t>
  </si>
  <si>
    <t>21:0336:000142:0004:0001:00</t>
  </si>
  <si>
    <t>NS071029_C_2mm</t>
  </si>
  <si>
    <t>21:0957:000143</t>
  </si>
  <si>
    <t>21:0336:000143:0004:0001:00</t>
  </si>
  <si>
    <t>NS071030_C_2mm</t>
  </si>
  <si>
    <t>21:0957:000144</t>
  </si>
  <si>
    <t>21:0336:000144:0004:0001:00</t>
  </si>
  <si>
    <t>NS071031_C_2mm</t>
  </si>
  <si>
    <t>21:0957:000145</t>
  </si>
  <si>
    <t>21:0336:000145:0004:0001:00</t>
  </si>
  <si>
    <t>NS071032_C_2mm</t>
  </si>
  <si>
    <t>21:0957:000146</t>
  </si>
  <si>
    <t>21:0336:000146:0004:0001:00</t>
  </si>
  <si>
    <t>NS071033_C_2mm</t>
  </si>
  <si>
    <t>21:0957:000147</t>
  </si>
  <si>
    <t>21:0336:000147:0004:0001:00</t>
  </si>
  <si>
    <t>NS071034_C_2mm</t>
  </si>
  <si>
    <t>21:0957:000148</t>
  </si>
  <si>
    <t>21:0336:000148:0004:0001:00</t>
  </si>
  <si>
    <t>NS071036_C_2mm</t>
  </si>
  <si>
    <t>21:0957:000149</t>
  </si>
  <si>
    <t>21:0336:000149:0004:0001:00</t>
  </si>
  <si>
    <t>NS071037_C_2mm</t>
  </si>
  <si>
    <t>21:0957:000150</t>
  </si>
  <si>
    <t>21:0336:000150:0004:0001:00</t>
  </si>
  <si>
    <t>NS071038_C_2mm</t>
  </si>
  <si>
    <t>21:0957:000151</t>
  </si>
  <si>
    <t>21:0336:000151:0004:0001:00</t>
  </si>
  <si>
    <t>NS071039_C_2mm</t>
  </si>
  <si>
    <t>21:0957:000152</t>
  </si>
  <si>
    <t>21:0336:000152:0004:0001:00</t>
  </si>
  <si>
    <t>NS071040_C_2mm</t>
  </si>
  <si>
    <t>21:0957:000153</t>
  </si>
  <si>
    <t>21:0336:000153:0004:0001:00</t>
  </si>
  <si>
    <t>NS071041_C_2mm</t>
  </si>
  <si>
    <t>21:0957:000154</t>
  </si>
  <si>
    <t>21:0336:000154:0004:0001:00</t>
  </si>
  <si>
    <t>NS071042_C_2mm</t>
  </si>
  <si>
    <t>21:0957:000155</t>
  </si>
  <si>
    <t>21:0336:000155:0004:0001:00</t>
  </si>
  <si>
    <t>NS071043_C_2mm</t>
  </si>
  <si>
    <t>21:0957:000156</t>
  </si>
  <si>
    <t>21:0336:000156:0004:0001:00</t>
  </si>
  <si>
    <t>NS071044_C_2mm</t>
  </si>
  <si>
    <t>21:0957:000157</t>
  </si>
  <si>
    <t>21:0336:000157:0004:0001:00</t>
  </si>
  <si>
    <t>NS071045_C_2mm</t>
  </si>
  <si>
    <t>21:0957:000158</t>
  </si>
  <si>
    <t>21:0336:000158:0004:0001:00</t>
  </si>
  <si>
    <t>NS071046_C_2mm</t>
  </si>
  <si>
    <t>21:0957:000159</t>
  </si>
  <si>
    <t>21:0336:000159:0004:0001:00</t>
  </si>
  <si>
    <t>NS071047_C_2mm</t>
  </si>
  <si>
    <t>21:0957:000160</t>
  </si>
  <si>
    <t>21:0336:000160:0004:0001:00</t>
  </si>
  <si>
    <t>NS071048_C_2mm</t>
  </si>
  <si>
    <t>21:0957:000161</t>
  </si>
  <si>
    <t>21:0336:000161:0004:0001:00</t>
  </si>
  <si>
    <t>NS071049_C_2mm</t>
  </si>
  <si>
    <t>21:0957:000162</t>
  </si>
  <si>
    <t>21:0336:000162:0004:0001:00</t>
  </si>
  <si>
    <t>NS071050_C_2mm</t>
  </si>
  <si>
    <t>21:0957:000163</t>
  </si>
  <si>
    <t>21:0336:000163:0004:0001:00</t>
  </si>
  <si>
    <t>NS071052_C_2mm</t>
  </si>
  <si>
    <t>21:0957:000164</t>
  </si>
  <si>
    <t>21:0336:000164:0004:0001:00</t>
  </si>
  <si>
    <t>NS071053_C_2mm</t>
  </si>
  <si>
    <t>21:0957:000165</t>
  </si>
  <si>
    <t>21:0336:000165:0004:0001:00</t>
  </si>
  <si>
    <t>NS071054_C_2mm</t>
  </si>
  <si>
    <t>21:0957:000166</t>
  </si>
  <si>
    <t>21:0336:000166:0004:0001:00</t>
  </si>
  <si>
    <t>NS071055_C_2mm</t>
  </si>
  <si>
    <t>21:0957:000167</t>
  </si>
  <si>
    <t>21:0336:000167:0004:0001:00</t>
  </si>
  <si>
    <t>NS071056_C_2mm</t>
  </si>
  <si>
    <t>21:0957:000168</t>
  </si>
  <si>
    <t>21:0336:000168:0004:0001:00</t>
  </si>
  <si>
    <t>NS071057_C_2mm</t>
  </si>
  <si>
    <t>21:0957:000169</t>
  </si>
  <si>
    <t>21:0336:000169:0004:0001:00</t>
  </si>
  <si>
    <t>PE071001_C_2mm</t>
  </si>
  <si>
    <t>21:0957:000170</t>
  </si>
  <si>
    <t>21:0336:000170:0004:0001:00</t>
  </si>
  <si>
    <t>PE071002_C_2mm</t>
  </si>
  <si>
    <t>21:0957:000171</t>
  </si>
  <si>
    <t>21:0336:000171:0004:0001:00</t>
  </si>
  <si>
    <t>PE071003_C_2mm</t>
  </si>
  <si>
    <t>21:0957:000172</t>
  </si>
  <si>
    <t>21:0336:000172:0004:0001:00</t>
  </si>
  <si>
    <t>PE071004_C_2mm</t>
  </si>
  <si>
    <t>21:0957:000173</t>
  </si>
  <si>
    <t>21:0336:000173:0004:0001:00</t>
  </si>
  <si>
    <t>PE071005_C_2mm</t>
  </si>
  <si>
    <t>21:0957:000174</t>
  </si>
  <si>
    <t>21:0336:000174:0004:0001:00</t>
  </si>
  <si>
    <t>PE071006_C_2mm</t>
  </si>
  <si>
    <t>21:0957:000175</t>
  </si>
  <si>
    <t>21:0336:000175:0004:0001:00</t>
  </si>
  <si>
    <t>PE071007_C_2mm</t>
  </si>
  <si>
    <t>21:0957:000176</t>
  </si>
  <si>
    <t>21:0336:000176:0004:0001:00</t>
  </si>
  <si>
    <t>PE071008_C_2mm</t>
  </si>
  <si>
    <t>21:0957:000177</t>
  </si>
  <si>
    <t>21:0336:000177:0004:0001:00</t>
  </si>
  <si>
    <t>PE071009_C_2mm</t>
  </si>
  <si>
    <t>21:0957:000178</t>
  </si>
  <si>
    <t>21:0336:000178:0004:0001:00</t>
  </si>
  <si>
    <t>NB071001_C_63um</t>
  </si>
  <si>
    <t>21:0964:000001</t>
  </si>
  <si>
    <t>21:0336:000001:0004:0002:00</t>
  </si>
  <si>
    <t>NB071002_C_63um</t>
  </si>
  <si>
    <t>21:0964:000002</t>
  </si>
  <si>
    <t>21:0336:000002:0004:0002:00</t>
  </si>
  <si>
    <t>NB071003_C_63um</t>
  </si>
  <si>
    <t>21:0964:000003</t>
  </si>
  <si>
    <t>21:0336:000003:0004:0002:00</t>
  </si>
  <si>
    <t>NB071004_C_63um</t>
  </si>
  <si>
    <t>21:0964:000004</t>
  </si>
  <si>
    <t>21:0336:000004:0004:0002:00</t>
  </si>
  <si>
    <t>NB071005_C_63um</t>
  </si>
  <si>
    <t>21:0964:000005</t>
  </si>
  <si>
    <t>21:0336:000005:0004:0002:00</t>
  </si>
  <si>
    <t>NB071007_C_63um</t>
  </si>
  <si>
    <t>21:0964:000006</t>
  </si>
  <si>
    <t>21:0336:000006:0004:0002:00</t>
  </si>
  <si>
    <t>NB071009_C_63um</t>
  </si>
  <si>
    <t>21:0964:000007</t>
  </si>
  <si>
    <t>21:0336:000007:0004:0002:00</t>
  </si>
  <si>
    <t>NB071010_C_63um</t>
  </si>
  <si>
    <t>21:0964:000008</t>
  </si>
  <si>
    <t>21:0336:000008:0004:0002:00</t>
  </si>
  <si>
    <t>NB071011_C_63um</t>
  </si>
  <si>
    <t>21:0964:000009</t>
  </si>
  <si>
    <t>21:0336:000009:0004:0002:00</t>
  </si>
  <si>
    <t>NB071012_C_63um</t>
  </si>
  <si>
    <t>21:0964:000010</t>
  </si>
  <si>
    <t>21:0336:000010:0004:0002:00</t>
  </si>
  <si>
    <t>NB071013_C_63um</t>
  </si>
  <si>
    <t>21:0964:000011</t>
  </si>
  <si>
    <t>21:0336:000011:0004:0002:00</t>
  </si>
  <si>
    <t>NB071014_C_63um</t>
  </si>
  <si>
    <t>21:0964:000012</t>
  </si>
  <si>
    <t>21:0336:000012:0004:0002:00</t>
  </si>
  <si>
    <t>NB071015_C_63um</t>
  </si>
  <si>
    <t>21:0964:000013</t>
  </si>
  <si>
    <t>21:0336:000013:0004:0002:00</t>
  </si>
  <si>
    <t>NB071016_C_63um</t>
  </si>
  <si>
    <t>21:0964:000014</t>
  </si>
  <si>
    <t>21:0336:000014:0004:0002:00</t>
  </si>
  <si>
    <t>NB071017_C_63um</t>
  </si>
  <si>
    <t>21:0964:000015</t>
  </si>
  <si>
    <t>21:0336:000015:0004:0002:00</t>
  </si>
  <si>
    <t>NB071018_C_63um</t>
  </si>
  <si>
    <t>21:0964:000016</t>
  </si>
  <si>
    <t>21:0336:000016:0004:0002:00</t>
  </si>
  <si>
    <t>NB071019_C_63um</t>
  </si>
  <si>
    <t>21:0964:000017</t>
  </si>
  <si>
    <t>21:0336:000017:0004:0002:00</t>
  </si>
  <si>
    <t>NB071020_C_63um</t>
  </si>
  <si>
    <t>21:0964:000018</t>
  </si>
  <si>
    <t>21:0336:000018:0004:0002:00</t>
  </si>
  <si>
    <t>NB071021_C_63um</t>
  </si>
  <si>
    <t>21:0964:000019</t>
  </si>
  <si>
    <t>21:0336:000019:0004:0002:00</t>
  </si>
  <si>
    <t>NB071022_C_63um</t>
  </si>
  <si>
    <t>21:0964:000020</t>
  </si>
  <si>
    <t>21:0336:000020:0004:0002:00</t>
  </si>
  <si>
    <t>NB071023_C_63um</t>
  </si>
  <si>
    <t>21:0964:000021</t>
  </si>
  <si>
    <t>21:0336:000021:0004:0002:00</t>
  </si>
  <si>
    <t>NB071024_C_63um</t>
  </si>
  <si>
    <t>21:0964:000022</t>
  </si>
  <si>
    <t>21:0336:000022:0004:0002:00</t>
  </si>
  <si>
    <t>NB071025_C_63um</t>
  </si>
  <si>
    <t>21:0964:000023</t>
  </si>
  <si>
    <t>21:0336:000023:0004:0002:00</t>
  </si>
  <si>
    <t>NB071027_C_63um</t>
  </si>
  <si>
    <t>21:0964:000024</t>
  </si>
  <si>
    <t>21:0336:000024:0004:0002:00</t>
  </si>
  <si>
    <t>NB071028_C_63um</t>
  </si>
  <si>
    <t>21:0964:000025</t>
  </si>
  <si>
    <t>21:0336:000025:0004:0002:00</t>
  </si>
  <si>
    <t>NB071029_C_63um</t>
  </si>
  <si>
    <t>21:0964:000026</t>
  </si>
  <si>
    <t>21:0336:000026:0004:0002:00</t>
  </si>
  <si>
    <t>NB071030_C_63um</t>
  </si>
  <si>
    <t>21:0964:000027</t>
  </si>
  <si>
    <t>21:0336:000027:0004:0002:00</t>
  </si>
  <si>
    <t>NB071031_C_63um</t>
  </si>
  <si>
    <t>21:0964:000028</t>
  </si>
  <si>
    <t>21:0336:000028:0004:0002:00</t>
  </si>
  <si>
    <t>NB071032_C_63um</t>
  </si>
  <si>
    <t>21:0964:000029</t>
  </si>
  <si>
    <t>21:0336:000029:0004:0002:00</t>
  </si>
  <si>
    <t>NB071033_C_63um</t>
  </si>
  <si>
    <t>21:0964:000030</t>
  </si>
  <si>
    <t>21:0336:000030:0004:0002:00</t>
  </si>
  <si>
    <t>NB071034_C_63um</t>
  </si>
  <si>
    <t>21:0964:000031</t>
  </si>
  <si>
    <t>21:0336:000031:0004:0002:00</t>
  </si>
  <si>
    <t>NB071035_C_63um</t>
  </si>
  <si>
    <t>21:0964:000032</t>
  </si>
  <si>
    <t>21:0336:000032:0004:0002:00</t>
  </si>
  <si>
    <t>NB071036_C_63um</t>
  </si>
  <si>
    <t>21:0964:000033</t>
  </si>
  <si>
    <t>21:0336:000033:0004:0002:00</t>
  </si>
  <si>
    <t>NB071037_C_63um</t>
  </si>
  <si>
    <t>21:0964:000034</t>
  </si>
  <si>
    <t>21:0336:000034:0004:0002:00</t>
  </si>
  <si>
    <t>NB071038_C_63um</t>
  </si>
  <si>
    <t>21:0964:000035</t>
  </si>
  <si>
    <t>21:0336:000035:0004:0002:00</t>
  </si>
  <si>
    <t>NB071039_C_63um</t>
  </si>
  <si>
    <t>21:0964:000036</t>
  </si>
  <si>
    <t>21:0336:000036:0004:0002:00</t>
  </si>
  <si>
    <t>NB071040_C_63um</t>
  </si>
  <si>
    <t>21:0964:000037</t>
  </si>
  <si>
    <t>21:0336:000037:0004:0002:00</t>
  </si>
  <si>
    <t>NB071041_C_63um</t>
  </si>
  <si>
    <t>21:0964:000038</t>
  </si>
  <si>
    <t>21:0336:000038:0004:0002:00</t>
  </si>
  <si>
    <t>NB071042_C_63um</t>
  </si>
  <si>
    <t>21:0964:000039</t>
  </si>
  <si>
    <t>21:0336:000039:0004:0002:00</t>
  </si>
  <si>
    <t>NB071043_C_63um</t>
  </si>
  <si>
    <t>21:0964:000040</t>
  </si>
  <si>
    <t>21:0336:000040:0004:0002:00</t>
  </si>
  <si>
    <t>NB071044_C_63um</t>
  </si>
  <si>
    <t>21:0964:000041</t>
  </si>
  <si>
    <t>21:0336:000041:0004:0002:00</t>
  </si>
  <si>
    <t>NB071045_C_63um</t>
  </si>
  <si>
    <t>21:0964:000042</t>
  </si>
  <si>
    <t>21:0336:000042:0004:0002:00</t>
  </si>
  <si>
    <t>NB071046_C_63um</t>
  </si>
  <si>
    <t>21:0964:000043</t>
  </si>
  <si>
    <t>21:0336:000043:0004:0002:00</t>
  </si>
  <si>
    <t>NB071047_C_63um</t>
  </si>
  <si>
    <t>21:0964:000044</t>
  </si>
  <si>
    <t>21:0336:000044:0004:0002:00</t>
  </si>
  <si>
    <t>NB071048_C_63um</t>
  </si>
  <si>
    <t>21:0964:000045</t>
  </si>
  <si>
    <t>21:0336:000045:0004:0002:00</t>
  </si>
  <si>
    <t>NB071049_C_63um</t>
  </si>
  <si>
    <t>21:0964:000046</t>
  </si>
  <si>
    <t>21:0336:000046:0004:0002:00</t>
  </si>
  <si>
    <t>NB071050_C_63um</t>
  </si>
  <si>
    <t>21:0964:000047</t>
  </si>
  <si>
    <t>21:0336:000047:0004:0002:00</t>
  </si>
  <si>
    <t>NB071051_C_63um</t>
  </si>
  <si>
    <t>21:0964:000048</t>
  </si>
  <si>
    <t>21:0336:000048:0004:0002:00</t>
  </si>
  <si>
    <t>NB071052_C_63um</t>
  </si>
  <si>
    <t>21:0964:000049</t>
  </si>
  <si>
    <t>21:0336:000049:0004:0002:00</t>
  </si>
  <si>
    <t>NB071054_C_63um</t>
  </si>
  <si>
    <t>21:0964:000050</t>
  </si>
  <si>
    <t>21:0336:000050:0004:0002:00</t>
  </si>
  <si>
    <t>NB071055_C_63um</t>
  </si>
  <si>
    <t>21:0964:000051</t>
  </si>
  <si>
    <t>21:0336:000051:0004:0002:00</t>
  </si>
  <si>
    <t>NB071056_C_63um</t>
  </si>
  <si>
    <t>21:0964:000052</t>
  </si>
  <si>
    <t>21:0336:000052:0004:0002:00</t>
  </si>
  <si>
    <t>NB072001_C_63um</t>
  </si>
  <si>
    <t>21:0964:000053</t>
  </si>
  <si>
    <t>21:0336:000053:0004:0002:00</t>
  </si>
  <si>
    <t>NB072002_C_63um</t>
  </si>
  <si>
    <t>21:0964:000054</t>
  </si>
  <si>
    <t>21:0336:000054:0004:0002:00</t>
  </si>
  <si>
    <t>NB072003_C_63um</t>
  </si>
  <si>
    <t>21:0964:000055</t>
  </si>
  <si>
    <t>21:0336:000055:0004:0002:00</t>
  </si>
  <si>
    <t>NB072004_C_63um</t>
  </si>
  <si>
    <t>21:0964:000056</t>
  </si>
  <si>
    <t>21:0336:000056:0004:0002:00</t>
  </si>
  <si>
    <t>NB072005_C_63um</t>
  </si>
  <si>
    <t>21:0964:000057</t>
  </si>
  <si>
    <t>21:0336:000057:0004:0002:00</t>
  </si>
  <si>
    <t>NB072006_C_63um</t>
  </si>
  <si>
    <t>21:0964:000058</t>
  </si>
  <si>
    <t>21:0336:000058:0004:0002:00</t>
  </si>
  <si>
    <t>NB072007_C_63um</t>
  </si>
  <si>
    <t>21:0964:000059</t>
  </si>
  <si>
    <t>21:0336:000059:0004:0002:00</t>
  </si>
  <si>
    <t>NB072009_C_63um</t>
  </si>
  <si>
    <t>21:0964:000060</t>
  </si>
  <si>
    <t>21:0336:000060:0004:0002:00</t>
  </si>
  <si>
    <t>NB072010_C_63um</t>
  </si>
  <si>
    <t>21:0964:000061</t>
  </si>
  <si>
    <t>21:0336:000061:0004:0002:00</t>
  </si>
  <si>
    <t>NB072011_C_63um</t>
  </si>
  <si>
    <t>21:0964:000062</t>
  </si>
  <si>
    <t>21:0336:000062:0004:0002:00</t>
  </si>
  <si>
    <t>NB072012_C_63um</t>
  </si>
  <si>
    <t>21:0964:000063</t>
  </si>
  <si>
    <t>21:0336:000063:0004:0002:00</t>
  </si>
  <si>
    <t>NB072013_C_63um</t>
  </si>
  <si>
    <t>21:0964:000064</t>
  </si>
  <si>
    <t>21:0336:000064:0004:0002:00</t>
  </si>
  <si>
    <t>NB072014_C_63um</t>
  </si>
  <si>
    <t>21:0964:000065</t>
  </si>
  <si>
    <t>21:0336:000065:0004:0002:00</t>
  </si>
  <si>
    <t>NB072015_C_63um</t>
  </si>
  <si>
    <t>21:0964:000066</t>
  </si>
  <si>
    <t>21:0336:000066:0004:0002:00</t>
  </si>
  <si>
    <t>NB072016_C_63um</t>
  </si>
  <si>
    <t>21:0964:000067</t>
  </si>
  <si>
    <t>21:0336:000067:0004:0002:00</t>
  </si>
  <si>
    <t>NB072017_C_63um</t>
  </si>
  <si>
    <t>21:0964:000068</t>
  </si>
  <si>
    <t>21:0336:000068:0004:0002:00</t>
  </si>
  <si>
    <t>NB072018_C_63um</t>
  </si>
  <si>
    <t>21:0964:000069</t>
  </si>
  <si>
    <t>21:0336:000069:0004:0002:00</t>
  </si>
  <si>
    <t>NB072019_C_63um</t>
  </si>
  <si>
    <t>21:0964:000070</t>
  </si>
  <si>
    <t>21:0336:000070:0004:0002:00</t>
  </si>
  <si>
    <t>NB072020_C_63um</t>
  </si>
  <si>
    <t>21:0964:000071</t>
  </si>
  <si>
    <t>21:0336:000071:0004:0002:00</t>
  </si>
  <si>
    <t>NB072021_C_63um</t>
  </si>
  <si>
    <t>21:0964:000072</t>
  </si>
  <si>
    <t>21:0336:000072:0004:0002:00</t>
  </si>
  <si>
    <t>NB072022_C_63um</t>
  </si>
  <si>
    <t>21:0964:000073</t>
  </si>
  <si>
    <t>21:0336:000073:0004:0002:00</t>
  </si>
  <si>
    <t>NB072023_C_63um</t>
  </si>
  <si>
    <t>21:0964:000074</t>
  </si>
  <si>
    <t>21:0336:000074:0004:0002:00</t>
  </si>
  <si>
    <t>NB072024_C_63um</t>
  </si>
  <si>
    <t>21:0964:000075</t>
  </si>
  <si>
    <t>21:0336:000075:0004:0002:00</t>
  </si>
  <si>
    <t>NB072026_C_63um</t>
  </si>
  <si>
    <t>21:0964:000076</t>
  </si>
  <si>
    <t>21:0336:000076:0004:0002:00</t>
  </si>
  <si>
    <t>NB072027_C_63um</t>
  </si>
  <si>
    <t>21:0964:000077</t>
  </si>
  <si>
    <t>21:0336:000077:0004:0002:00</t>
  </si>
  <si>
    <t>NB072028_C_63um</t>
  </si>
  <si>
    <t>21:0964:000078</t>
  </si>
  <si>
    <t>21:0336:000078:0004:0002:00</t>
  </si>
  <si>
    <t>NB072029_C_63um</t>
  </si>
  <si>
    <t>21:0964:000079</t>
  </si>
  <si>
    <t>21:0336:000079:0004:0002:00</t>
  </si>
  <si>
    <t>NB072030_C_63um</t>
  </si>
  <si>
    <t>21:0964:000080</t>
  </si>
  <si>
    <t>21:0336:000080:0004:0002:00</t>
  </si>
  <si>
    <t>NB072031_C_63um</t>
  </si>
  <si>
    <t>21:0964:000081</t>
  </si>
  <si>
    <t>21:0336:000081:0004:0002:00</t>
  </si>
  <si>
    <t>NB072032_C_63um</t>
  </si>
  <si>
    <t>21:0964:000082</t>
  </si>
  <si>
    <t>21:0336:000082:0004:0002:00</t>
  </si>
  <si>
    <t>NB072033_C_63um</t>
  </si>
  <si>
    <t>21:0964:000083</t>
  </si>
  <si>
    <t>21:0336:000083:0004:0002:00</t>
  </si>
  <si>
    <t>NB072034_C_63um</t>
  </si>
  <si>
    <t>21:0964:000084</t>
  </si>
  <si>
    <t>21:0336:000084:0004:0002:00</t>
  </si>
  <si>
    <t>NB072035_C_63um</t>
  </si>
  <si>
    <t>21:0964:000085</t>
  </si>
  <si>
    <t>21:0336:000085:0004:0002:00</t>
  </si>
  <si>
    <t>NB072036_C_63um</t>
  </si>
  <si>
    <t>21:0964:000086</t>
  </si>
  <si>
    <t>21:0336:000086:0004:0002:00</t>
  </si>
  <si>
    <t>NB072037_C_63um</t>
  </si>
  <si>
    <t>21:0964:000087</t>
  </si>
  <si>
    <t>21:0336:000087:0004:0002:00</t>
  </si>
  <si>
    <t>NB072038_C_63um</t>
  </si>
  <si>
    <t>21:0964:000088</t>
  </si>
  <si>
    <t>21:0336:000088:0004:0002:00</t>
  </si>
  <si>
    <t>NB072039_C_63um</t>
  </si>
  <si>
    <t>21:0964:000089</t>
  </si>
  <si>
    <t>21:0336:000089:0004:0002:00</t>
  </si>
  <si>
    <t>NB072040_C_63um</t>
  </si>
  <si>
    <t>21:0964:000090</t>
  </si>
  <si>
    <t>21:0336:000090:0004:0002:00</t>
  </si>
  <si>
    <t>NB072041_C_63um</t>
  </si>
  <si>
    <t>21:0964:000091</t>
  </si>
  <si>
    <t>21:0336:000091:0004:0002:00</t>
  </si>
  <si>
    <t>NB072042_C_63um</t>
  </si>
  <si>
    <t>21:0964:000092</t>
  </si>
  <si>
    <t>21:0336:000092:0004:0002:00</t>
  </si>
  <si>
    <t>NB072043_C_63um</t>
  </si>
  <si>
    <t>21:0964:000093</t>
  </si>
  <si>
    <t>21:0336:000093:0004:0002:00</t>
  </si>
  <si>
    <t>NB072044_C_63um</t>
  </si>
  <si>
    <t>21:0964:000094</t>
  </si>
  <si>
    <t>21:0336:000094:0004:0002:00</t>
  </si>
  <si>
    <t>NB072045_C_63um</t>
  </si>
  <si>
    <t>21:0964:000095</t>
  </si>
  <si>
    <t>21:0336:000095:0004:0002:00</t>
  </si>
  <si>
    <t>NB072046_C_63um</t>
  </si>
  <si>
    <t>21:0964:000096</t>
  </si>
  <si>
    <t>21:0336:000096:0004:0002:00</t>
  </si>
  <si>
    <t>NB072047_C_63um</t>
  </si>
  <si>
    <t>21:0964:000097</t>
  </si>
  <si>
    <t>21:0336:000097:0004:0002:00</t>
  </si>
  <si>
    <t>NB072048_C_63um</t>
  </si>
  <si>
    <t>21:0964:000098</t>
  </si>
  <si>
    <t>21:0336:000098:0004:0002:00</t>
  </si>
  <si>
    <t>NB072050_C_63um</t>
  </si>
  <si>
    <t>21:0964:000099</t>
  </si>
  <si>
    <t>21:0336:000099:0004:0002:00</t>
  </si>
  <si>
    <t>NB072051_C_63um</t>
  </si>
  <si>
    <t>21:0964:000100</t>
  </si>
  <si>
    <t>21:0336:000100:0004:0002:00</t>
  </si>
  <si>
    <t>NB072052_C_63um</t>
  </si>
  <si>
    <t>21:0964:000101</t>
  </si>
  <si>
    <t>21:0336:000101:0004:0002:00</t>
  </si>
  <si>
    <t>NB072053_C_63um</t>
  </si>
  <si>
    <t>21:0964:000102</t>
  </si>
  <si>
    <t>21:0336:000102:0004:0002:00</t>
  </si>
  <si>
    <t>NB072054_C_63um</t>
  </si>
  <si>
    <t>21:0964:000103</t>
  </si>
  <si>
    <t>21:0336:000103:0004:0002:00</t>
  </si>
  <si>
    <t>NB072055_C_63um</t>
  </si>
  <si>
    <t>21:0964:000104</t>
  </si>
  <si>
    <t>21:0336:000104:0004:0002:00</t>
  </si>
  <si>
    <t>NB072056_C_63um</t>
  </si>
  <si>
    <t>21:0964:000105</t>
  </si>
  <si>
    <t>21:0336:000105:0004:0002:00</t>
  </si>
  <si>
    <t>NB072057_C_63um</t>
  </si>
  <si>
    <t>21:0964:000106</t>
  </si>
  <si>
    <t>21:0336:000106:0004:0002:00</t>
  </si>
  <si>
    <t>NB072058_C_63um</t>
  </si>
  <si>
    <t>21:0964:000107</t>
  </si>
  <si>
    <t>21:0336:000107:0004:0002:00</t>
  </si>
  <si>
    <t>NB072059_C_63um</t>
  </si>
  <si>
    <t>21:0964:000108</t>
  </si>
  <si>
    <t>21:0336:000108:0004:0002:00</t>
  </si>
  <si>
    <t>NB072060_C_63um</t>
  </si>
  <si>
    <t>21:0964:000109</t>
  </si>
  <si>
    <t>21:0336:000109:0004:0002:00</t>
  </si>
  <si>
    <t>NB072061_C_63um</t>
  </si>
  <si>
    <t>21:0964:000110</t>
  </si>
  <si>
    <t>21:0336:000110:0004:0002:00</t>
  </si>
  <si>
    <t>NB072062_C_63um</t>
  </si>
  <si>
    <t>21:0964:000111</t>
  </si>
  <si>
    <t>21:0336:000111:0004:0002:00</t>
  </si>
  <si>
    <t>NB072063_C_63um</t>
  </si>
  <si>
    <t>21:0964:000112</t>
  </si>
  <si>
    <t>21:0336:000112:0004:0002:00</t>
  </si>
  <si>
    <t>NB072064_C_63um</t>
  </si>
  <si>
    <t>21:0964:000113</t>
  </si>
  <si>
    <t>21:0336:000113:0004:0002:00</t>
  </si>
  <si>
    <t>NB072065_C_63um</t>
  </si>
  <si>
    <t>21:0964:000114</t>
  </si>
  <si>
    <t>21:0336:000114:0004:0002:00</t>
  </si>
  <si>
    <t>NB072066_C_63um</t>
  </si>
  <si>
    <t>21:0964:000115</t>
  </si>
  <si>
    <t>21:0336:000115:0004:0002:00</t>
  </si>
  <si>
    <t>NS071001_C_63um</t>
  </si>
  <si>
    <t>21:0964:000116</t>
  </si>
  <si>
    <t>21:0336:000116:0004:0002:00</t>
  </si>
  <si>
    <t>NS071002_C_63um</t>
  </si>
  <si>
    <t>21:0964:000117</t>
  </si>
  <si>
    <t>21:0336:000117:0004:0002:00</t>
  </si>
  <si>
    <t>NS071003_C_63um</t>
  </si>
  <si>
    <t>21:0964:000118</t>
  </si>
  <si>
    <t>21:0336:000118:0004:0002:00</t>
  </si>
  <si>
    <t>NS071004_C_63um</t>
  </si>
  <si>
    <t>21:0964:000119</t>
  </si>
  <si>
    <t>21:0336:000119:0004:0002:00</t>
  </si>
  <si>
    <t>NS071005_C_63um</t>
  </si>
  <si>
    <t>21:0964:000120</t>
  </si>
  <si>
    <t>21:0336:000120:0004:0002:00</t>
  </si>
  <si>
    <t>NS071006_C_63um</t>
  </si>
  <si>
    <t>21:0964:000121</t>
  </si>
  <si>
    <t>21:0336:000121:0004:0002:00</t>
  </si>
  <si>
    <t>NS071007_C_63um</t>
  </si>
  <si>
    <t>21:0964:000122</t>
  </si>
  <si>
    <t>21:0336:000122:0004:0002:00</t>
  </si>
  <si>
    <t>NS071008_C_63um</t>
  </si>
  <si>
    <t>21:0964:000123</t>
  </si>
  <si>
    <t>21:0336:000123:0004:0002:00</t>
  </si>
  <si>
    <t>NS071009_C_63um</t>
  </si>
  <si>
    <t>21:0964:000124</t>
  </si>
  <si>
    <t>21:0336:000124:0004:0002:00</t>
  </si>
  <si>
    <t>NS071010_C_63um</t>
  </si>
  <si>
    <t>21:0964:000125</t>
  </si>
  <si>
    <t>21:0336:000125:0004:0002:00</t>
  </si>
  <si>
    <t>NS071011_C_63um</t>
  </si>
  <si>
    <t>21:0964:000126</t>
  </si>
  <si>
    <t>21:0336:000126:0004:0002:00</t>
  </si>
  <si>
    <t>NS071012_C_63um</t>
  </si>
  <si>
    <t>21:0964:000127</t>
  </si>
  <si>
    <t>21:0336:000127:0004:0002:00</t>
  </si>
  <si>
    <t>NS071013_C_63um</t>
  </si>
  <si>
    <t>21:0964:000128</t>
  </si>
  <si>
    <t>21:0336:000128:0004:0002:00</t>
  </si>
  <si>
    <t>NS071014_C_63um</t>
  </si>
  <si>
    <t>21:0964:000129</t>
  </si>
  <si>
    <t>21:0336:000129:0004:0002:00</t>
  </si>
  <si>
    <t>NS071015_C_63um</t>
  </si>
  <si>
    <t>21:0964:000130</t>
  </si>
  <si>
    <t>21:0336:000130:0004:0002:00</t>
  </si>
  <si>
    <t>NS071016_C_63um</t>
  </si>
  <si>
    <t>21:0964:000131</t>
  </si>
  <si>
    <t>21:0336:000131:0004:0002:00</t>
  </si>
  <si>
    <t>NS071017_C_63um</t>
  </si>
  <si>
    <t>21:0964:000132</t>
  </si>
  <si>
    <t>21:0336:000132:0004:0002:00</t>
  </si>
  <si>
    <t>NS071019_C_63um</t>
  </si>
  <si>
    <t>21:0964:000133</t>
  </si>
  <si>
    <t>21:0336:000133:0004:0002:00</t>
  </si>
  <si>
    <t>NS071020_C_63um</t>
  </si>
  <si>
    <t>21:0964:000134</t>
  </si>
  <si>
    <t>21:0336:000134:0004:0002:00</t>
  </si>
  <si>
    <t>NS071021_C_63um</t>
  </si>
  <si>
    <t>21:0964:000135</t>
  </si>
  <si>
    <t>21:0336:000135:0004:0002:00</t>
  </si>
  <si>
    <t>NS071022_C_63um</t>
  </si>
  <si>
    <t>21:0964:000136</t>
  </si>
  <si>
    <t>21:0336:000136:0004:0002:00</t>
  </si>
  <si>
    <t>NS071023_C_63um</t>
  </si>
  <si>
    <t>21:0964:000137</t>
  </si>
  <si>
    <t>21:0336:000137:0004:0002:00</t>
  </si>
  <si>
    <t>NS071024_C_63um</t>
  </si>
  <si>
    <t>21:0964:000138</t>
  </si>
  <si>
    <t>21:0336:000138:0004:0002:00</t>
  </si>
  <si>
    <t>NS071025_C_63um</t>
  </si>
  <si>
    <t>21:0964:000139</t>
  </si>
  <si>
    <t>21:0336:000139:0004:0002:00</t>
  </si>
  <si>
    <t>NS071026_C_63um</t>
  </si>
  <si>
    <t>21:0964:000140</t>
  </si>
  <si>
    <t>21:0336:000140:0004:0002:00</t>
  </si>
  <si>
    <t>NS071027_C_63um</t>
  </si>
  <si>
    <t>21:0964:000141</t>
  </si>
  <si>
    <t>21:0336:000141:0004:0002:00</t>
  </si>
  <si>
    <t>NS071028_C_63um</t>
  </si>
  <si>
    <t>21:0964:000142</t>
  </si>
  <si>
    <t>21:0336:000142:0004:0002:00</t>
  </si>
  <si>
    <t>NS071029_C_63um</t>
  </si>
  <si>
    <t>21:0964:000143</t>
  </si>
  <si>
    <t>21:0336:000143:0004:0002:00</t>
  </si>
  <si>
    <t>NS071030_C_63um</t>
  </si>
  <si>
    <t>21:0964:000144</t>
  </si>
  <si>
    <t>21:0336:000144:0004:0002:00</t>
  </si>
  <si>
    <t>NS071031_C_63um</t>
  </si>
  <si>
    <t>21:0964:000145</t>
  </si>
  <si>
    <t>21:0336:000145:0004:0002:00</t>
  </si>
  <si>
    <t>NS071032_C_63um</t>
  </si>
  <si>
    <t>21:0964:000146</t>
  </si>
  <si>
    <t>21:0336:000146:0004:0002:00</t>
  </si>
  <si>
    <t>NS071033_C_63um</t>
  </si>
  <si>
    <t>21:0964:000147</t>
  </si>
  <si>
    <t>21:0336:000147:0004:0002:00</t>
  </si>
  <si>
    <t>NS071034_C_63um</t>
  </si>
  <si>
    <t>21:0964:000148</t>
  </si>
  <si>
    <t>21:0336:000148:0004:0002:00</t>
  </si>
  <si>
    <t>NS071036_C_63um</t>
  </si>
  <si>
    <t>21:0964:000149</t>
  </si>
  <si>
    <t>21:0336:000149:0004:0002:00</t>
  </si>
  <si>
    <t>NS071037_C_63um</t>
  </si>
  <si>
    <t>21:0964:000150</t>
  </si>
  <si>
    <t>21:0336:000150:0004:0002:00</t>
  </si>
  <si>
    <t>NS071038_C_63um</t>
  </si>
  <si>
    <t>21:0964:000151</t>
  </si>
  <si>
    <t>21:0336:000151:0004:0002:00</t>
  </si>
  <si>
    <t>NS071039_C_63um</t>
  </si>
  <si>
    <t>21:0964:000152</t>
  </si>
  <si>
    <t>21:0336:000152:0004:0002:00</t>
  </si>
  <si>
    <t>NS071040_C_63um</t>
  </si>
  <si>
    <t>21:0964:000153</t>
  </si>
  <si>
    <t>21:0336:000153:0004:0002:00</t>
  </si>
  <si>
    <t>NS071041_C_63um</t>
  </si>
  <si>
    <t>21:0964:000154</t>
  </si>
  <si>
    <t>21:0336:000154:0004:0002:00</t>
  </si>
  <si>
    <t>NS071042_C_63um</t>
  </si>
  <si>
    <t>21:0964:000155</t>
  </si>
  <si>
    <t>21:0336:000155:0004:0002:00</t>
  </si>
  <si>
    <t>NS071043_C_63um</t>
  </si>
  <si>
    <t>21:0964:000156</t>
  </si>
  <si>
    <t>21:0336:000156:0004:0002:00</t>
  </si>
  <si>
    <t>NS071044_C_63um</t>
  </si>
  <si>
    <t>21:0964:000157</t>
  </si>
  <si>
    <t>21:0336:000157:0004:0002:00</t>
  </si>
  <si>
    <t>NS071045_C_63um</t>
  </si>
  <si>
    <t>21:0964:000158</t>
  </si>
  <si>
    <t>21:0336:000158:0004:0002:00</t>
  </si>
  <si>
    <t>NS071046_C_63um</t>
  </si>
  <si>
    <t>21:0964:000159</t>
  </si>
  <si>
    <t>21:0336:000159:0004:0002:00</t>
  </si>
  <si>
    <t>NS071047_C_63um</t>
  </si>
  <si>
    <t>21:0964:000160</t>
  </si>
  <si>
    <t>21:0336:000160:0004:0002:00</t>
  </si>
  <si>
    <t>NS071048_C_63um</t>
  </si>
  <si>
    <t>21:0964:000161</t>
  </si>
  <si>
    <t>21:0336:000161:0004:0002:00</t>
  </si>
  <si>
    <t>NS071049_C_63um</t>
  </si>
  <si>
    <t>21:0964:000162</t>
  </si>
  <si>
    <t>21:0336:000162:0004:0002:00</t>
  </si>
  <si>
    <t>NS071050_C_63um</t>
  </si>
  <si>
    <t>21:0964:000163</t>
  </si>
  <si>
    <t>21:0336:000163:0004:0002:00</t>
  </si>
  <si>
    <t>NS071052_C_63um</t>
  </si>
  <si>
    <t>21:0964:000164</t>
  </si>
  <si>
    <t>21:0336:000164:0004:0002:00</t>
  </si>
  <si>
    <t>NS071053_C_63um</t>
  </si>
  <si>
    <t>21:0964:000165</t>
  </si>
  <si>
    <t>21:0336:000165:0004:0002:00</t>
  </si>
  <si>
    <t>NS071054_C_63um</t>
  </si>
  <si>
    <t>21:0964:000166</t>
  </si>
  <si>
    <t>21:0336:000166:0004:0002:00</t>
  </si>
  <si>
    <t>NS071055_C_63um</t>
  </si>
  <si>
    <t>21:0964:000167</t>
  </si>
  <si>
    <t>21:0336:000167:0004:0002:00</t>
  </si>
  <si>
    <t>NS071056_C_63um</t>
  </si>
  <si>
    <t>21:0964:000168</t>
  </si>
  <si>
    <t>21:0336:000168:0004:0002:00</t>
  </si>
  <si>
    <t>NS071057_C_63um</t>
  </si>
  <si>
    <t>21:0964:000169</t>
  </si>
  <si>
    <t>21:0336:000169:0004:0002:00</t>
  </si>
  <si>
    <t>PE071001_C_63um</t>
  </si>
  <si>
    <t>21:0964:000170</t>
  </si>
  <si>
    <t>21:0336:000170:0004:0002:00</t>
  </si>
  <si>
    <t>PE071002_C_63um</t>
  </si>
  <si>
    <t>21:0964:000171</t>
  </si>
  <si>
    <t>21:0336:000171:0004:0002:00</t>
  </si>
  <si>
    <t>PE071003_C_63um</t>
  </si>
  <si>
    <t>21:0964:000172</t>
  </si>
  <si>
    <t>21:0336:000172:0004:0002:00</t>
  </si>
  <si>
    <t>PE071004_C_63um</t>
  </si>
  <si>
    <t>21:0964:000173</t>
  </si>
  <si>
    <t>21:0336:000173:0004:0002:00</t>
  </si>
  <si>
    <t>PE071005_C_63um</t>
  </si>
  <si>
    <t>21:0964:000174</t>
  </si>
  <si>
    <t>21:0336:000174:0004:0002:00</t>
  </si>
  <si>
    <t>PE071006_C_63um</t>
  </si>
  <si>
    <t>21:0964:000175</t>
  </si>
  <si>
    <t>21:0336:000175:0004:0002:00</t>
  </si>
  <si>
    <t>PE071007_C_63um</t>
  </si>
  <si>
    <t>21:0964:000176</t>
  </si>
  <si>
    <t>21:0336:000176:0004:0002:00</t>
  </si>
  <si>
    <t>PE071008_C_63um</t>
  </si>
  <si>
    <t>21:0964:000177</t>
  </si>
  <si>
    <t>21:0336:000177:0004:0002:00</t>
  </si>
  <si>
    <t>PE071009_C_63um</t>
  </si>
  <si>
    <t>21:0964:000178</t>
  </si>
  <si>
    <t>21:0336:000178:0004:0002:00</t>
  </si>
  <si>
    <t>14-PTA-B001</t>
  </si>
  <si>
    <t>21:1121:000001</t>
  </si>
  <si>
    <t>21:0421:000001</t>
  </si>
  <si>
    <t>21:0421:000001:0001:0001:00</t>
  </si>
  <si>
    <t>14-PTA-B002</t>
  </si>
  <si>
    <t>21:1121:000002</t>
  </si>
  <si>
    <t>21:0421:000002</t>
  </si>
  <si>
    <t>21:0421:000002:0001:0001:00</t>
  </si>
  <si>
    <t>14-PTA-B004</t>
  </si>
  <si>
    <t>21:1121:000003</t>
  </si>
  <si>
    <t>21:0421:000003</t>
  </si>
  <si>
    <t>21:0421:000003:0001:0001:00</t>
  </si>
  <si>
    <t>14-PTA-B005</t>
  </si>
  <si>
    <t>21:1121:000004</t>
  </si>
  <si>
    <t>21:0421:000004</t>
  </si>
  <si>
    <t>21:0421:000004:0001:0001:00</t>
  </si>
  <si>
    <t>14-PTA-B006</t>
  </si>
  <si>
    <t>21:1121:000005</t>
  </si>
  <si>
    <t>21:0421:000005</t>
  </si>
  <si>
    <t>21:0421:000005:0001:0001:00</t>
  </si>
  <si>
    <t>14-PTA-B012</t>
  </si>
  <si>
    <t>21:1121:000006</t>
  </si>
  <si>
    <t>21:0421:000006</t>
  </si>
  <si>
    <t>21:0421:000006:0001:0001:01</t>
  </si>
  <si>
    <t>14-PTA-B012-2</t>
  </si>
  <si>
    <t>21:1121:000007</t>
  </si>
  <si>
    <t>21:0421:000006:0001:0001:02</t>
  </si>
  <si>
    <t>14-PTA-B020</t>
  </si>
  <si>
    <t>21:1121:000008</t>
  </si>
  <si>
    <t>21:0421:000007</t>
  </si>
  <si>
    <t>21:0421:000007:0001:0001:00</t>
  </si>
  <si>
    <t>14-PTA-B021</t>
  </si>
  <si>
    <t>21:1121:000009</t>
  </si>
  <si>
    <t>21:0421:000008</t>
  </si>
  <si>
    <t>21:0421:000008:0001:0001:00</t>
  </si>
  <si>
    <t>14-PTA-B024</t>
  </si>
  <si>
    <t>21:1121:000010</t>
  </si>
  <si>
    <t>21:0421:000009</t>
  </si>
  <si>
    <t>21:0421:000009:0001:0001:00</t>
  </si>
  <si>
    <t>14-PTA-B026</t>
  </si>
  <si>
    <t>21:1121:000011</t>
  </si>
  <si>
    <t>21:0421:000010</t>
  </si>
  <si>
    <t>21:0421:000010:0001:0001:00</t>
  </si>
  <si>
    <t>14-PTA-B030</t>
  </si>
  <si>
    <t>21:1121:000012</t>
  </si>
  <si>
    <t>21:0421:000011</t>
  </si>
  <si>
    <t>21:0421:000011:0001:0001:00</t>
  </si>
  <si>
    <t>14-PTA-B031</t>
  </si>
  <si>
    <t>21:1121:000013</t>
  </si>
  <si>
    <t>21:0421:000012</t>
  </si>
  <si>
    <t>21:0421:000012:0001:0001:00</t>
  </si>
  <si>
    <t>14-PTA-B032</t>
  </si>
  <si>
    <t>21:1121:000014</t>
  </si>
  <si>
    <t>21:0421:000013</t>
  </si>
  <si>
    <t>21:0421:000013:0001:0001:00</t>
  </si>
  <si>
    <t>14-PTA-R002</t>
  </si>
  <si>
    <t>21:1121:000015</t>
  </si>
  <si>
    <t>21:0421:000014</t>
  </si>
  <si>
    <t>21:0421:000014:0001:0001:00</t>
  </si>
  <si>
    <t>14-PTA-R003</t>
  </si>
  <si>
    <t>21:1121:000016</t>
  </si>
  <si>
    <t>21:0421:000015</t>
  </si>
  <si>
    <t>21:0421:000015:0001:0001:00</t>
  </si>
  <si>
    <t>14-PTA-R004</t>
  </si>
  <si>
    <t>21:1121:000017</t>
  </si>
  <si>
    <t>21:0421:000016</t>
  </si>
  <si>
    <t>21:0421:000016:0001:0001:00</t>
  </si>
  <si>
    <t>14-PTA-R005</t>
  </si>
  <si>
    <t>21:1121:000018</t>
  </si>
  <si>
    <t>21:0421:000017</t>
  </si>
  <si>
    <t>21:0421:000017:0001:0001:00</t>
  </si>
  <si>
    <t>14-PTA-R006</t>
  </si>
  <si>
    <t>21:1121:000019</t>
  </si>
  <si>
    <t>21:0421:000018</t>
  </si>
  <si>
    <t>21:0421:000018:0001:0001:00</t>
  </si>
  <si>
    <t>14-PTA-R008</t>
  </si>
  <si>
    <t>21:1121:000020</t>
  </si>
  <si>
    <t>21:0421:000019</t>
  </si>
  <si>
    <t>21:0421:000019:0001:0001:00</t>
  </si>
  <si>
    <t>14-PTA-R010</t>
  </si>
  <si>
    <t>21:1121:000021</t>
  </si>
  <si>
    <t>21:0421:000020</t>
  </si>
  <si>
    <t>21:0421:000020:0001:0001:00</t>
  </si>
  <si>
    <t>14-PTA-R011</t>
  </si>
  <si>
    <t>21:1121:000022</t>
  </si>
  <si>
    <t>21:0421:000021</t>
  </si>
  <si>
    <t>21:0421:000021:0001:0001:00</t>
  </si>
  <si>
    <t>14-PTA-R014</t>
  </si>
  <si>
    <t>21:1121:000023</t>
  </si>
  <si>
    <t>21:0421:000022</t>
  </si>
  <si>
    <t>21:0421:000022:0001:0001:00</t>
  </si>
  <si>
    <t>14-PTA-R015</t>
  </si>
  <si>
    <t>21:1121:000024</t>
  </si>
  <si>
    <t>21:0421:000023</t>
  </si>
  <si>
    <t>21:0421:000023:0001:0001:01</t>
  </si>
  <si>
    <t>14-PTA-R015-2</t>
  </si>
  <si>
    <t>21:1121:000025</t>
  </si>
  <si>
    <t>21:0421:000023:0001:0001:02</t>
  </si>
  <si>
    <t>14-PTA-R018</t>
  </si>
  <si>
    <t>21:1121:000026</t>
  </si>
  <si>
    <t>21:0421:000024</t>
  </si>
  <si>
    <t>21:0421:000024:0001:0001:00</t>
  </si>
  <si>
    <t>14-PTA-R020</t>
  </si>
  <si>
    <t>21:1121:000027</t>
  </si>
  <si>
    <t>21:0421:000025</t>
  </si>
  <si>
    <t>21:0421:000025:0001:0001:00</t>
  </si>
  <si>
    <t>14-PTA-R023</t>
  </si>
  <si>
    <t>21:1121:000028</t>
  </si>
  <si>
    <t>21:0421:000026</t>
  </si>
  <si>
    <t>21:0421:000026:0001:0001:01</t>
  </si>
  <si>
    <t>14-PTA-R023-2</t>
  </si>
  <si>
    <t>21:1121:000029</t>
  </si>
  <si>
    <t>21:0421:000026:0001:0001:02</t>
  </si>
  <si>
    <t>14-PTA-R024</t>
  </si>
  <si>
    <t>21:1121:000030</t>
  </si>
  <si>
    <t>21:0421:000027</t>
  </si>
  <si>
    <t>21:0421:000027:0001:0001:00</t>
  </si>
  <si>
    <t>14-PTA-R029</t>
  </si>
  <si>
    <t>21:1121:000031</t>
  </si>
  <si>
    <t>21:0421:000028</t>
  </si>
  <si>
    <t>21:0421:000028:0001:0001:00</t>
  </si>
  <si>
    <t>14-PTA-R031</t>
  </si>
  <si>
    <t>21:1121:000032</t>
  </si>
  <si>
    <t>21:0421:000029</t>
  </si>
  <si>
    <t>21:0421:000029:0001:0001:00</t>
  </si>
  <si>
    <t>14-PTA-R033</t>
  </si>
  <si>
    <t>21:1121:000033</t>
  </si>
  <si>
    <t>21:0421:000030</t>
  </si>
  <si>
    <t>21:0421:000030:0001:0001:00</t>
  </si>
  <si>
    <t>14-PTA-R036</t>
  </si>
  <si>
    <t>21:1121:000034</t>
  </si>
  <si>
    <t>21:0421:000031</t>
  </si>
  <si>
    <t>21:0421:000031:0001:0001:00</t>
  </si>
  <si>
    <t>14-PTA-R037</t>
  </si>
  <si>
    <t>21:1121:000035</t>
  </si>
  <si>
    <t>21:0421:000032</t>
  </si>
  <si>
    <t>21:0421:000032:0001:0001:00</t>
  </si>
  <si>
    <t>14-PTA-R039</t>
  </si>
  <si>
    <t>21:1121:000036</t>
  </si>
  <si>
    <t>21:0421:000033</t>
  </si>
  <si>
    <t>21:0421:000033:0001:0001:01</t>
  </si>
  <si>
    <t>14-PTA-R039-2</t>
  </si>
  <si>
    <t>21:1121:000037</t>
  </si>
  <si>
    <t>21:0421:000033:0001:0001:02</t>
  </si>
  <si>
    <t>14-PTA-R040</t>
  </si>
  <si>
    <t>21:1121:000038</t>
  </si>
  <si>
    <t>21:0421:000034</t>
  </si>
  <si>
    <t>21:0421:000034:0001:0001:00</t>
  </si>
  <si>
    <t>14-PTA-R043</t>
  </si>
  <si>
    <t>21:1121:000039</t>
  </si>
  <si>
    <t>21:0421:000035</t>
  </si>
  <si>
    <t>21:0421:000035:0001:0001:00</t>
  </si>
  <si>
    <t>14-PTA-R046</t>
  </si>
  <si>
    <t>21:1121:000040</t>
  </si>
  <si>
    <t>21:0421:000036</t>
  </si>
  <si>
    <t>21:0421:000036:0001:0001:00</t>
  </si>
  <si>
    <t>14-MPB-003</t>
  </si>
  <si>
    <t>21:1121:000041</t>
  </si>
  <si>
    <t>22:0012:000001</t>
  </si>
  <si>
    <t>22:0012:000001:0001:0001:00</t>
  </si>
  <si>
    <t>14-MPB-004</t>
  </si>
  <si>
    <t>21:1121:000042</t>
  </si>
  <si>
    <t>22:0012:000002</t>
  </si>
  <si>
    <t>22:0012:000002:0001:0001:00</t>
  </si>
  <si>
    <t>14-MPB-007</t>
  </si>
  <si>
    <t>21:1121:000043</t>
  </si>
  <si>
    <t>22:0012:000003</t>
  </si>
  <si>
    <t>22:0012:000003:0001:0001:01</t>
  </si>
  <si>
    <t>14-MPB-007-2</t>
  </si>
  <si>
    <t>21:1121:000044</t>
  </si>
  <si>
    <t>22:0012:000003:0001:0001:02</t>
  </si>
  <si>
    <t>14-MPB-008</t>
  </si>
  <si>
    <t>21:1121:000045</t>
  </si>
  <si>
    <t>22:0012:000004</t>
  </si>
  <si>
    <t>22:0012:000004:0001:0001:00</t>
  </si>
  <si>
    <t>14-MPB-010</t>
  </si>
  <si>
    <t>21:1121:000046</t>
  </si>
  <si>
    <t>22:0012:000005</t>
  </si>
  <si>
    <t>22:0012:000005:0001:0001:00</t>
  </si>
  <si>
    <t>14-MPB-012</t>
  </si>
  <si>
    <t>21:1121:000047</t>
  </si>
  <si>
    <t>22:0012:000006</t>
  </si>
  <si>
    <t>22:0012:000006:0001:0001:00</t>
  </si>
  <si>
    <t>14-MPB-013</t>
  </si>
  <si>
    <t>21:1121:000048</t>
  </si>
  <si>
    <t>22:0012:000007</t>
  </si>
  <si>
    <t>22:0012:000007:0001:0001:00</t>
  </si>
  <si>
    <t>14-MPB-014</t>
  </si>
  <si>
    <t>21:1121:000049</t>
  </si>
  <si>
    <t>22:0012:000008</t>
  </si>
  <si>
    <t>22:0012:000008:0001:0001:01</t>
  </si>
  <si>
    <t>14-MPB-014-2</t>
  </si>
  <si>
    <t>21:1121:000050</t>
  </si>
  <si>
    <t>22:0012:000008:0001:0001:02</t>
  </si>
  <si>
    <t>14-MPB-015</t>
  </si>
  <si>
    <t>21:1121:000051</t>
  </si>
  <si>
    <t>22:0012:000009</t>
  </si>
  <si>
    <t>22:0012:000009:0001:0001:00</t>
  </si>
  <si>
    <t>14-MPB-016</t>
  </si>
  <si>
    <t>21:1121:000052</t>
  </si>
  <si>
    <t>22:0012:000010</t>
  </si>
  <si>
    <t>22:0012:000010:0001:0001:00</t>
  </si>
  <si>
    <t>14-MPB-017</t>
  </si>
  <si>
    <t>21:1121:000053</t>
  </si>
  <si>
    <t>22:0012:000011</t>
  </si>
  <si>
    <t>22:0012:000011:0001:0001:00</t>
  </si>
  <si>
    <t>14-MPB-018</t>
  </si>
  <si>
    <t>21:1121:000054</t>
  </si>
  <si>
    <t>22:0012:000012</t>
  </si>
  <si>
    <t>22:0012:000012:0001:0001:00</t>
  </si>
  <si>
    <t>14-MPB-019</t>
  </si>
  <si>
    <t>21:1121:000055</t>
  </si>
  <si>
    <t>22:0012:000013</t>
  </si>
  <si>
    <t>22:0012:000013:0001:0001:01</t>
  </si>
  <si>
    <t>14-MPB-019-2</t>
  </si>
  <si>
    <t>21:1121:000056</t>
  </si>
  <si>
    <t>22:0012:000013:0001:0001:02</t>
  </si>
  <si>
    <t>14-MPB-020</t>
  </si>
  <si>
    <t>21:1121:000057</t>
  </si>
  <si>
    <t>22:0012:000014</t>
  </si>
  <si>
    <t>22:0012:000014:0001:0001:00</t>
  </si>
  <si>
    <t>14-MPB-021</t>
  </si>
  <si>
    <t>21:1121:000058</t>
  </si>
  <si>
    <t>22:0012:000015</t>
  </si>
  <si>
    <t>22:0012:000015:0001:0001:00</t>
  </si>
  <si>
    <t>14-MPB-022</t>
  </si>
  <si>
    <t>21:1121:000059</t>
  </si>
  <si>
    <t>22:0012:000016</t>
  </si>
  <si>
    <t>22:0012:000016:0001:0001:00</t>
  </si>
  <si>
    <t>14-MPB-024</t>
  </si>
  <si>
    <t>21:1121:000060</t>
  </si>
  <si>
    <t>22:0012:000017</t>
  </si>
  <si>
    <t>22:0012:000017:0001:0001:00</t>
  </si>
  <si>
    <t>14-MPB-027</t>
  </si>
  <si>
    <t>21:1121:000061</t>
  </si>
  <si>
    <t>22:0012:000018</t>
  </si>
  <si>
    <t>22:0012:000018:0001:0001:00</t>
  </si>
  <si>
    <t>TILL 2 (01)</t>
  </si>
  <si>
    <t>21:1121:000062</t>
  </si>
  <si>
    <t>Control Reference</t>
  </si>
  <si>
    <t>Unspecified</t>
  </si>
  <si>
    <t>TILL 2 (02)</t>
  </si>
  <si>
    <t>21:1121:000063</t>
  </si>
  <si>
    <t>15-MPB-002</t>
  </si>
  <si>
    <t>21:1135:000001</t>
  </si>
  <si>
    <t>21:0421:000038</t>
  </si>
  <si>
    <t>21:0421:000038:0001:0001:00</t>
  </si>
  <si>
    <t>15-MPB-002Dup</t>
  </si>
  <si>
    <t>21:1135:000002</t>
  </si>
  <si>
    <t>21:0421:000038:0001:0002:00</t>
  </si>
  <si>
    <t>15-MPB-005</t>
  </si>
  <si>
    <t>21:1135:000003</t>
  </si>
  <si>
    <t>21:0421:000039</t>
  </si>
  <si>
    <t>21:0421:000039:0001:0001:00</t>
  </si>
  <si>
    <t>15-MPB-007</t>
  </si>
  <si>
    <t>21:1135:000004</t>
  </si>
  <si>
    <t>21:0421:000040</t>
  </si>
  <si>
    <t>21:0421:000040:0001:0001:00</t>
  </si>
  <si>
    <t>15-MPB-008</t>
  </si>
  <si>
    <t>21:1135:000005</t>
  </si>
  <si>
    <t>21:0421:000041</t>
  </si>
  <si>
    <t>21:0421:000041:0001:0001:00</t>
  </si>
  <si>
    <t>15-MPB-009</t>
  </si>
  <si>
    <t>21:1135:000006</t>
  </si>
  <si>
    <t>21:0421:000042</t>
  </si>
  <si>
    <t>21:0421:000042:0001:0001:00</t>
  </si>
  <si>
    <t>15-MPB-010</t>
  </si>
  <si>
    <t>21:1135:000007</t>
  </si>
  <si>
    <t>21:0421:000043</t>
  </si>
  <si>
    <t>21:0421:000043:0001:0001:00</t>
  </si>
  <si>
    <t>15-PTA-002</t>
  </si>
  <si>
    <t>21:1135:000008</t>
  </si>
  <si>
    <t>21:0421:000044</t>
  </si>
  <si>
    <t>21:0421:000044:0001:0001:00</t>
  </si>
  <si>
    <t>15-PTA-003</t>
  </si>
  <si>
    <t>21:1135:000009</t>
  </si>
  <si>
    <t>21:0421:000045</t>
  </si>
  <si>
    <t>21:0421:000045:0001:0001:00</t>
  </si>
  <si>
    <t>15-PTA-004</t>
  </si>
  <si>
    <t>21:1135:000010</t>
  </si>
  <si>
    <t>21:0421:000046</t>
  </si>
  <si>
    <t>21:0421:000046:0001:0001:00</t>
  </si>
  <si>
    <t>15-PTA-005</t>
  </si>
  <si>
    <t>21:1135:000011</t>
  </si>
  <si>
    <t>21:0421:000047</t>
  </si>
  <si>
    <t>21:0421:000047:0001:0001:00</t>
  </si>
  <si>
    <t>15-PTA-007</t>
  </si>
  <si>
    <t>21:1135:000012</t>
  </si>
  <si>
    <t>21:0421:000048</t>
  </si>
  <si>
    <t>21:0421:000048:0001:0001:00</t>
  </si>
  <si>
    <t>15-PTA-008</t>
  </si>
  <si>
    <t>21:1135:000013</t>
  </si>
  <si>
    <t>21:0421:000049</t>
  </si>
  <si>
    <t>21:0421:000049:0001:0001:00</t>
  </si>
  <si>
    <t>15-PTA-010</t>
  </si>
  <si>
    <t>21:1135:000014</t>
  </si>
  <si>
    <t>21:0421:000050</t>
  </si>
  <si>
    <t>21:0421:000050:0001:0001:00</t>
  </si>
  <si>
    <t>15-PTA-011</t>
  </si>
  <si>
    <t>21:1135:000015</t>
  </si>
  <si>
    <t>21:0421:000051</t>
  </si>
  <si>
    <t>21:0421:000051:0001:0001:00</t>
  </si>
  <si>
    <t>15-PTA-012</t>
  </si>
  <si>
    <t>21:1135:000016</t>
  </si>
  <si>
    <t>21:0421:000052</t>
  </si>
  <si>
    <t>21:0421:000052:0001:0001:00</t>
  </si>
  <si>
    <t>15-PTA-013</t>
  </si>
  <si>
    <t>21:1135:000017</t>
  </si>
  <si>
    <t>21:0421:000053</t>
  </si>
  <si>
    <t>21:0421:000053:0001:0001:00</t>
  </si>
  <si>
    <t>15-PTA-014</t>
  </si>
  <si>
    <t>21:1135:000018</t>
  </si>
  <si>
    <t>21:0421:000054</t>
  </si>
  <si>
    <t>21:0421:000054:0001:0001:00</t>
  </si>
  <si>
    <t>15-PTA-015</t>
  </si>
  <si>
    <t>21:1135:000019</t>
  </si>
  <si>
    <t>21:0421:000055</t>
  </si>
  <si>
    <t>21:0421:000055:0001:0001:00</t>
  </si>
  <si>
    <t>15-PTA-016</t>
  </si>
  <si>
    <t>21:1135:000020</t>
  </si>
  <si>
    <t>21:0421:000056</t>
  </si>
  <si>
    <t>21:0421:000056:0001:0001:00</t>
  </si>
  <si>
    <t>15-PTA-017</t>
  </si>
  <si>
    <t>21:1135:000021</t>
  </si>
  <si>
    <t>21:0421:000057</t>
  </si>
  <si>
    <t>21:0421:000057:0001:0001:00</t>
  </si>
  <si>
    <t>15-PTA-018</t>
  </si>
  <si>
    <t>21:1135:000022</t>
  </si>
  <si>
    <t>21:0421:000058</t>
  </si>
  <si>
    <t>21:0421:000058:0001:0001:01</t>
  </si>
  <si>
    <t>15-PTA-018-2</t>
  </si>
  <si>
    <t>21:1135:000023</t>
  </si>
  <si>
    <t>21:0421:000058:0001:0001:02</t>
  </si>
  <si>
    <t>15-PTA-019</t>
  </si>
  <si>
    <t>21:1135:000024</t>
  </si>
  <si>
    <t>21:0421:000059</t>
  </si>
  <si>
    <t>21:0421:000059:0001:0001:00</t>
  </si>
  <si>
    <t>15-PTA-020</t>
  </si>
  <si>
    <t>21:1135:000025</t>
  </si>
  <si>
    <t>21:0421:000060</t>
  </si>
  <si>
    <t>21:0421:000060:0001:0001:00</t>
  </si>
  <si>
    <t>15-PTA-020Dup</t>
  </si>
  <si>
    <t>21:1135:000026</t>
  </si>
  <si>
    <t>21:0421:000060:0001:0002:00</t>
  </si>
  <si>
    <t>15-PTA-022</t>
  </si>
  <si>
    <t>21:1135:000027</t>
  </si>
  <si>
    <t>21:0421:000061</t>
  </si>
  <si>
    <t>21:0421:000061:0001:0001:00</t>
  </si>
  <si>
    <t>15-PTA-024</t>
  </si>
  <si>
    <t>21:1135:000028</t>
  </si>
  <si>
    <t>21:0421:000062</t>
  </si>
  <si>
    <t>21:0421:000062:0001:0001:00</t>
  </si>
  <si>
    <t>15-PTA-025</t>
  </si>
  <si>
    <t>21:1135:000029</t>
  </si>
  <si>
    <t>21:0421:000063</t>
  </si>
  <si>
    <t>21:0421:000063:0001:0001:00</t>
  </si>
  <si>
    <t>15-PTA-027</t>
  </si>
  <si>
    <t>21:1135:000030</t>
  </si>
  <si>
    <t>21:0421:000064</t>
  </si>
  <si>
    <t>21:0421:000064:0001:0001:00</t>
  </si>
  <si>
    <t>15-PTA-028</t>
  </si>
  <si>
    <t>21:1135:000031</t>
  </si>
  <si>
    <t>21:0421:000065</t>
  </si>
  <si>
    <t>21:0421:000065:0001:0001:00</t>
  </si>
  <si>
    <t>15-PTA-029</t>
  </si>
  <si>
    <t>21:1135:000032</t>
  </si>
  <si>
    <t>21:0421:000066</t>
  </si>
  <si>
    <t>21:0421:000066:0001:0001:00</t>
  </si>
  <si>
    <t>15-PTA-034</t>
  </si>
  <si>
    <t>21:1135:000033</t>
  </si>
  <si>
    <t>21:0421:000067</t>
  </si>
  <si>
    <t>21:0421:000067:0001:0001:00</t>
  </si>
  <si>
    <t>15-PTA-036</t>
  </si>
  <si>
    <t>21:1135:000034</t>
  </si>
  <si>
    <t>21:0421:000068</t>
  </si>
  <si>
    <t>21:0421:000068:0001:0001:00</t>
  </si>
  <si>
    <t>15-PTA-037</t>
  </si>
  <si>
    <t>21:1135:000035</t>
  </si>
  <si>
    <t>21:0421:000069</t>
  </si>
  <si>
    <t>21:0421:000069:0001:0001:00</t>
  </si>
  <si>
    <t>15-PTA-039</t>
  </si>
  <si>
    <t>21:1135:000036</t>
  </si>
  <si>
    <t>21:0421:000070</t>
  </si>
  <si>
    <t>21:0421:000070:0001:0001:00</t>
  </si>
  <si>
    <t>15-PTA-042</t>
  </si>
  <si>
    <t>21:1135:000037</t>
  </si>
  <si>
    <t>21:0421:000071</t>
  </si>
  <si>
    <t>21:0421:000071:0001:0001:00</t>
  </si>
  <si>
    <t>15-PTA-042Dup</t>
  </si>
  <si>
    <t>21:1135:000038</t>
  </si>
  <si>
    <t>21:0421:000071:0001:0002:00</t>
  </si>
  <si>
    <t>15-PTA-043</t>
  </si>
  <si>
    <t>21:1135:000039</t>
  </si>
  <si>
    <t>21:0421:000072</t>
  </si>
  <si>
    <t>21:0421:000072:0001:0001:00</t>
  </si>
  <si>
    <t>15-PTA-044</t>
  </si>
  <si>
    <t>21:1135:000040</t>
  </si>
  <si>
    <t>21:0421:000073</t>
  </si>
  <si>
    <t>21:0421:000073:0001:0001:00</t>
  </si>
  <si>
    <t>15-PTA-045</t>
  </si>
  <si>
    <t>21:1135:000041</t>
  </si>
  <si>
    <t>21:0421:000074</t>
  </si>
  <si>
    <t>21:0421:000074:0001:0001:00</t>
  </si>
  <si>
    <t>15-PTA-046</t>
  </si>
  <si>
    <t>21:1135:000042</t>
  </si>
  <si>
    <t>21:0421:000075</t>
  </si>
  <si>
    <t>21:0421:000075:0001:0001:00</t>
  </si>
  <si>
    <t>15-PTA-047</t>
  </si>
  <si>
    <t>21:1135:000043</t>
  </si>
  <si>
    <t>21:0421:000076</t>
  </si>
  <si>
    <t>21:0421:000076:0001:0001:00</t>
  </si>
  <si>
    <t>15-PTA-048</t>
  </si>
  <si>
    <t>21:1135:000044</t>
  </si>
  <si>
    <t>21:0421:000077</t>
  </si>
  <si>
    <t>21:0421:000077:0001:0001:00</t>
  </si>
  <si>
    <t>15-PTA-049</t>
  </si>
  <si>
    <t>21:1135:000045</t>
  </si>
  <si>
    <t>21:0421:000078</t>
  </si>
  <si>
    <t>21:0421:000078:0001:0001:01</t>
  </si>
  <si>
    <t>15-PTA-049-2</t>
  </si>
  <si>
    <t>21:1135:000046</t>
  </si>
  <si>
    <t>21:0421:000078:0001:0001:02</t>
  </si>
  <si>
    <t>15-PTA-050</t>
  </si>
  <si>
    <t>21:1135:000047</t>
  </si>
  <si>
    <t>21:0421:000079</t>
  </si>
  <si>
    <t>21:0421:000079:0001:0001:00</t>
  </si>
  <si>
    <t>15-PTA-051</t>
  </si>
  <si>
    <t>21:1135:000048</t>
  </si>
  <si>
    <t>21:0421:000080</t>
  </si>
  <si>
    <t>21:0421:000080:0001:0001:00</t>
  </si>
  <si>
    <t>15-PTA-052</t>
  </si>
  <si>
    <t>21:1135:000049</t>
  </si>
  <si>
    <t>21:0421:000081</t>
  </si>
  <si>
    <t>21:0421:000081:0001:0001:00</t>
  </si>
  <si>
    <t>15-PTA-053</t>
  </si>
  <si>
    <t>21:1135:000050</t>
  </si>
  <si>
    <t>21:0421:000082</t>
  </si>
  <si>
    <t>21:0421:000082:0001:0001:00</t>
  </si>
  <si>
    <t>15-PTA-054</t>
  </si>
  <si>
    <t>21:1135:000051</t>
  </si>
  <si>
    <t>21:0421:000083</t>
  </si>
  <si>
    <t>21:0421:000083:0001:0001:00</t>
  </si>
  <si>
    <t>15-PTA-055</t>
  </si>
  <si>
    <t>21:1135:000052</t>
  </si>
  <si>
    <t>21:0421:000084</t>
  </si>
  <si>
    <t>21:0421:000084:0001:0001:00</t>
  </si>
  <si>
    <t>15-PTA-056</t>
  </si>
  <si>
    <t>21:1135:000053</t>
  </si>
  <si>
    <t>21:0421:000085</t>
  </si>
  <si>
    <t>21:0421:000085:0001:0001:00</t>
  </si>
  <si>
    <t>15-PTA-057</t>
  </si>
  <si>
    <t>21:1135:000054</t>
  </si>
  <si>
    <t>21:0421:000086</t>
  </si>
  <si>
    <t>21:0421:000086:0001:0001:00</t>
  </si>
  <si>
    <t>15-PTA-061</t>
  </si>
  <si>
    <t>21:1135:000055</t>
  </si>
  <si>
    <t>21:0421:000087</t>
  </si>
  <si>
    <t>21:0421:000087:0001:0001:00</t>
  </si>
  <si>
    <t>15-PTA-061Dup</t>
  </si>
  <si>
    <t>21:1135:000056</t>
  </si>
  <si>
    <t>21:0421:000087:0001:0002:00</t>
  </si>
  <si>
    <t>15-PTA-062</t>
  </si>
  <si>
    <t>21:1135:000057</t>
  </si>
  <si>
    <t>21:0421:000088</t>
  </si>
  <si>
    <t>21:0421:000088:0001:0001:00</t>
  </si>
  <si>
    <t>15-PTA-063</t>
  </si>
  <si>
    <t>21:1135:000058</t>
  </si>
  <si>
    <t>21:0421:000089</t>
  </si>
  <si>
    <t>21:0421:000089:0001:0001:00</t>
  </si>
  <si>
    <t>15-PTA-064</t>
  </si>
  <si>
    <t>21:1135:000059</t>
  </si>
  <si>
    <t>21:0421:000090</t>
  </si>
  <si>
    <t>21:0421:000090:0001:0001:00</t>
  </si>
  <si>
    <t>15-PTA-066</t>
  </si>
  <si>
    <t>21:1135:000060</t>
  </si>
  <si>
    <t>21:0421:000091</t>
  </si>
  <si>
    <t>21:0421:000091:0001:0001:00</t>
  </si>
  <si>
    <t>15-PTA-067</t>
  </si>
  <si>
    <t>21:1135:000061</t>
  </si>
  <si>
    <t>21:0421:000092</t>
  </si>
  <si>
    <t>21:0421:000092:0001:0001:00</t>
  </si>
  <si>
    <t>15-PTA-069</t>
  </si>
  <si>
    <t>21:1135:000062</t>
  </si>
  <si>
    <t>21:0421:000093</t>
  </si>
  <si>
    <t>21:0421:000093:0001:0001:00</t>
  </si>
  <si>
    <t>15-PTA-070</t>
  </si>
  <si>
    <t>21:1135:000063</t>
  </si>
  <si>
    <t>21:0421:000094</t>
  </si>
  <si>
    <t>21:0421:000094:0001:0001:00</t>
  </si>
  <si>
    <t>15-PTA-071</t>
  </si>
  <si>
    <t>21:1135:000064</t>
  </si>
  <si>
    <t>21:0421:000095</t>
  </si>
  <si>
    <t>21:0421:000095:0001:0001:00</t>
  </si>
  <si>
    <t>15-PTA-072</t>
  </si>
  <si>
    <t>21:1135:000065</t>
  </si>
  <si>
    <t>21:0421:000096</t>
  </si>
  <si>
    <t>21:0421:000096:0001:0001:00</t>
  </si>
  <si>
    <t>15-PTA-073</t>
  </si>
  <si>
    <t>21:1135:000066</t>
  </si>
  <si>
    <t>21:0421:000097</t>
  </si>
  <si>
    <t>21:0421:000097:0001:0001:00</t>
  </si>
  <si>
    <t>15-PTA-076</t>
  </si>
  <si>
    <t>21:1135:000067</t>
  </si>
  <si>
    <t>21:0421:000098</t>
  </si>
  <si>
    <t>21:0421:000098:0001:0001:01</t>
  </si>
  <si>
    <t>15-PTA-076-2</t>
  </si>
  <si>
    <t>21:1135:000068</t>
  </si>
  <si>
    <t>21:0421:000098:0001:0001:02</t>
  </si>
  <si>
    <t>15-PTA-079</t>
  </si>
  <si>
    <t>21:1135:000069</t>
  </si>
  <si>
    <t>21:0421:000099</t>
  </si>
  <si>
    <t>21:0421:000099:0001:0001:00</t>
  </si>
  <si>
    <t>15-PTA-080</t>
  </si>
  <si>
    <t>21:1135:000070</t>
  </si>
  <si>
    <t>21:0421:000100</t>
  </si>
  <si>
    <t>21:0421:000100:0001:0001:00</t>
  </si>
  <si>
    <t>15-PTA-080Dup</t>
  </si>
  <si>
    <t>21:1135:000071</t>
  </si>
  <si>
    <t>21:0421:000100:0001:0002:00</t>
  </si>
  <si>
    <t>15-PTA-081</t>
  </si>
  <si>
    <t>21:1135:000072</t>
  </si>
  <si>
    <t>21:0421:000101</t>
  </si>
  <si>
    <t>21:0421:000101:0001:0001:00</t>
  </si>
  <si>
    <t>15-PTA-083-C</t>
  </si>
  <si>
    <t>21:1135:000073</t>
  </si>
  <si>
    <t>21:0421:000102</t>
  </si>
  <si>
    <t>21:0421:000102:0001:0001:00</t>
  </si>
  <si>
    <t>15-PTA-084</t>
  </si>
  <si>
    <t>21:1135:000074</t>
  </si>
  <si>
    <t>21:0421:000103</t>
  </si>
  <si>
    <t>21:0421:000103:0001:0001:00</t>
  </si>
  <si>
    <t>15-PTA-085</t>
  </si>
  <si>
    <t>21:1135:000075</t>
  </si>
  <si>
    <t>21:0421:000104</t>
  </si>
  <si>
    <t>21:0421:000104:0001:0001:00</t>
  </si>
  <si>
    <t>15-PTA-086</t>
  </si>
  <si>
    <t>21:1135:000076</t>
  </si>
  <si>
    <t>21:0421:000105</t>
  </si>
  <si>
    <t>21:0421:000105:0001:0001:00</t>
  </si>
  <si>
    <t>15-PTA-087</t>
  </si>
  <si>
    <t>21:1135:000077</t>
  </si>
  <si>
    <t>21:0421:000106</t>
  </si>
  <si>
    <t>21:0421:000106:0001:0001:00</t>
  </si>
  <si>
    <t>15-PTA-088</t>
  </si>
  <si>
    <t>21:1135:000078</t>
  </si>
  <si>
    <t>21:0421:000107</t>
  </si>
  <si>
    <t>21:0421:000107:0001:0001:00</t>
  </si>
  <si>
    <t>15-PTA-089</t>
  </si>
  <si>
    <t>21:1135:000079</t>
  </si>
  <si>
    <t>21:0421:000108</t>
  </si>
  <si>
    <t>21:0421:000108:0001:0001:00</t>
  </si>
  <si>
    <t>15-PTA-090</t>
  </si>
  <si>
    <t>21:1135:000080</t>
  </si>
  <si>
    <t>21:0421:000109</t>
  </si>
  <si>
    <t>21:0421:000109:0001:0001:00</t>
  </si>
  <si>
    <t>15-PTA-091</t>
  </si>
  <si>
    <t>21:1135:000081</t>
  </si>
  <si>
    <t>21:0421:000110</t>
  </si>
  <si>
    <t>21:0421:000110:0001:0001:00</t>
  </si>
  <si>
    <t>15-PTA-092</t>
  </si>
  <si>
    <t>21:1135:000082</t>
  </si>
  <si>
    <t>21:0421:000111</t>
  </si>
  <si>
    <t>21:0421:000111:0001:0001:00</t>
  </si>
  <si>
    <t>15-PTA-094</t>
  </si>
  <si>
    <t>21:1135:000083</t>
  </si>
  <si>
    <t>21:0421:000112</t>
  </si>
  <si>
    <t>21:0421:000112:0001:0001:00</t>
  </si>
  <si>
    <t>15-PTA-095</t>
  </si>
  <si>
    <t>21:1135:000084</t>
  </si>
  <si>
    <t>21:0421:000113</t>
  </si>
  <si>
    <t>21:0421:000113:0001:0001:00</t>
  </si>
  <si>
    <t>15-PTA-096</t>
  </si>
  <si>
    <t>21:1135:000085</t>
  </si>
  <si>
    <t>21:0421:000114</t>
  </si>
  <si>
    <t>21:0421:000114:0001:0001:00</t>
  </si>
  <si>
    <t>15-PTA-097</t>
  </si>
  <si>
    <t>21:1135:000086</t>
  </si>
  <si>
    <t>21:0421:000115</t>
  </si>
  <si>
    <t>21:0421:000115:0001:0001:00</t>
  </si>
  <si>
    <t>15-PTA-098</t>
  </si>
  <si>
    <t>21:1135:000087</t>
  </si>
  <si>
    <t>21:0421:000116</t>
  </si>
  <si>
    <t>21:0421:000116:0001:0001:00</t>
  </si>
  <si>
    <t>15-PTA-099</t>
  </si>
  <si>
    <t>21:1135:000088</t>
  </si>
  <si>
    <t>21:0421:000117</t>
  </si>
  <si>
    <t>21:0421:000117:0001:0001:00</t>
  </si>
  <si>
    <t>15-PTA-101</t>
  </si>
  <si>
    <t>21:1135:000089</t>
  </si>
  <si>
    <t>21:0421:000118</t>
  </si>
  <si>
    <t>21:0421:000118:0001:0001:01</t>
  </si>
  <si>
    <t>15-PTA-101-2</t>
  </si>
  <si>
    <t>21:1135:000090</t>
  </si>
  <si>
    <t>21:0421:000118:0001:0001:02</t>
  </si>
  <si>
    <t>15-PTA-101Dup</t>
  </si>
  <si>
    <t>21:1135:000091</t>
  </si>
  <si>
    <t>21:0421:000118:0001:0002:01</t>
  </si>
  <si>
    <t>15-PTA-102</t>
  </si>
  <si>
    <t>21:1135:000092</t>
  </si>
  <si>
    <t>21:0421:000119</t>
  </si>
  <si>
    <t>21:0421:000119:0001:0001:00</t>
  </si>
  <si>
    <t>15-PTA-103</t>
  </si>
  <si>
    <t>21:1135:000093</t>
  </si>
  <si>
    <t>21:0421:000120</t>
  </si>
  <si>
    <t>21:0421:000120:0001:0001:00</t>
  </si>
  <si>
    <t>15-PTA-104</t>
  </si>
  <si>
    <t>21:1135:000094</t>
  </si>
  <si>
    <t>21:0421:000121</t>
  </si>
  <si>
    <t>21:0421:000121:0001:0001:00</t>
  </si>
  <si>
    <t>15-PTA-105</t>
  </si>
  <si>
    <t>21:1135:000095</t>
  </si>
  <si>
    <t>21:0421:000122</t>
  </si>
  <si>
    <t>21:0421:000122:0001:0001:00</t>
  </si>
  <si>
    <t>15-PTA-106</t>
  </si>
  <si>
    <t>21:1135:000096</t>
  </si>
  <si>
    <t>21:0421:000123</t>
  </si>
  <si>
    <t>21:0421:000123:0001:0001:00</t>
  </si>
  <si>
    <t>15-PTA-107</t>
  </si>
  <si>
    <t>21:1135:000097</t>
  </si>
  <si>
    <t>21:0421:000124</t>
  </si>
  <si>
    <t>21:0421:000124:0001:0001:00</t>
  </si>
  <si>
    <t>15-PTA-108</t>
  </si>
  <si>
    <t>21:1135:000098</t>
  </si>
  <si>
    <t>21:0421:000125</t>
  </si>
  <si>
    <t>21:0421:000125:0001:0001:00</t>
  </si>
  <si>
    <t>15-PTA-109</t>
  </si>
  <si>
    <t>21:1135:000099</t>
  </si>
  <si>
    <t>21:0421:000126</t>
  </si>
  <si>
    <t>21:0421:000126:0001:0001:00</t>
  </si>
  <si>
    <t>15-PTA-110</t>
  </si>
  <si>
    <t>21:1135:000100</t>
  </si>
  <si>
    <t>21:0421:000127</t>
  </si>
  <si>
    <t>21:0421:000127:0001:0001:00</t>
  </si>
  <si>
    <t>15-PTA-111</t>
  </si>
  <si>
    <t>21:1135:000101</t>
  </si>
  <si>
    <t>21:0421:000128</t>
  </si>
  <si>
    <t>21:0421:000128:0001:0001:00</t>
  </si>
  <si>
    <t>15-PTA-112</t>
  </si>
  <si>
    <t>21:1135:000102</t>
  </si>
  <si>
    <t>21:0421:000129</t>
  </si>
  <si>
    <t>21:0421:000129:0001:0001:00</t>
  </si>
  <si>
    <t>15-PTA-113</t>
  </si>
  <si>
    <t>21:1135:000103</t>
  </si>
  <si>
    <t>21:0421:000130</t>
  </si>
  <si>
    <t>21:0421:000130:0001:0001:00</t>
  </si>
  <si>
    <t>15-PTA-114</t>
  </si>
  <si>
    <t>21:1135:000104</t>
  </si>
  <si>
    <t>21:0421:000131</t>
  </si>
  <si>
    <t>21:0421:000131:0001:0001:00</t>
  </si>
  <si>
    <t>15-PTA-115</t>
  </si>
  <si>
    <t>21:1135:000105</t>
  </si>
  <si>
    <t>21:0421:000132</t>
  </si>
  <si>
    <t>21:0421:000132:0001:0001:00</t>
  </si>
  <si>
    <t>15-PTA-116</t>
  </si>
  <si>
    <t>21:1135:000106</t>
  </si>
  <si>
    <t>21:0421:000133</t>
  </si>
  <si>
    <t>21:0421:000133:0001:0001:00</t>
  </si>
  <si>
    <t>15-PTA-117</t>
  </si>
  <si>
    <t>21:1135:000107</t>
  </si>
  <si>
    <t>21:0421:000134</t>
  </si>
  <si>
    <t>21:0421:000134:0001:0001:00</t>
  </si>
  <si>
    <t>15-PTA-118</t>
  </si>
  <si>
    <t>21:1135:000108</t>
  </si>
  <si>
    <t>21:0421:000135</t>
  </si>
  <si>
    <t>21:0421:000135:0001:0001:00</t>
  </si>
  <si>
    <t>15-PTA-119</t>
  </si>
  <si>
    <t>21:1135:000109</t>
  </si>
  <si>
    <t>21:0421:000136</t>
  </si>
  <si>
    <t>21:0421:000136:0001:0001:00</t>
  </si>
  <si>
    <t>15-PTA-120</t>
  </si>
  <si>
    <t>21:1135:000110</t>
  </si>
  <si>
    <t>21:0421:000137</t>
  </si>
  <si>
    <t>21:0421:000137:0001:0001:00</t>
  </si>
  <si>
    <t>15-PTA-121</t>
  </si>
  <si>
    <t>21:1135:000111</t>
  </si>
  <si>
    <t>21:0421:000138</t>
  </si>
  <si>
    <t>21:0421:000138:0001:0001:01</t>
  </si>
  <si>
    <t>15-PTA-121-2</t>
  </si>
  <si>
    <t>21:1135:000112</t>
  </si>
  <si>
    <t>21:0421:000138:0001:0001:02</t>
  </si>
  <si>
    <t>15-PTA-121Dup</t>
  </si>
  <si>
    <t>21:1135:000113</t>
  </si>
  <si>
    <t>21:0421:000138:0001:0002:01</t>
  </si>
  <si>
    <t>15-PTA-122</t>
  </si>
  <si>
    <t>21:1135:000114</t>
  </si>
  <si>
    <t>21:0421:000139</t>
  </si>
  <si>
    <t>21:0421:000139:0001:0001:00</t>
  </si>
  <si>
    <t>15-PTA-123</t>
  </si>
  <si>
    <t>21:1135:000115</t>
  </si>
  <si>
    <t>21:0421:000140</t>
  </si>
  <si>
    <t>21:0421:000140:0001:0001:00</t>
  </si>
  <si>
    <t>15-PTA-124</t>
  </si>
  <si>
    <t>21:1135:000116</t>
  </si>
  <si>
    <t>21:0421:000141</t>
  </si>
  <si>
    <t>21:0421:000141:0001:0001:00</t>
  </si>
  <si>
    <t>15-PTA-125</t>
  </si>
  <si>
    <t>21:1135:000117</t>
  </si>
  <si>
    <t>21:0421:000142</t>
  </si>
  <si>
    <t>21:0421:000142:0001:0001:00</t>
  </si>
  <si>
    <t>15-PTA-126</t>
  </si>
  <si>
    <t>21:1135:000118</t>
  </si>
  <si>
    <t>21:0421:000143</t>
  </si>
  <si>
    <t>21:0421:000143:0001:0001:00</t>
  </si>
  <si>
    <t>15-PTA-127</t>
  </si>
  <si>
    <t>21:1135:000119</t>
  </si>
  <si>
    <t>21:0421:000144</t>
  </si>
  <si>
    <t>21:0421:000144:0001:0001:00</t>
  </si>
  <si>
    <t>15-PTA-128</t>
  </si>
  <si>
    <t>21:1135:000120</t>
  </si>
  <si>
    <t>21:0421:000145</t>
  </si>
  <si>
    <t>21:0421:000145:0001:0001:00</t>
  </si>
  <si>
    <t>15-PTA-129</t>
  </si>
  <si>
    <t>21:1135:000121</t>
  </si>
  <si>
    <t>21:0421:000146</t>
  </si>
  <si>
    <t>21:0421:000146:0001:0001:00</t>
  </si>
  <si>
    <t>15-PTA-130</t>
  </si>
  <si>
    <t>21:1135:000122</t>
  </si>
  <si>
    <t>21:0421:000147</t>
  </si>
  <si>
    <t>21:0421:000147:0001:0001:00</t>
  </si>
  <si>
    <t>15-PTA-131</t>
  </si>
  <si>
    <t>21:1135:000123</t>
  </si>
  <si>
    <t>21:0421:000148</t>
  </si>
  <si>
    <t>21:0421:000148:0001:0001:00</t>
  </si>
  <si>
    <t>15-PTA-133</t>
  </si>
  <si>
    <t>21:1135:000124</t>
  </si>
  <si>
    <t>21:0421:000149</t>
  </si>
  <si>
    <t>21:0421:000149:0001:0001:00</t>
  </si>
  <si>
    <t>15-PTA-134</t>
  </si>
  <si>
    <t>21:1135:000125</t>
  </si>
  <si>
    <t>21:0421:000150</t>
  </si>
  <si>
    <t>21:0421:000150:0001:0001:00</t>
  </si>
  <si>
    <t>15-PTA-135</t>
  </si>
  <si>
    <t>21:1135:000126</t>
  </si>
  <si>
    <t>21:0421:000151</t>
  </si>
  <si>
    <t>21:0421:000151:0001:0001:00</t>
  </si>
  <si>
    <t>15-PTA-137</t>
  </si>
  <si>
    <t>21:1135:000127</t>
  </si>
  <si>
    <t>21:0421:000152</t>
  </si>
  <si>
    <t>21:0421:000152:0001:0001:00</t>
  </si>
  <si>
    <t>15-PTA-139</t>
  </si>
  <si>
    <t>21:1135:000128</t>
  </si>
  <si>
    <t>21:0421:000153</t>
  </si>
  <si>
    <t>21:0421:000153:0001:0001:00</t>
  </si>
  <si>
    <t>15-PTA-140</t>
  </si>
  <si>
    <t>21:1135:000129</t>
  </si>
  <si>
    <t>21:0421:000154</t>
  </si>
  <si>
    <t>21:0421:000154:0001:0001:00</t>
  </si>
  <si>
    <t>15-PTA-140Dup</t>
  </si>
  <si>
    <t>21:1135:000130</t>
  </si>
  <si>
    <t>21:0421:000154:0001:0002:00</t>
  </si>
  <si>
    <t>15-PTA-141</t>
  </si>
  <si>
    <t>21:1135:000131</t>
  </si>
  <si>
    <t>21:0421:000155</t>
  </si>
  <si>
    <t>21:0421:000155:0001:0001:00</t>
  </si>
  <si>
    <t>15-PTA-142</t>
  </si>
  <si>
    <t>21:1135:000132</t>
  </si>
  <si>
    <t>21:0421:000156</t>
  </si>
  <si>
    <t>21:0421:000156:0001:0001:00</t>
  </si>
  <si>
    <t>15-PTA-144</t>
  </si>
  <si>
    <t>21:1135:000133</t>
  </si>
  <si>
    <t>21:0421:000157</t>
  </si>
  <si>
    <t>21:0421:000157:0001:0001:00</t>
  </si>
  <si>
    <t>15-PTA-145</t>
  </si>
  <si>
    <t>21:1135:000134</t>
  </si>
  <si>
    <t>21:0421:000158</t>
  </si>
  <si>
    <t>21:0421:000158:0001:0001:01</t>
  </si>
  <si>
    <t>15-PTA-145-2</t>
  </si>
  <si>
    <t>21:1135:000135</t>
  </si>
  <si>
    <t>21:0421:000158:0001:0001:02</t>
  </si>
  <si>
    <t>15-PTA-146</t>
  </si>
  <si>
    <t>21:1135:000136</t>
  </si>
  <si>
    <t>21:0421:000159</t>
  </si>
  <si>
    <t>21:0421:000159:0001:0001:00</t>
  </si>
  <si>
    <t>15-PTA-148</t>
  </si>
  <si>
    <t>21:1135:000137</t>
  </si>
  <si>
    <t>21:0421:000160</t>
  </si>
  <si>
    <t>21:0421:000160:0001:0001:00</t>
  </si>
  <si>
    <t>15-PTA-155</t>
  </si>
  <si>
    <t>21:1135:000138</t>
  </si>
  <si>
    <t>21:0421:000161</t>
  </si>
  <si>
    <t>21:0421:000161:0001:0001:00</t>
  </si>
  <si>
    <t>15-PTA-156</t>
  </si>
  <si>
    <t>21:1135:000139</t>
  </si>
  <si>
    <t>21:0421:000162</t>
  </si>
  <si>
    <t>21:0421:000162:0001:0001:00</t>
  </si>
  <si>
    <t>15-PTA-157</t>
  </si>
  <si>
    <t>21:1135:000140</t>
  </si>
  <si>
    <t>21:0421:000163</t>
  </si>
  <si>
    <t>21:0421:000163:0001:0001:00</t>
  </si>
  <si>
    <t>15-PTA-158</t>
  </si>
  <si>
    <t>21:1135:000141</t>
  </si>
  <si>
    <t>21:0421:000164</t>
  </si>
  <si>
    <t>21:0421:000164:0001:0001:00</t>
  </si>
  <si>
    <t>15-PTA-162</t>
  </si>
  <si>
    <t>21:1135:000142</t>
  </si>
  <si>
    <t>21:0421:000165</t>
  </si>
  <si>
    <t>21:0421:000165:0001:0001:00</t>
  </si>
  <si>
    <t>15-PTA-166</t>
  </si>
  <si>
    <t>21:1135:000143</t>
  </si>
  <si>
    <t>21:0421:000166</t>
  </si>
  <si>
    <t>21:0421:000166:0001:0001:00</t>
  </si>
  <si>
    <t>15-PTA-167</t>
  </si>
  <si>
    <t>21:1135:000144</t>
  </si>
  <si>
    <t>21:0421:000167</t>
  </si>
  <si>
    <t>21:0421:000167:0001:0001:00</t>
  </si>
  <si>
    <t>15-PTA-168</t>
  </si>
  <si>
    <t>21:1135:000145</t>
  </si>
  <si>
    <t>21:0421:000168</t>
  </si>
  <si>
    <t>21:0421:000168:0001:0001:00</t>
  </si>
  <si>
    <t>15-PTA-169</t>
  </si>
  <si>
    <t>21:1135:000146</t>
  </si>
  <si>
    <t>21:0421:000169</t>
  </si>
  <si>
    <t>21:0421:000169:0001:0001:00</t>
  </si>
  <si>
    <t>15-PTA-171</t>
  </si>
  <si>
    <t>21:1135:000147</t>
  </si>
  <si>
    <t>21:0421:000170</t>
  </si>
  <si>
    <t>21:0421:000170:0001:0001:00</t>
  </si>
  <si>
    <t>15-PTA-172</t>
  </si>
  <si>
    <t>21:1135:000148</t>
  </si>
  <si>
    <t>21:0421:000171</t>
  </si>
  <si>
    <t>21:0421:000171:0001:0001:00</t>
  </si>
  <si>
    <t>15-PTA-176</t>
  </si>
  <si>
    <t>21:1135:000149</t>
  </si>
  <si>
    <t>21:0421:000172</t>
  </si>
  <si>
    <t>21:0421:000172:0001:0001:00</t>
  </si>
  <si>
    <t>15-PTA-177</t>
  </si>
  <si>
    <t>21:1135:000150</t>
  </si>
  <si>
    <t>21:0421:000173</t>
  </si>
  <si>
    <t>21:0421:000173:0001:0001:00</t>
  </si>
  <si>
    <t>15-PTA-179</t>
  </si>
  <si>
    <t>21:1135:000151</t>
  </si>
  <si>
    <t>21:0421:000174</t>
  </si>
  <si>
    <t>21:0421:000174:0001:0001:00</t>
  </si>
  <si>
    <t>15-PTA-180</t>
  </si>
  <si>
    <t>21:1135:000152</t>
  </si>
  <si>
    <t>21:0421:000175</t>
  </si>
  <si>
    <t>21:0421:000175:0001:0001:00</t>
  </si>
  <si>
    <t>15-PTA-181</t>
  </si>
  <si>
    <t>21:1135:000153</t>
  </si>
  <si>
    <t>21:0421:000176</t>
  </si>
  <si>
    <t>21:0421:000176:0001:0001:00</t>
  </si>
  <si>
    <t>15-PTA-182</t>
  </si>
  <si>
    <t>21:1135:000154</t>
  </si>
  <si>
    <t>21:0421:000177</t>
  </si>
  <si>
    <t>21:0421:000177:0001:0001:00</t>
  </si>
  <si>
    <t>15-PTA-183</t>
  </si>
  <si>
    <t>21:1135:000155</t>
  </si>
  <si>
    <t>21:0421:000178</t>
  </si>
  <si>
    <t>21:0421:000178:0001:0001:01</t>
  </si>
  <si>
    <t>15-PTA-183-2</t>
  </si>
  <si>
    <t>21:1135:000156</t>
  </si>
  <si>
    <t>21:0421:000178:0001:0001:02</t>
  </si>
  <si>
    <t>15-PTA-184</t>
  </si>
  <si>
    <t>21:1135:000157</t>
  </si>
  <si>
    <t>21:0421:000179</t>
  </si>
  <si>
    <t>21:0421:000179:0001:0001:00</t>
  </si>
  <si>
    <t>15-PTA-185</t>
  </si>
  <si>
    <t>21:1135:000158</t>
  </si>
  <si>
    <t>21:0421:000180</t>
  </si>
  <si>
    <t>21:0421:000180:0001:0001:00</t>
  </si>
  <si>
    <t>15-PTA-186</t>
  </si>
  <si>
    <t>21:1135:000159</t>
  </si>
  <si>
    <t>21:0421:000181</t>
  </si>
  <si>
    <t>21:0421:000181:0001:0001:00</t>
  </si>
  <si>
    <t>15-PTA-189</t>
  </si>
  <si>
    <t>21:1135:000160</t>
  </si>
  <si>
    <t>21:0421:000182</t>
  </si>
  <si>
    <t>21:0421:000182:0001:0001:00</t>
  </si>
  <si>
    <t>15-PTA-190</t>
  </si>
  <si>
    <t>21:1135:000161</t>
  </si>
  <si>
    <t>21:0421:000183</t>
  </si>
  <si>
    <t>21:0421:000183:0001:0001:00</t>
  </si>
  <si>
    <t>15-PTA-191</t>
  </si>
  <si>
    <t>21:1135:000162</t>
  </si>
  <si>
    <t>21:0421:000184</t>
  </si>
  <si>
    <t>21:0421:000184:0001:0001:00</t>
  </si>
  <si>
    <t>15-PTA-192</t>
  </si>
  <si>
    <t>21:1135:000163</t>
  </si>
  <si>
    <t>21:0421:000185</t>
  </si>
  <si>
    <t>21:0421:000185:0001:0001:00</t>
  </si>
  <si>
    <t>15-PTA-193</t>
  </si>
  <si>
    <t>21:1135:000164</t>
  </si>
  <si>
    <t>21:0421:000186</t>
  </si>
  <si>
    <t>21:0421:000186:0001:0001:00</t>
  </si>
  <si>
    <t>15-PTA-204</t>
  </si>
  <si>
    <t>21:1135:000165</t>
  </si>
  <si>
    <t>21:0421:000187</t>
  </si>
  <si>
    <t>21:0421:000187:0001:0001:00</t>
  </si>
  <si>
    <t>15-PTA-205</t>
  </si>
  <si>
    <t>21:1135:000166</t>
  </si>
  <si>
    <t>21:0421:000188</t>
  </si>
  <si>
    <t>21:0421:000188:0001:0001:00</t>
  </si>
  <si>
    <t>15-PTA-206</t>
  </si>
  <si>
    <t>21:1135:000167</t>
  </si>
  <si>
    <t>21:0421:000189</t>
  </si>
  <si>
    <t>21:0421:000189:0001:0001:00</t>
  </si>
  <si>
    <t>15-PTA-207</t>
  </si>
  <si>
    <t>21:1135:000168</t>
  </si>
  <si>
    <t>21:0421:000190</t>
  </si>
  <si>
    <t>21:0421:000190:0001:0001:00</t>
  </si>
  <si>
    <t>TILL 2 (03)</t>
  </si>
  <si>
    <t>21:1135:000169</t>
  </si>
  <si>
    <t>TILL 2 (04)</t>
  </si>
  <si>
    <t>21:1135:000170</t>
  </si>
  <si>
    <t>TILL 2 (05)</t>
  </si>
  <si>
    <t>21:1135:000171</t>
  </si>
  <si>
    <t>TILL 2 (06)</t>
  </si>
  <si>
    <t>21:1135:000172</t>
  </si>
  <si>
    <t>TILL 2 (07)</t>
  </si>
  <si>
    <t>21:1135:000173</t>
  </si>
  <si>
    <t>TILL 2 (08)</t>
  </si>
  <si>
    <t>21:1135:000174</t>
  </si>
  <si>
    <t>TILL 2 (09)</t>
  </si>
  <si>
    <t>21:1135:000175</t>
  </si>
  <si>
    <t>TILL 2 (10)</t>
  </si>
  <si>
    <t>21:1135:000176</t>
  </si>
  <si>
    <t>16-PTA-002</t>
  </si>
  <si>
    <t>21:1137:000001</t>
  </si>
  <si>
    <t>21:0421:000191</t>
  </si>
  <si>
    <t>21:0421:000191:0001:0001:00</t>
  </si>
  <si>
    <t>16-PTA-003</t>
  </si>
  <si>
    <t>21:1137:000002</t>
  </si>
  <si>
    <t>21:0421:000192</t>
  </si>
  <si>
    <t>21:0421:000192:0001:0001:00</t>
  </si>
  <si>
    <t>16-PTA-004</t>
  </si>
  <si>
    <t>21:1137:000003</t>
  </si>
  <si>
    <t>21:0421:000192:0002:0001:01</t>
  </si>
  <si>
    <t>16-PTA-004-2</t>
  </si>
  <si>
    <t>21:1137:000004</t>
  </si>
  <si>
    <t>21:0421:000192:0002:0001:02</t>
  </si>
  <si>
    <t>16-PTA-005</t>
  </si>
  <si>
    <t>21:1137:000005</t>
  </si>
  <si>
    <t>21:0421:000193</t>
  </si>
  <si>
    <t>21:0421:000193:0001:0001:00</t>
  </si>
  <si>
    <t>16-PTA-009</t>
  </si>
  <si>
    <t>21:1137:000006</t>
  </si>
  <si>
    <t>21:0421:000194</t>
  </si>
  <si>
    <t>21:0421:000194:0001:0001:00</t>
  </si>
  <si>
    <t>16-PTA-010</t>
  </si>
  <si>
    <t>21:1137:000007</t>
  </si>
  <si>
    <t>21:0421:000195</t>
  </si>
  <si>
    <t>21:0421:000195:0001:0001:00</t>
  </si>
  <si>
    <t>16-PTA-011</t>
  </si>
  <si>
    <t>21:1137:000008</t>
  </si>
  <si>
    <t>21:0421:000196</t>
  </si>
  <si>
    <t>21:0421:000196:0001:0001:00</t>
  </si>
  <si>
    <t>16-PTA-012</t>
  </si>
  <si>
    <t>21:1137:000009</t>
  </si>
  <si>
    <t>21:0421:000197</t>
  </si>
  <si>
    <t>21:0421:000197:0001:0001:01</t>
  </si>
  <si>
    <t>16-PTA-012-2</t>
  </si>
  <si>
    <t>21:1137:000010</t>
  </si>
  <si>
    <t>21:0421:000197:0001:0001:02</t>
  </si>
  <si>
    <t>16-PTA-013</t>
  </si>
  <si>
    <t>21:1137:000011</t>
  </si>
  <si>
    <t>21:0421:000198</t>
  </si>
  <si>
    <t>21:0421:000198:0001:0001:00</t>
  </si>
  <si>
    <t>16-PTA-014</t>
  </si>
  <si>
    <t>21:1137:000012</t>
  </si>
  <si>
    <t>21:0421:000199</t>
  </si>
  <si>
    <t>21:0421:000199:0001:0001:00</t>
  </si>
  <si>
    <t>16-PTA-015</t>
  </si>
  <si>
    <t>21:1137:000013</t>
  </si>
  <si>
    <t>21:0421:000200</t>
  </si>
  <si>
    <t>21:0421:000200:0001:0001:00</t>
  </si>
  <si>
    <t>16-PTA-016</t>
  </si>
  <si>
    <t>21:1137:000014</t>
  </si>
  <si>
    <t>21:0421:000201</t>
  </si>
  <si>
    <t>21:0421:000201:0001:0001:00</t>
  </si>
  <si>
    <t>16-PTA-017</t>
  </si>
  <si>
    <t>21:1137:000015</t>
  </si>
  <si>
    <t>21:0421:000202</t>
  </si>
  <si>
    <t>21:0421:000202:0001:0001:00</t>
  </si>
  <si>
    <t>16-PTA-018</t>
  </si>
  <si>
    <t>21:1137:000016</t>
  </si>
  <si>
    <t>21:0421:000203</t>
  </si>
  <si>
    <t>21:0421:000203:0001:0001:00</t>
  </si>
  <si>
    <t>16-PTA-019</t>
  </si>
  <si>
    <t>21:1137:000017</t>
  </si>
  <si>
    <t>21:0421:000204</t>
  </si>
  <si>
    <t>21:0421:000204:0001:0001:00</t>
  </si>
  <si>
    <t>16-PTA-020</t>
  </si>
  <si>
    <t>21:1137:000018</t>
  </si>
  <si>
    <t>21:0421:000205</t>
  </si>
  <si>
    <t>21:0421:000205:0001:0001:00</t>
  </si>
  <si>
    <t>16-PTA-021</t>
  </si>
  <si>
    <t>21:1137:000019</t>
  </si>
  <si>
    <t>21:0421:000206</t>
  </si>
  <si>
    <t>21:0421:000206:0001:0001:01</t>
  </si>
  <si>
    <t>16-PTA-021-2</t>
  </si>
  <si>
    <t>21:1137:000020</t>
  </si>
  <si>
    <t>21:0421:000206:0001:0001:02</t>
  </si>
  <si>
    <t>16-PTA-022</t>
  </si>
  <si>
    <t>21:1137:000021</t>
  </si>
  <si>
    <t>21:0421:000207</t>
  </si>
  <si>
    <t>21:0421:000207:0001:0001:00</t>
  </si>
  <si>
    <t>16-PTA-023</t>
  </si>
  <si>
    <t>21:1137:000022</t>
  </si>
  <si>
    <t>21:0421:000208</t>
  </si>
  <si>
    <t>21:0421:000208:0001:0001:00</t>
  </si>
  <si>
    <t>16-PTA-024</t>
  </si>
  <si>
    <t>21:1137:000023</t>
  </si>
  <si>
    <t>21:0421:000209</t>
  </si>
  <si>
    <t>21:0421:000209:0001:0001:00</t>
  </si>
  <si>
    <t>16-PTA-026</t>
  </si>
  <si>
    <t>21:1137:000024</t>
  </si>
  <si>
    <t>21:0421:000210</t>
  </si>
  <si>
    <t>21:0421:000210:0001:0001:00</t>
  </si>
  <si>
    <t>16-PTA-027</t>
  </si>
  <si>
    <t>21:1137:000025</t>
  </si>
  <si>
    <t>21:0421:000211</t>
  </si>
  <si>
    <t>21:0421:000211:0001:0001:00</t>
  </si>
  <si>
    <t>16-PTA-028</t>
  </si>
  <si>
    <t>21:1137:000026</t>
  </si>
  <si>
    <t>21:0421:000212</t>
  </si>
  <si>
    <t>21:0421:000212:0001:0001:00</t>
  </si>
  <si>
    <t>16-PTA-029</t>
  </si>
  <si>
    <t>21:1137:000027</t>
  </si>
  <si>
    <t>21:0421:000213</t>
  </si>
  <si>
    <t>21:0421:000213:0001:0001:00</t>
  </si>
  <si>
    <t>16-PTA-030</t>
  </si>
  <si>
    <t>21:1137:000028</t>
  </si>
  <si>
    <t>21:0421:000214</t>
  </si>
  <si>
    <t>21:0421:000214:0001:0001:00</t>
  </si>
  <si>
    <t>16-PTA-031</t>
  </si>
  <si>
    <t>21:1137:000029</t>
  </si>
  <si>
    <t>21:0421:000215</t>
  </si>
  <si>
    <t>21:0421:000215:0001:0001:00</t>
  </si>
  <si>
    <t>16-PTA-032</t>
  </si>
  <si>
    <t>21:1137:000030</t>
  </si>
  <si>
    <t>21:0421:000216</t>
  </si>
  <si>
    <t>21:0421:000216:0001:0001:00</t>
  </si>
  <si>
    <t>16-PTA-033</t>
  </si>
  <si>
    <t>21:1137:000031</t>
  </si>
  <si>
    <t>21:0421:000217</t>
  </si>
  <si>
    <t>21:0421:000217:0001:0001:01</t>
  </si>
  <si>
    <t>16-PTA-033-2</t>
  </si>
  <si>
    <t>21:1137:000032</t>
  </si>
  <si>
    <t>21:0421:000217:0001:0001:02</t>
  </si>
  <si>
    <t>16-PTA-034</t>
  </si>
  <si>
    <t>21:1137:000033</t>
  </si>
  <si>
    <t>21:0421:000218</t>
  </si>
  <si>
    <t>21:0421:000218:0001:0001:00</t>
  </si>
  <si>
    <t>16-PTA-035</t>
  </si>
  <si>
    <t>21:1137:000034</t>
  </si>
  <si>
    <t>21:0421:000219</t>
  </si>
  <si>
    <t>21:0421:000219:0001:0001:00</t>
  </si>
  <si>
    <t>16-PTA-036</t>
  </si>
  <si>
    <t>21:1137:000035</t>
  </si>
  <si>
    <t>21:0421:000220</t>
  </si>
  <si>
    <t>21:0421:000220:0001:0001:00</t>
  </si>
  <si>
    <t>16-PTA-037</t>
  </si>
  <si>
    <t>21:1137:000036</t>
  </si>
  <si>
    <t>21:0421:000221</t>
  </si>
  <si>
    <t>21:0421:000221:0001:0001:00</t>
  </si>
  <si>
    <t>16-PTA-038</t>
  </si>
  <si>
    <t>21:1137:000037</t>
  </si>
  <si>
    <t>21:0421:000222</t>
  </si>
  <si>
    <t>21:0421:000222:0001:0001:00</t>
  </si>
  <si>
    <t>16-PTA-039</t>
  </si>
  <si>
    <t>21:1137:000038</t>
  </si>
  <si>
    <t>21:0421:000223</t>
  </si>
  <si>
    <t>21:0421:000223:0001:0001:00</t>
  </si>
  <si>
    <t>16-PTA-040</t>
  </si>
  <si>
    <t>21:1137:000039</t>
  </si>
  <si>
    <t>21:0421:000224</t>
  </si>
  <si>
    <t>21:0421:000224:0001:0001:00</t>
  </si>
  <si>
    <t>16-PTA-041</t>
  </si>
  <si>
    <t>21:1137:000040</t>
  </si>
  <si>
    <t>21:0421:000225</t>
  </si>
  <si>
    <t>21:0421:000225:0001:0001:00</t>
  </si>
  <si>
    <t>16-PTA-042</t>
  </si>
  <si>
    <t>21:1137:000041</t>
  </si>
  <si>
    <t>21:0421:000226</t>
  </si>
  <si>
    <t>21:0421:000226:0001:0001:00</t>
  </si>
  <si>
    <t>16-PTA-043</t>
  </si>
  <si>
    <t>21:1137:000042</t>
  </si>
  <si>
    <t>21:0421:000227</t>
  </si>
  <si>
    <t>21:0421:000227:0001:0001:01</t>
  </si>
  <si>
    <t>16-PTA-043-2</t>
  </si>
  <si>
    <t>21:1137:000043</t>
  </si>
  <si>
    <t>21:0421:000227:0001:0001:02</t>
  </si>
  <si>
    <t>16-PTA-045</t>
  </si>
  <si>
    <t>21:1137:000044</t>
  </si>
  <si>
    <t>21:0421:000228</t>
  </si>
  <si>
    <t>21:0421:000228:0001:0001:00</t>
  </si>
  <si>
    <t>16-PTA-046</t>
  </si>
  <si>
    <t>21:1137:000045</t>
  </si>
  <si>
    <t>21:0421:000228:0002:0001:01</t>
  </si>
  <si>
    <t>16-PTA-046-2</t>
  </si>
  <si>
    <t>21:1137:000046</t>
  </si>
  <si>
    <t>21:0421:000228:0002:0001:02</t>
  </si>
  <si>
    <t>16-PTA-047</t>
  </si>
  <si>
    <t>21:1137:000047</t>
  </si>
  <si>
    <t>21:0421:000229</t>
  </si>
  <si>
    <t>21:0421:000229:0001:0001:00</t>
  </si>
  <si>
    <t>16-PTA-048</t>
  </si>
  <si>
    <t>21:1137:000048</t>
  </si>
  <si>
    <t>21:0421:000230</t>
  </si>
  <si>
    <t>21:0421:000230:0001:0001:00</t>
  </si>
  <si>
    <t>16-PTA-056</t>
  </si>
  <si>
    <t>21:1137:000049</t>
  </si>
  <si>
    <t>21:0421:000231</t>
  </si>
  <si>
    <t>21:0421:000231:0001:0001:00</t>
  </si>
  <si>
    <t>16-PTA-057</t>
  </si>
  <si>
    <t>21:1137:000050</t>
  </si>
  <si>
    <t>21:0421:000232</t>
  </si>
  <si>
    <t>21:0421:000232:0001:0001:00</t>
  </si>
  <si>
    <t>16-PTA-058</t>
  </si>
  <si>
    <t>21:1137:000051</t>
  </si>
  <si>
    <t>21:0421:000233</t>
  </si>
  <si>
    <t>21:0421:000233:0001:0001:00</t>
  </si>
  <si>
    <t>16-PTA-060</t>
  </si>
  <si>
    <t>21:1137:000052</t>
  </si>
  <si>
    <t>21:0421:000234</t>
  </si>
  <si>
    <t>21:0421:000234:0001:0001:01</t>
  </si>
  <si>
    <t>16-PTA-060-2</t>
  </si>
  <si>
    <t>21:1137:000053</t>
  </si>
  <si>
    <t>21:0421:000234:0001:0001:02</t>
  </si>
  <si>
    <t>16-PTA-066</t>
  </si>
  <si>
    <t>21:1137:000054</t>
  </si>
  <si>
    <t>21:0421:000235</t>
  </si>
  <si>
    <t>21:0421:000235:0001:0001:00</t>
  </si>
  <si>
    <t>16-PTA-069</t>
  </si>
  <si>
    <t>21:1137:000055</t>
  </si>
  <si>
    <t>21:0421:000236</t>
  </si>
  <si>
    <t>21:0421:000236:0001:0001:00</t>
  </si>
  <si>
    <t>16-PTA-070</t>
  </si>
  <si>
    <t>21:1137:000056</t>
  </si>
  <si>
    <t>21:0421:000237</t>
  </si>
  <si>
    <t>21:0421:000237:0001:0001:00</t>
  </si>
  <si>
    <t>16-PTA-080</t>
  </si>
  <si>
    <t>21:1137:000057</t>
  </si>
  <si>
    <t>21:0421:000238</t>
  </si>
  <si>
    <t>21:0421:000238:0001:0001:00</t>
  </si>
  <si>
    <t>16-PTA-081</t>
  </si>
  <si>
    <t>21:1137:000058</t>
  </si>
  <si>
    <t>21:0421:000239</t>
  </si>
  <si>
    <t>21:0421:000239:0001:0001:00</t>
  </si>
  <si>
    <t>16-PTA-082</t>
  </si>
  <si>
    <t>21:1137:000059</t>
  </si>
  <si>
    <t>21:0421:000240</t>
  </si>
  <si>
    <t>21:0421:000240:0001:0001:00</t>
  </si>
  <si>
    <t>16-PTA-083</t>
  </si>
  <si>
    <t>21:1137:000060</t>
  </si>
  <si>
    <t>21:0421:000241</t>
  </si>
  <si>
    <t>21:0421:000241:0001:0001:00</t>
  </si>
  <si>
    <t>16-PTA-084</t>
  </si>
  <si>
    <t>21:1137:000061</t>
  </si>
  <si>
    <t>21:0421:000242</t>
  </si>
  <si>
    <t>21:0421:000242:0001:0001:00</t>
  </si>
  <si>
    <t>16-PTA-085</t>
  </si>
  <si>
    <t>21:1137:000062</t>
  </si>
  <si>
    <t>21:0421:000243</t>
  </si>
  <si>
    <t>21:0421:000243:0001:0001:01</t>
  </si>
  <si>
    <t>16-PTA-085-2</t>
  </si>
  <si>
    <t>21:1137:000063</t>
  </si>
  <si>
    <t>21:0421:000243:0001:0001:02</t>
  </si>
  <si>
    <t>16-PTA-086</t>
  </si>
  <si>
    <t>21:1137:000064</t>
  </si>
  <si>
    <t>21:0421:000244</t>
  </si>
  <si>
    <t>21:0421:000244:0001:0001:00</t>
  </si>
  <si>
    <t>16-PTA-087</t>
  </si>
  <si>
    <t>21:1137:000065</t>
  </si>
  <si>
    <t>21:0421:000245</t>
  </si>
  <si>
    <t>21:0421:000245:0001:0001:00</t>
  </si>
  <si>
    <t>16-PTA-088</t>
  </si>
  <si>
    <t>21:1137:000066</t>
  </si>
  <si>
    <t>21:0421:000246</t>
  </si>
  <si>
    <t>21:0421:000246:0001:0001:00</t>
  </si>
  <si>
    <t>16-PTA-090</t>
  </si>
  <si>
    <t>21:1137:000067</t>
  </si>
  <si>
    <t>21:0421:000247</t>
  </si>
  <si>
    <t>21:0421:000247:0001:0001:00</t>
  </si>
  <si>
    <t>16-PTA-091</t>
  </si>
  <si>
    <t>21:1137:000068</t>
  </si>
  <si>
    <t>21:0421:000248</t>
  </si>
  <si>
    <t>21:0421:000248:0001:0001:00</t>
  </si>
  <si>
    <t>16-PTA-093</t>
  </si>
  <si>
    <t>21:1137:000069</t>
  </si>
  <si>
    <t>21:0421:000249</t>
  </si>
  <si>
    <t>21:0421:000249:0001:0001:00</t>
  </si>
  <si>
    <t>16-PTA-094</t>
  </si>
  <si>
    <t>21:1137:000070</t>
  </si>
  <si>
    <t>21:0421:000250</t>
  </si>
  <si>
    <t>21:0421:000250:0001:0001:00</t>
  </si>
  <si>
    <t>16-PTA-095</t>
  </si>
  <si>
    <t>21:1137:000071</t>
  </si>
  <si>
    <t>21:0421:000251</t>
  </si>
  <si>
    <t>21:0421:000251:0001:0001:00</t>
  </si>
  <si>
    <t>16-PTA-096</t>
  </si>
  <si>
    <t>21:1137:000072</t>
  </si>
  <si>
    <t>21:0421:000252</t>
  </si>
  <si>
    <t>21:0421:000252:0001:0001:01</t>
  </si>
  <si>
    <t>16-PTA-096-2</t>
  </si>
  <si>
    <t>21:1137:000073</t>
  </si>
  <si>
    <t>21:0421:000252:0001:0001:02</t>
  </si>
  <si>
    <t>16-PTA-097</t>
  </si>
  <si>
    <t>21:1137:000074</t>
  </si>
  <si>
    <t>21:0421:000253</t>
  </si>
  <si>
    <t>21:0421:000253:0001:0001:00</t>
  </si>
  <si>
    <t>16-PTA-098</t>
  </si>
  <si>
    <t>21:1137:000075</t>
  </si>
  <si>
    <t>21:0421:000254</t>
  </si>
  <si>
    <t>21:0421:000254:0001:0001:00</t>
  </si>
  <si>
    <t>16-PTA-099</t>
  </si>
  <si>
    <t>21:1137:000076</t>
  </si>
  <si>
    <t>21:0421:000255</t>
  </si>
  <si>
    <t>21:0421:000255:0001:0001:00</t>
  </si>
  <si>
    <t>16-PTA-101</t>
  </si>
  <si>
    <t>21:1137:000077</t>
  </si>
  <si>
    <t>21:0421:000256</t>
  </si>
  <si>
    <t>21:0421:000256:0001:0001:00</t>
  </si>
  <si>
    <t>16-PTA-102</t>
  </si>
  <si>
    <t>21:1137:000078</t>
  </si>
  <si>
    <t>21:0421:000256:0002:0001:01</t>
  </si>
  <si>
    <t>16-PTA-102-2</t>
  </si>
  <si>
    <t>21:1137:000079</t>
  </si>
  <si>
    <t>21:0421:000256:0002:0001:02</t>
  </si>
  <si>
    <t>16-PTA-104</t>
  </si>
  <si>
    <t>21:1137:000080</t>
  </si>
  <si>
    <t>21:0421:000257</t>
  </si>
  <si>
    <t>21:0421:000257:0001:0001:00</t>
  </si>
  <si>
    <t>16-PTA-105</t>
  </si>
  <si>
    <t>21:1137:000081</t>
  </si>
  <si>
    <t>21:0421:000258</t>
  </si>
  <si>
    <t>21:0421:000258:0001:0001:01</t>
  </si>
  <si>
    <t>16-PTA-105-2</t>
  </si>
  <si>
    <t>21:1137:000082</t>
  </si>
  <si>
    <t>21:0421:000258:0001:0001:02</t>
  </si>
  <si>
    <t>16-PTA-107</t>
  </si>
  <si>
    <t>21:1137:000083</t>
  </si>
  <si>
    <t>21:0421:000259</t>
  </si>
  <si>
    <t>21:0421:000259:0001:0001:00</t>
  </si>
  <si>
    <t>16-PTA-108</t>
  </si>
  <si>
    <t>21:1137:000084</t>
  </si>
  <si>
    <t>21:0421:000260</t>
  </si>
  <si>
    <t>21:0421:000260:0001:0001:00</t>
  </si>
  <si>
    <t>16-PTA-109</t>
  </si>
  <si>
    <t>21:1137:000085</t>
  </si>
  <si>
    <t>21:0421:000261</t>
  </si>
  <si>
    <t>21:0421:000261:0001:0001:00</t>
  </si>
  <si>
    <t>16-PTA-110</t>
  </si>
  <si>
    <t>21:1137:000086</t>
  </si>
  <si>
    <t>21:0421:000262</t>
  </si>
  <si>
    <t>21:0421:000262:0001:0001:00</t>
  </si>
  <si>
    <t>16-PTA-112</t>
  </si>
  <si>
    <t>21:1137:000087</t>
  </si>
  <si>
    <t>21:0421:000263</t>
  </si>
  <si>
    <t>21:0421:000263:0001:0001:00</t>
  </si>
  <si>
    <t>16-PTA-113</t>
  </si>
  <si>
    <t>21:1137:000088</t>
  </si>
  <si>
    <t>21:0421:000264</t>
  </si>
  <si>
    <t>21:0421:000264:0001:0001:00</t>
  </si>
  <si>
    <t>16-PTA-114</t>
  </si>
  <si>
    <t>21:1137:000089</t>
  </si>
  <si>
    <t>21:0421:000265</t>
  </si>
  <si>
    <t>21:0421:000265:0001:0001:00</t>
  </si>
  <si>
    <t>16-PTA-115</t>
  </si>
  <si>
    <t>21:1137:000090</t>
  </si>
  <si>
    <t>21:0421:000266</t>
  </si>
  <si>
    <t>21:0421:000266:0001:0001:00</t>
  </si>
  <si>
    <t>16-PTA-116</t>
  </si>
  <si>
    <t>21:1137:000091</t>
  </si>
  <si>
    <t>21:0421:000267</t>
  </si>
  <si>
    <t>21:0421:000267:0001:0001:00</t>
  </si>
  <si>
    <t>16-PTA-117</t>
  </si>
  <si>
    <t>21:1137:000092</t>
  </si>
  <si>
    <t>21:0421:000268</t>
  </si>
  <si>
    <t>21:0421:000268:0001:0001:01</t>
  </si>
  <si>
    <t>16-PTA-117-2</t>
  </si>
  <si>
    <t>21:1137:000093</t>
  </si>
  <si>
    <t>21:0421:000268:0001:0001:02</t>
  </si>
  <si>
    <t>16-PTA-120</t>
  </si>
  <si>
    <t>21:1137:000094</t>
  </si>
  <si>
    <t>21:0421:000269</t>
  </si>
  <si>
    <t>21:0421:000269:0001:0001:00</t>
  </si>
  <si>
    <t>16-PTA-121</t>
  </si>
  <si>
    <t>21:1137:000095</t>
  </si>
  <si>
    <t>21:0421:000270</t>
  </si>
  <si>
    <t>21:0421:000270:0001:0001:00</t>
  </si>
  <si>
    <t>16-PTA-122</t>
  </si>
  <si>
    <t>21:1137:000096</t>
  </si>
  <si>
    <t>21:0421:000271</t>
  </si>
  <si>
    <t>21:0421:000271:0001:0001:00</t>
  </si>
  <si>
    <t>16-PTA-123</t>
  </si>
  <si>
    <t>21:1137:000097</t>
  </si>
  <si>
    <t>21:0421:000272</t>
  </si>
  <si>
    <t>21:0421:000272:0001:0001:00</t>
  </si>
  <si>
    <t>16-PTA-125</t>
  </si>
  <si>
    <t>21:1137:000098</t>
  </si>
  <si>
    <t>21:0421:000273</t>
  </si>
  <si>
    <t>21:0421:000273:0001:0001:00</t>
  </si>
  <si>
    <t>16-PTA-126</t>
  </si>
  <si>
    <t>21:1137:000099</t>
  </si>
  <si>
    <t>21:0421:000274</t>
  </si>
  <si>
    <t>21:0421:000274:0001:0001:00</t>
  </si>
  <si>
    <t>16-PTA-129</t>
  </si>
  <si>
    <t>21:1137:000100</t>
  </si>
  <si>
    <t>21:0421:000275</t>
  </si>
  <si>
    <t>21:0421:000275:0001:0001:00</t>
  </si>
  <si>
    <t>16-PTA-137</t>
  </si>
  <si>
    <t>21:1137:000101</t>
  </si>
  <si>
    <t>21:0421:000276</t>
  </si>
  <si>
    <t>21:0421:000276:0001:0001:00</t>
  </si>
  <si>
    <t>16-PTA-142</t>
  </si>
  <si>
    <t>21:1137:000102</t>
  </si>
  <si>
    <t>21:0421:000277</t>
  </si>
  <si>
    <t>21:0421:000277:0001:0001:01</t>
  </si>
  <si>
    <t>16-PTA-142-2</t>
  </si>
  <si>
    <t>21:1137:000103</t>
  </si>
  <si>
    <t>21:0421:000277:0001:0001:02</t>
  </si>
  <si>
    <t>16-PTA-155</t>
  </si>
  <si>
    <t>21:1137:000104</t>
  </si>
  <si>
    <t>21:0421:000278</t>
  </si>
  <si>
    <t>21:0421:000278:0001:0001:00</t>
  </si>
  <si>
    <t>16-PTA-157</t>
  </si>
  <si>
    <t>21:1137:000105</t>
  </si>
  <si>
    <t>21:0421:000279</t>
  </si>
  <si>
    <t>21:0421:000279:0001:0001:00</t>
  </si>
  <si>
    <t>TILL 2 (11)</t>
  </si>
  <si>
    <t>21:1137:000106</t>
  </si>
  <si>
    <t>TILL 2 (12)</t>
  </si>
  <si>
    <t>21:1137:000107</t>
  </si>
  <si>
    <t>TILL 2 (13)</t>
  </si>
  <si>
    <t>21:1137:000108</t>
  </si>
  <si>
    <t>TILL 2 (14)</t>
  </si>
  <si>
    <t>21:1137:000109</t>
  </si>
  <si>
    <t>TILL 2 (15)</t>
  </si>
  <si>
    <t>21:1137:000110</t>
  </si>
  <si>
    <t>16-PTA-175</t>
  </si>
  <si>
    <t>21:1137:000111</t>
  </si>
  <si>
    <t>16-PTA-176</t>
  </si>
  <si>
    <t>21:1137:000112</t>
  </si>
  <si>
    <t>16-PTA-177</t>
  </si>
  <si>
    <t>21:1137:000113</t>
  </si>
  <si>
    <t>16-PTA-001A</t>
  </si>
  <si>
    <t>21:1137:000114</t>
  </si>
  <si>
    <t>16-PTA-100A</t>
  </si>
  <si>
    <t>21:1137:000115</t>
  </si>
  <si>
    <t>16-PTA-111A</t>
  </si>
  <si>
    <t>21:1137:000116</t>
  </si>
  <si>
    <t>16-PTA-172A</t>
  </si>
  <si>
    <t>21:1137:000117</t>
  </si>
  <si>
    <t>16-PTA-173A</t>
  </si>
  <si>
    <t>21:1137:000118</t>
  </si>
  <si>
    <t>16-PTA-174A</t>
  </si>
  <si>
    <t>21:1137:000119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</si>
</sst>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91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5" x14ac:dyDescent="0.25"/>
  <cols>
    <col min="1" max="1" width="20.7109375" customWidth="1"/>
    <col min="2" max="2" width="15.7109375" customWidth="1"/>
    <col min="3" max="4" width="12.7109375" customWidth="1"/>
    <col min="5" max="6" width="20.7109375" customWidth="1"/>
    <col min="7" max="7" width="10.7109375" customWidth="1"/>
    <col min="8" max="9" width="18.7109375" customWidth="1"/>
    <col min="10" max="11" width="24.7109375" customWidth="1"/>
    <col min="12" max="15" width="14.7109375" customWidth="1"/>
  </cols>
  <sheetData>
    <row r="1" spans="1:15" s="2" customFormat="1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hidden="1" x14ac:dyDescent="0.25">
      <c r="A2" t="s">
        <v>15</v>
      </c>
      <c r="B2" t="s">
        <v>16</v>
      </c>
      <c r="C2" s="1" t="str">
        <f t="shared" ref="C2:C33" si="0">HYPERLINK("http://geochem.nrcan.gc.ca/cdogs/content/bdl/bdl210012_e.htm", "21:0012")</f>
        <v>21:0012</v>
      </c>
      <c r="D2" s="1" t="str">
        <f t="shared" ref="D2:D65" si="1">HYPERLINK("http://geochem.nrcan.gc.ca/cdogs/content/svy/svy210336_e.htm", "21:0336")</f>
        <v>21:0336</v>
      </c>
      <c r="E2" t="s">
        <v>17</v>
      </c>
      <c r="F2" t="s">
        <v>18</v>
      </c>
      <c r="H2">
        <v>45.917319999999997</v>
      </c>
      <c r="I2">
        <v>-66.705510000000004</v>
      </c>
      <c r="J2" s="1" t="str">
        <f t="shared" ref="J2:J33" si="2">HYPERLINK("http://geochem.nrcan.gc.ca/cdogs/content/kwd/kwd020074_e.htm", "Soil (public health)")</f>
        <v>Soil (public health)</v>
      </c>
      <c r="K2" s="1" t="str">
        <f t="shared" ref="K2:K65" si="3">HYPERLINK("http://geochem.nrcan.gc.ca/cdogs/content/kwd/kwd080054_e.htm", "NASGLP soil sample, &lt;2 mm size fraction")</f>
        <v>NASGLP soil sample, &lt;2 mm size fraction</v>
      </c>
      <c r="M2">
        <v>2.0699999999999998</v>
      </c>
      <c r="N2">
        <v>43.1</v>
      </c>
      <c r="O2">
        <v>86.048000000000002</v>
      </c>
    </row>
    <row r="3" spans="1:15" hidden="1" x14ac:dyDescent="0.25">
      <c r="A3" t="s">
        <v>19</v>
      </c>
      <c r="B3" t="s">
        <v>20</v>
      </c>
      <c r="C3" s="1" t="str">
        <f t="shared" si="0"/>
        <v>21:0012</v>
      </c>
      <c r="D3" s="1" t="str">
        <f t="shared" si="1"/>
        <v>21:0336</v>
      </c>
      <c r="E3" t="s">
        <v>21</v>
      </c>
      <c r="F3" t="s">
        <v>22</v>
      </c>
      <c r="H3">
        <v>45.788809999999998</v>
      </c>
      <c r="I3">
        <v>-66.536609999999996</v>
      </c>
      <c r="J3" s="1" t="str">
        <f t="shared" si="2"/>
        <v>Soil (public health)</v>
      </c>
      <c r="K3" s="1" t="str">
        <f t="shared" si="3"/>
        <v>NASGLP soil sample, &lt;2 mm size fraction</v>
      </c>
      <c r="M3">
        <v>0.05</v>
      </c>
      <c r="N3">
        <v>27.09</v>
      </c>
      <c r="O3">
        <v>53.524000000000001</v>
      </c>
    </row>
    <row r="4" spans="1:15" hidden="1" x14ac:dyDescent="0.25">
      <c r="A4" t="s">
        <v>23</v>
      </c>
      <c r="B4" t="s">
        <v>24</v>
      </c>
      <c r="C4" s="1" t="str">
        <f t="shared" si="0"/>
        <v>21:0012</v>
      </c>
      <c r="D4" s="1" t="str">
        <f t="shared" si="1"/>
        <v>21:0336</v>
      </c>
      <c r="E4" t="s">
        <v>25</v>
      </c>
      <c r="F4" t="s">
        <v>26</v>
      </c>
      <c r="H4">
        <v>45.773380000000003</v>
      </c>
      <c r="I4">
        <v>-66.1785</v>
      </c>
      <c r="J4" s="1" t="str">
        <f t="shared" si="2"/>
        <v>Soil (public health)</v>
      </c>
      <c r="K4" s="1" t="str">
        <f t="shared" si="3"/>
        <v>NASGLP soil sample, &lt;2 mm size fraction</v>
      </c>
      <c r="M4">
        <v>0.01</v>
      </c>
      <c r="N4">
        <v>3.64</v>
      </c>
      <c r="O4">
        <v>8.5299999999999994</v>
      </c>
    </row>
    <row r="5" spans="1:15" hidden="1" x14ac:dyDescent="0.25">
      <c r="A5" t="s">
        <v>27</v>
      </c>
      <c r="B5" t="s">
        <v>28</v>
      </c>
      <c r="C5" s="1" t="str">
        <f t="shared" si="0"/>
        <v>21:0012</v>
      </c>
      <c r="D5" s="1" t="str">
        <f t="shared" si="1"/>
        <v>21:0336</v>
      </c>
      <c r="E5" t="s">
        <v>29</v>
      </c>
      <c r="F5" t="s">
        <v>30</v>
      </c>
      <c r="H5">
        <v>46.184220000000003</v>
      </c>
      <c r="I5">
        <v>-67.048299999999998</v>
      </c>
      <c r="J5" s="1" t="str">
        <f t="shared" si="2"/>
        <v>Soil (public health)</v>
      </c>
      <c r="K5" s="1" t="str">
        <f t="shared" si="3"/>
        <v>NASGLP soil sample, &lt;2 mm size fraction</v>
      </c>
      <c r="M5">
        <v>7.0000000000000007E-2</v>
      </c>
      <c r="N5">
        <v>12.31</v>
      </c>
      <c r="O5">
        <v>26.934999999999999</v>
      </c>
    </row>
    <row r="6" spans="1:15" hidden="1" x14ac:dyDescent="0.25">
      <c r="A6" t="s">
        <v>31</v>
      </c>
      <c r="B6" t="s">
        <v>32</v>
      </c>
      <c r="C6" s="1" t="str">
        <f t="shared" si="0"/>
        <v>21:0012</v>
      </c>
      <c r="D6" s="1" t="str">
        <f t="shared" si="1"/>
        <v>21:0336</v>
      </c>
      <c r="E6" t="s">
        <v>33</v>
      </c>
      <c r="F6" t="s">
        <v>34</v>
      </c>
      <c r="H6">
        <v>46.052579999999999</v>
      </c>
      <c r="I6">
        <v>-66.876459999999994</v>
      </c>
      <c r="J6" s="1" t="str">
        <f t="shared" si="2"/>
        <v>Soil (public health)</v>
      </c>
      <c r="K6" s="1" t="str">
        <f t="shared" si="3"/>
        <v>NASGLP soil sample, &lt;2 mm size fraction</v>
      </c>
      <c r="M6">
        <v>0.1</v>
      </c>
      <c r="N6">
        <v>16.3</v>
      </c>
      <c r="O6">
        <v>34.104999999999997</v>
      </c>
    </row>
    <row r="7" spans="1:15" hidden="1" x14ac:dyDescent="0.25">
      <c r="A7" t="s">
        <v>35</v>
      </c>
      <c r="B7" t="s">
        <v>36</v>
      </c>
      <c r="C7" s="1" t="str">
        <f t="shared" si="0"/>
        <v>21:0012</v>
      </c>
      <c r="D7" s="1" t="str">
        <f t="shared" si="1"/>
        <v>21:0336</v>
      </c>
      <c r="E7" t="s">
        <v>37</v>
      </c>
      <c r="F7" t="s">
        <v>38</v>
      </c>
      <c r="H7">
        <v>46.393349999999998</v>
      </c>
      <c r="I7">
        <v>-66.888229999999993</v>
      </c>
      <c r="J7" s="1" t="str">
        <f t="shared" si="2"/>
        <v>Soil (public health)</v>
      </c>
      <c r="K7" s="1" t="str">
        <f t="shared" si="3"/>
        <v>NASGLP soil sample, &lt;2 mm size fraction</v>
      </c>
      <c r="M7">
        <v>0.28999999999999998</v>
      </c>
      <c r="N7">
        <v>26.61</v>
      </c>
      <c r="O7">
        <v>55.551000000000002</v>
      </c>
    </row>
    <row r="8" spans="1:15" hidden="1" x14ac:dyDescent="0.25">
      <c r="A8" t="s">
        <v>39</v>
      </c>
      <c r="B8" t="s">
        <v>40</v>
      </c>
      <c r="C8" s="1" t="str">
        <f t="shared" si="0"/>
        <v>21:0012</v>
      </c>
      <c r="D8" s="1" t="str">
        <f t="shared" si="1"/>
        <v>21:0336</v>
      </c>
      <c r="E8" t="s">
        <v>41</v>
      </c>
      <c r="F8" t="s">
        <v>42</v>
      </c>
      <c r="H8">
        <v>46.036709999999999</v>
      </c>
      <c r="I8">
        <v>-66.514750000000006</v>
      </c>
      <c r="J8" s="1" t="str">
        <f t="shared" si="2"/>
        <v>Soil (public health)</v>
      </c>
      <c r="K8" s="1" t="str">
        <f t="shared" si="3"/>
        <v>NASGLP soil sample, &lt;2 mm size fraction</v>
      </c>
      <c r="M8">
        <v>0.03</v>
      </c>
      <c r="N8">
        <v>7.17</v>
      </c>
      <c r="O8">
        <v>15.048999999999999</v>
      </c>
    </row>
    <row r="9" spans="1:15" hidden="1" x14ac:dyDescent="0.25">
      <c r="A9" t="s">
        <v>43</v>
      </c>
      <c r="B9" t="s">
        <v>44</v>
      </c>
      <c r="C9" s="1" t="str">
        <f t="shared" si="0"/>
        <v>21:0012</v>
      </c>
      <c r="D9" s="1" t="str">
        <f t="shared" si="1"/>
        <v>21:0336</v>
      </c>
      <c r="E9" t="s">
        <v>45</v>
      </c>
      <c r="F9" t="s">
        <v>46</v>
      </c>
      <c r="H9">
        <v>46.422339999999998</v>
      </c>
      <c r="I9">
        <v>-66.664199999999994</v>
      </c>
      <c r="J9" s="1" t="str">
        <f t="shared" si="2"/>
        <v>Soil (public health)</v>
      </c>
      <c r="K9" s="1" t="str">
        <f t="shared" si="3"/>
        <v>NASGLP soil sample, &lt;2 mm size fraction</v>
      </c>
      <c r="M9">
        <v>0.27</v>
      </c>
      <c r="N9">
        <v>11.75</v>
      </c>
      <c r="O9">
        <v>25.157</v>
      </c>
    </row>
    <row r="10" spans="1:15" hidden="1" x14ac:dyDescent="0.25">
      <c r="A10" t="s">
        <v>47</v>
      </c>
      <c r="B10" t="s">
        <v>48</v>
      </c>
      <c r="C10" s="1" t="str">
        <f t="shared" si="0"/>
        <v>21:0012</v>
      </c>
      <c r="D10" s="1" t="str">
        <f t="shared" si="1"/>
        <v>21:0336</v>
      </c>
      <c r="E10" t="s">
        <v>49</v>
      </c>
      <c r="F10" t="s">
        <v>50</v>
      </c>
      <c r="H10">
        <v>45.547969999999999</v>
      </c>
      <c r="I10">
        <v>-66.916499999999999</v>
      </c>
      <c r="J10" s="1" t="str">
        <f t="shared" si="2"/>
        <v>Soil (public health)</v>
      </c>
      <c r="K10" s="1" t="str">
        <f t="shared" si="3"/>
        <v>NASGLP soil sample, &lt;2 mm size fraction</v>
      </c>
      <c r="M10">
        <v>0.13</v>
      </c>
      <c r="N10">
        <v>44.61</v>
      </c>
      <c r="O10">
        <v>90.2</v>
      </c>
    </row>
    <row r="11" spans="1:15" hidden="1" x14ac:dyDescent="0.25">
      <c r="A11" t="s">
        <v>51</v>
      </c>
      <c r="B11" t="s">
        <v>52</v>
      </c>
      <c r="C11" s="1" t="str">
        <f t="shared" si="0"/>
        <v>21:0012</v>
      </c>
      <c r="D11" s="1" t="str">
        <f t="shared" si="1"/>
        <v>21:0336</v>
      </c>
      <c r="E11" t="s">
        <v>53</v>
      </c>
      <c r="F11" t="s">
        <v>54</v>
      </c>
      <c r="H11">
        <v>45.464469999999999</v>
      </c>
      <c r="I11">
        <v>-67.123159999999999</v>
      </c>
      <c r="J11" s="1" t="str">
        <f t="shared" si="2"/>
        <v>Soil (public health)</v>
      </c>
      <c r="K11" s="1" t="str">
        <f t="shared" si="3"/>
        <v>NASGLP soil sample, &lt;2 mm size fraction</v>
      </c>
      <c r="M11">
        <v>0.08</v>
      </c>
      <c r="N11">
        <v>19.84</v>
      </c>
      <c r="O11">
        <v>39.789000000000001</v>
      </c>
    </row>
    <row r="12" spans="1:15" hidden="1" x14ac:dyDescent="0.25">
      <c r="A12" t="s">
        <v>55</v>
      </c>
      <c r="B12" t="s">
        <v>56</v>
      </c>
      <c r="C12" s="1" t="str">
        <f t="shared" si="0"/>
        <v>21:0012</v>
      </c>
      <c r="D12" s="1" t="str">
        <f t="shared" si="1"/>
        <v>21:0336</v>
      </c>
      <c r="E12" t="s">
        <v>57</v>
      </c>
      <c r="F12" t="s">
        <v>58</v>
      </c>
      <c r="H12">
        <v>46.496650000000002</v>
      </c>
      <c r="I12">
        <v>-66.304689999999994</v>
      </c>
      <c r="J12" s="1" t="str">
        <f t="shared" si="2"/>
        <v>Soil (public health)</v>
      </c>
      <c r="K12" s="1" t="str">
        <f t="shared" si="3"/>
        <v>NASGLP soil sample, &lt;2 mm size fraction</v>
      </c>
      <c r="M12">
        <v>0.34</v>
      </c>
      <c r="N12">
        <v>10.92</v>
      </c>
      <c r="O12">
        <v>21.1</v>
      </c>
    </row>
    <row r="13" spans="1:15" hidden="1" x14ac:dyDescent="0.25">
      <c r="A13" t="s">
        <v>59</v>
      </c>
      <c r="B13" t="s">
        <v>60</v>
      </c>
      <c r="C13" s="1" t="str">
        <f t="shared" si="0"/>
        <v>21:0012</v>
      </c>
      <c r="D13" s="1" t="str">
        <f t="shared" si="1"/>
        <v>21:0336</v>
      </c>
      <c r="E13" t="s">
        <v>61</v>
      </c>
      <c r="F13" t="s">
        <v>62</v>
      </c>
      <c r="H13">
        <v>46.524889999999999</v>
      </c>
      <c r="I13">
        <v>-66.105710000000002</v>
      </c>
      <c r="J13" s="1" t="str">
        <f t="shared" si="2"/>
        <v>Soil (public health)</v>
      </c>
      <c r="K13" s="1" t="str">
        <f t="shared" si="3"/>
        <v>NASGLP soil sample, &lt;2 mm size fraction</v>
      </c>
      <c r="M13">
        <v>7.0000000000000007E-2</v>
      </c>
      <c r="N13">
        <v>21.33</v>
      </c>
      <c r="O13">
        <v>42.41</v>
      </c>
    </row>
    <row r="14" spans="1:15" hidden="1" x14ac:dyDescent="0.25">
      <c r="A14" t="s">
        <v>63</v>
      </c>
      <c r="B14" t="s">
        <v>64</v>
      </c>
      <c r="C14" s="1" t="str">
        <f t="shared" si="0"/>
        <v>21:0012</v>
      </c>
      <c r="D14" s="1" t="str">
        <f t="shared" si="1"/>
        <v>21:0336</v>
      </c>
      <c r="E14" t="s">
        <v>65</v>
      </c>
      <c r="F14" t="s">
        <v>66</v>
      </c>
      <c r="H14">
        <v>45.68036</v>
      </c>
      <c r="I14">
        <v>-67.086129999999997</v>
      </c>
      <c r="J14" s="1" t="str">
        <f t="shared" si="2"/>
        <v>Soil (public health)</v>
      </c>
      <c r="K14" s="1" t="str">
        <f t="shared" si="3"/>
        <v>NASGLP soil sample, &lt;2 mm size fraction</v>
      </c>
      <c r="M14">
        <v>7.0000000000000007E-2</v>
      </c>
      <c r="N14">
        <v>18.54</v>
      </c>
      <c r="O14">
        <v>38.162999999999997</v>
      </c>
    </row>
    <row r="15" spans="1:15" hidden="1" x14ac:dyDescent="0.25">
      <c r="A15" t="s">
        <v>67</v>
      </c>
      <c r="B15" t="s">
        <v>68</v>
      </c>
      <c r="C15" s="1" t="str">
        <f t="shared" si="0"/>
        <v>21:0012</v>
      </c>
      <c r="D15" s="1" t="str">
        <f t="shared" si="1"/>
        <v>21:0336</v>
      </c>
      <c r="E15" t="s">
        <v>69</v>
      </c>
      <c r="F15" t="s">
        <v>70</v>
      </c>
      <c r="H15">
        <v>45.726900000000001</v>
      </c>
      <c r="I15">
        <v>-67.478570000000005</v>
      </c>
      <c r="J15" s="1" t="str">
        <f t="shared" si="2"/>
        <v>Soil (public health)</v>
      </c>
      <c r="K15" s="1" t="str">
        <f t="shared" si="3"/>
        <v>NASGLP soil sample, &lt;2 mm size fraction</v>
      </c>
      <c r="M15">
        <v>0.02</v>
      </c>
      <c r="N15">
        <v>7.37</v>
      </c>
      <c r="O15">
        <v>16.155000000000001</v>
      </c>
    </row>
    <row r="16" spans="1:15" hidden="1" x14ac:dyDescent="0.25">
      <c r="A16" t="s">
        <v>71</v>
      </c>
      <c r="B16" t="s">
        <v>72</v>
      </c>
      <c r="C16" s="1" t="str">
        <f t="shared" si="0"/>
        <v>21:0012</v>
      </c>
      <c r="D16" s="1" t="str">
        <f t="shared" si="1"/>
        <v>21:0336</v>
      </c>
      <c r="E16" t="s">
        <v>73</v>
      </c>
      <c r="F16" t="s">
        <v>74</v>
      </c>
      <c r="H16">
        <v>46.019170000000003</v>
      </c>
      <c r="I16">
        <v>-67.370289999999997</v>
      </c>
      <c r="J16" s="1" t="str">
        <f t="shared" si="2"/>
        <v>Soil (public health)</v>
      </c>
      <c r="K16" s="1" t="str">
        <f t="shared" si="3"/>
        <v>NASGLP soil sample, &lt;2 mm size fraction</v>
      </c>
      <c r="M16">
        <v>0.06</v>
      </c>
      <c r="N16">
        <v>11.51</v>
      </c>
      <c r="O16">
        <v>25.82</v>
      </c>
    </row>
    <row r="17" spans="1:15" hidden="1" x14ac:dyDescent="0.25">
      <c r="A17" t="s">
        <v>75</v>
      </c>
      <c r="B17" t="s">
        <v>76</v>
      </c>
      <c r="C17" s="1" t="str">
        <f t="shared" si="0"/>
        <v>21:0012</v>
      </c>
      <c r="D17" s="1" t="str">
        <f t="shared" si="1"/>
        <v>21:0336</v>
      </c>
      <c r="E17" t="s">
        <v>77</v>
      </c>
      <c r="F17" t="s">
        <v>78</v>
      </c>
      <c r="H17">
        <v>45.884610000000002</v>
      </c>
      <c r="I17">
        <v>-65.983729999999994</v>
      </c>
      <c r="J17" s="1" t="str">
        <f t="shared" si="2"/>
        <v>Soil (public health)</v>
      </c>
      <c r="K17" s="1" t="str">
        <f t="shared" si="3"/>
        <v>NASGLP soil sample, &lt;2 mm size fraction</v>
      </c>
      <c r="M17">
        <v>0.04</v>
      </c>
      <c r="N17">
        <v>17.190000000000001</v>
      </c>
      <c r="O17">
        <v>37.768000000000001</v>
      </c>
    </row>
    <row r="18" spans="1:15" hidden="1" x14ac:dyDescent="0.25">
      <c r="A18" t="s">
        <v>79</v>
      </c>
      <c r="B18" t="s">
        <v>80</v>
      </c>
      <c r="C18" s="1" t="str">
        <f t="shared" si="0"/>
        <v>21:0012</v>
      </c>
      <c r="D18" s="1" t="str">
        <f t="shared" si="1"/>
        <v>21:0336</v>
      </c>
      <c r="E18" t="s">
        <v>81</v>
      </c>
      <c r="F18" t="s">
        <v>82</v>
      </c>
      <c r="H18">
        <v>45.937559999999998</v>
      </c>
      <c r="I18">
        <v>-65.987849999999995</v>
      </c>
      <c r="J18" s="1" t="str">
        <f t="shared" si="2"/>
        <v>Soil (public health)</v>
      </c>
      <c r="K18" s="1" t="str">
        <f t="shared" si="3"/>
        <v>NASGLP soil sample, &lt;2 mm size fraction</v>
      </c>
      <c r="M18">
        <v>0.12</v>
      </c>
      <c r="N18">
        <v>8.9700000000000006</v>
      </c>
      <c r="O18">
        <v>19.123999999999999</v>
      </c>
    </row>
    <row r="19" spans="1:15" hidden="1" x14ac:dyDescent="0.25">
      <c r="A19" t="s">
        <v>83</v>
      </c>
      <c r="B19" t="s">
        <v>84</v>
      </c>
      <c r="C19" s="1" t="str">
        <f t="shared" si="0"/>
        <v>21:0012</v>
      </c>
      <c r="D19" s="1" t="str">
        <f t="shared" si="1"/>
        <v>21:0336</v>
      </c>
      <c r="E19" t="s">
        <v>85</v>
      </c>
      <c r="F19" t="s">
        <v>86</v>
      </c>
      <c r="H19">
        <v>46.289169999999999</v>
      </c>
      <c r="I19">
        <v>-66.493790000000004</v>
      </c>
      <c r="J19" s="1" t="str">
        <f t="shared" si="2"/>
        <v>Soil (public health)</v>
      </c>
      <c r="K19" s="1" t="str">
        <f t="shared" si="3"/>
        <v>NASGLP soil sample, &lt;2 mm size fraction</v>
      </c>
      <c r="M19">
        <v>0.06</v>
      </c>
      <c r="N19">
        <v>11.15</v>
      </c>
      <c r="O19">
        <v>23.07</v>
      </c>
    </row>
    <row r="20" spans="1:15" hidden="1" x14ac:dyDescent="0.25">
      <c r="A20" t="s">
        <v>87</v>
      </c>
      <c r="B20" t="s">
        <v>88</v>
      </c>
      <c r="C20" s="1" t="str">
        <f t="shared" si="0"/>
        <v>21:0012</v>
      </c>
      <c r="D20" s="1" t="str">
        <f t="shared" si="1"/>
        <v>21:0336</v>
      </c>
      <c r="E20" t="s">
        <v>89</v>
      </c>
      <c r="F20" t="s">
        <v>90</v>
      </c>
      <c r="H20">
        <v>45.423569999999998</v>
      </c>
      <c r="I20">
        <v>-66.470050000000001</v>
      </c>
      <c r="J20" s="1" t="str">
        <f t="shared" si="2"/>
        <v>Soil (public health)</v>
      </c>
      <c r="K20" s="1" t="str">
        <f t="shared" si="3"/>
        <v>NASGLP soil sample, &lt;2 mm size fraction</v>
      </c>
      <c r="M20">
        <v>0.01</v>
      </c>
      <c r="N20">
        <v>11.68</v>
      </c>
      <c r="O20">
        <v>24.765000000000001</v>
      </c>
    </row>
    <row r="21" spans="1:15" hidden="1" x14ac:dyDescent="0.25">
      <c r="A21" t="s">
        <v>91</v>
      </c>
      <c r="B21" t="s">
        <v>92</v>
      </c>
      <c r="C21" s="1" t="str">
        <f t="shared" si="0"/>
        <v>21:0012</v>
      </c>
      <c r="D21" s="1" t="str">
        <f t="shared" si="1"/>
        <v>21:0336</v>
      </c>
      <c r="E21" t="s">
        <v>93</v>
      </c>
      <c r="F21" t="s">
        <v>94</v>
      </c>
      <c r="H21">
        <v>45.267330000000001</v>
      </c>
      <c r="I21">
        <v>-66.21848</v>
      </c>
      <c r="J21" s="1" t="str">
        <f t="shared" si="2"/>
        <v>Soil (public health)</v>
      </c>
      <c r="K21" s="1" t="str">
        <f t="shared" si="3"/>
        <v>NASGLP soil sample, &lt;2 mm size fraction</v>
      </c>
      <c r="M21">
        <v>0.4</v>
      </c>
      <c r="N21">
        <v>38.19</v>
      </c>
      <c r="O21">
        <v>75.903999999999996</v>
      </c>
    </row>
    <row r="22" spans="1:15" hidden="1" x14ac:dyDescent="0.25">
      <c r="A22" t="s">
        <v>95</v>
      </c>
      <c r="B22" t="s">
        <v>96</v>
      </c>
      <c r="C22" s="1" t="str">
        <f t="shared" si="0"/>
        <v>21:0012</v>
      </c>
      <c r="D22" s="1" t="str">
        <f t="shared" si="1"/>
        <v>21:0336</v>
      </c>
      <c r="E22" t="s">
        <v>97</v>
      </c>
      <c r="F22" t="s">
        <v>98</v>
      </c>
      <c r="H22">
        <v>45.210209999999996</v>
      </c>
      <c r="I22">
        <v>-67.006680000000003</v>
      </c>
      <c r="J22" s="1" t="str">
        <f t="shared" si="2"/>
        <v>Soil (public health)</v>
      </c>
      <c r="K22" s="1" t="str">
        <f t="shared" si="3"/>
        <v>NASGLP soil sample, &lt;2 mm size fraction</v>
      </c>
      <c r="M22">
        <v>0.17</v>
      </c>
      <c r="N22">
        <v>15.23</v>
      </c>
      <c r="O22">
        <v>32.951000000000001</v>
      </c>
    </row>
    <row r="23" spans="1:15" hidden="1" x14ac:dyDescent="0.25">
      <c r="A23" t="s">
        <v>99</v>
      </c>
      <c r="B23" t="s">
        <v>100</v>
      </c>
      <c r="C23" s="1" t="str">
        <f t="shared" si="0"/>
        <v>21:0012</v>
      </c>
      <c r="D23" s="1" t="str">
        <f t="shared" si="1"/>
        <v>21:0336</v>
      </c>
      <c r="E23" t="s">
        <v>101</v>
      </c>
      <c r="F23" t="s">
        <v>102</v>
      </c>
      <c r="H23">
        <v>45.291269999999997</v>
      </c>
      <c r="I23">
        <v>-67.402339999999995</v>
      </c>
      <c r="J23" s="1" t="str">
        <f t="shared" si="2"/>
        <v>Soil (public health)</v>
      </c>
      <c r="K23" s="1" t="str">
        <f t="shared" si="3"/>
        <v>NASGLP soil sample, &lt;2 mm size fraction</v>
      </c>
      <c r="M23">
        <v>0.06</v>
      </c>
      <c r="N23">
        <v>13.45</v>
      </c>
      <c r="O23">
        <v>27.847999999999999</v>
      </c>
    </row>
    <row r="24" spans="1:15" hidden="1" x14ac:dyDescent="0.25">
      <c r="A24" t="s">
        <v>103</v>
      </c>
      <c r="B24" t="s">
        <v>104</v>
      </c>
      <c r="C24" s="1" t="str">
        <f t="shared" si="0"/>
        <v>21:0012</v>
      </c>
      <c r="D24" s="1" t="str">
        <f t="shared" si="1"/>
        <v>21:0336</v>
      </c>
      <c r="E24" t="s">
        <v>105</v>
      </c>
      <c r="F24" t="s">
        <v>106</v>
      </c>
      <c r="H24">
        <v>45.168140000000001</v>
      </c>
      <c r="I24">
        <v>-66.697270000000003</v>
      </c>
      <c r="J24" s="1" t="str">
        <f t="shared" si="2"/>
        <v>Soil (public health)</v>
      </c>
      <c r="K24" s="1" t="str">
        <f t="shared" si="3"/>
        <v>NASGLP soil sample, &lt;2 mm size fraction</v>
      </c>
      <c r="M24">
        <v>0.03</v>
      </c>
      <c r="N24">
        <v>13.51</v>
      </c>
      <c r="O24">
        <v>27.393000000000001</v>
      </c>
    </row>
    <row r="25" spans="1:15" hidden="1" x14ac:dyDescent="0.25">
      <c r="A25" t="s">
        <v>107</v>
      </c>
      <c r="B25" t="s">
        <v>108</v>
      </c>
      <c r="C25" s="1" t="str">
        <f t="shared" si="0"/>
        <v>21:0012</v>
      </c>
      <c r="D25" s="1" t="str">
        <f t="shared" si="1"/>
        <v>21:0336</v>
      </c>
      <c r="E25" t="s">
        <v>109</v>
      </c>
      <c r="F25" t="s">
        <v>110</v>
      </c>
      <c r="H25">
        <v>46.460909999999998</v>
      </c>
      <c r="I25">
        <v>-67.757639999999995</v>
      </c>
      <c r="J25" s="1" t="str">
        <f t="shared" si="2"/>
        <v>Soil (public health)</v>
      </c>
      <c r="K25" s="1" t="str">
        <f t="shared" si="3"/>
        <v>NASGLP soil sample, &lt;2 mm size fraction</v>
      </c>
      <c r="M25">
        <v>0.05</v>
      </c>
      <c r="N25">
        <v>5.89</v>
      </c>
      <c r="O25">
        <v>14.76</v>
      </c>
    </row>
    <row r="26" spans="1:15" hidden="1" x14ac:dyDescent="0.25">
      <c r="A26" t="s">
        <v>111</v>
      </c>
      <c r="B26" t="s">
        <v>112</v>
      </c>
      <c r="C26" s="1" t="str">
        <f t="shared" si="0"/>
        <v>21:0012</v>
      </c>
      <c r="D26" s="1" t="str">
        <f t="shared" si="1"/>
        <v>21:0336</v>
      </c>
      <c r="E26" t="s">
        <v>113</v>
      </c>
      <c r="F26" t="s">
        <v>114</v>
      </c>
      <c r="H26">
        <v>46.586489999999998</v>
      </c>
      <c r="I26">
        <v>-67.559899999999999</v>
      </c>
      <c r="J26" s="1" t="str">
        <f t="shared" si="2"/>
        <v>Soil (public health)</v>
      </c>
      <c r="K26" s="1" t="str">
        <f t="shared" si="3"/>
        <v>NASGLP soil sample, &lt;2 mm size fraction</v>
      </c>
      <c r="M26">
        <v>0.06</v>
      </c>
      <c r="N26">
        <v>7.33</v>
      </c>
      <c r="O26">
        <v>17.263999999999999</v>
      </c>
    </row>
    <row r="27" spans="1:15" hidden="1" x14ac:dyDescent="0.25">
      <c r="A27" t="s">
        <v>115</v>
      </c>
      <c r="B27" t="s">
        <v>116</v>
      </c>
      <c r="C27" s="1" t="str">
        <f t="shared" si="0"/>
        <v>21:0012</v>
      </c>
      <c r="D27" s="1" t="str">
        <f t="shared" si="1"/>
        <v>21:0336</v>
      </c>
      <c r="E27" t="s">
        <v>117</v>
      </c>
      <c r="F27" t="s">
        <v>118</v>
      </c>
      <c r="H27">
        <v>46.394100000000002</v>
      </c>
      <c r="I27">
        <v>-67.635940000000005</v>
      </c>
      <c r="J27" s="1" t="str">
        <f t="shared" si="2"/>
        <v>Soil (public health)</v>
      </c>
      <c r="K27" s="1" t="str">
        <f t="shared" si="3"/>
        <v>NASGLP soil sample, &lt;2 mm size fraction</v>
      </c>
      <c r="M27">
        <v>0.03</v>
      </c>
      <c r="N27">
        <v>9.6</v>
      </c>
      <c r="O27">
        <v>23.870999999999999</v>
      </c>
    </row>
    <row r="28" spans="1:15" hidden="1" x14ac:dyDescent="0.25">
      <c r="A28" t="s">
        <v>119</v>
      </c>
      <c r="B28" t="s">
        <v>120</v>
      </c>
      <c r="C28" s="1" t="str">
        <f t="shared" si="0"/>
        <v>21:0012</v>
      </c>
      <c r="D28" s="1" t="str">
        <f t="shared" si="1"/>
        <v>21:0336</v>
      </c>
      <c r="E28" t="s">
        <v>121</v>
      </c>
      <c r="F28" t="s">
        <v>122</v>
      </c>
      <c r="H28">
        <v>46.054789999999997</v>
      </c>
      <c r="I28">
        <v>-67.395600000000002</v>
      </c>
      <c r="J28" s="1" t="str">
        <f t="shared" si="2"/>
        <v>Soil (public health)</v>
      </c>
      <c r="K28" s="1" t="str">
        <f t="shared" si="3"/>
        <v>NASGLP soil sample, &lt;2 mm size fraction</v>
      </c>
      <c r="M28">
        <v>0.33</v>
      </c>
      <c r="N28">
        <v>21.94</v>
      </c>
      <c r="O28">
        <v>48.558999999999997</v>
      </c>
    </row>
    <row r="29" spans="1:15" hidden="1" x14ac:dyDescent="0.25">
      <c r="A29" t="s">
        <v>123</v>
      </c>
      <c r="B29" t="s">
        <v>124</v>
      </c>
      <c r="C29" s="1" t="str">
        <f t="shared" si="0"/>
        <v>21:0012</v>
      </c>
      <c r="D29" s="1" t="str">
        <f t="shared" si="1"/>
        <v>21:0336</v>
      </c>
      <c r="E29" t="s">
        <v>125</v>
      </c>
      <c r="F29" t="s">
        <v>126</v>
      </c>
      <c r="H29">
        <v>46.081040000000002</v>
      </c>
      <c r="I29">
        <v>-67.588639999999998</v>
      </c>
      <c r="J29" s="1" t="str">
        <f t="shared" si="2"/>
        <v>Soil (public health)</v>
      </c>
      <c r="K29" s="1" t="str">
        <f t="shared" si="3"/>
        <v>NASGLP soil sample, &lt;2 mm size fraction</v>
      </c>
      <c r="M29">
        <v>0.22</v>
      </c>
      <c r="N29">
        <v>23.74</v>
      </c>
      <c r="O29">
        <v>48.643999999999998</v>
      </c>
    </row>
    <row r="30" spans="1:15" hidden="1" x14ac:dyDescent="0.25">
      <c r="A30" t="s">
        <v>127</v>
      </c>
      <c r="B30" t="s">
        <v>128</v>
      </c>
      <c r="C30" s="1" t="str">
        <f t="shared" si="0"/>
        <v>21:0012</v>
      </c>
      <c r="D30" s="1" t="str">
        <f t="shared" si="1"/>
        <v>21:0336</v>
      </c>
      <c r="E30" t="s">
        <v>129</v>
      </c>
      <c r="F30" t="s">
        <v>130</v>
      </c>
      <c r="H30">
        <v>45.753219999999999</v>
      </c>
      <c r="I30">
        <v>-67.713290000000001</v>
      </c>
      <c r="J30" s="1" t="str">
        <f t="shared" si="2"/>
        <v>Soil (public health)</v>
      </c>
      <c r="K30" s="1" t="str">
        <f t="shared" si="3"/>
        <v>NASGLP soil sample, &lt;2 mm size fraction</v>
      </c>
      <c r="M30">
        <v>0.1</v>
      </c>
      <c r="N30">
        <v>21.3</v>
      </c>
      <c r="O30">
        <v>42.536000000000001</v>
      </c>
    </row>
    <row r="31" spans="1:15" hidden="1" x14ac:dyDescent="0.25">
      <c r="A31" t="s">
        <v>131</v>
      </c>
      <c r="B31" t="s">
        <v>132</v>
      </c>
      <c r="C31" s="1" t="str">
        <f t="shared" si="0"/>
        <v>21:0012</v>
      </c>
      <c r="D31" s="1" t="str">
        <f t="shared" si="1"/>
        <v>21:0336</v>
      </c>
      <c r="E31" t="s">
        <v>133</v>
      </c>
      <c r="F31" t="s">
        <v>134</v>
      </c>
      <c r="H31">
        <v>46.100459999999998</v>
      </c>
      <c r="I31">
        <v>-65.236710000000002</v>
      </c>
      <c r="J31" s="1" t="str">
        <f t="shared" si="2"/>
        <v>Soil (public health)</v>
      </c>
      <c r="K31" s="1" t="str">
        <f t="shared" si="3"/>
        <v>NASGLP soil sample, &lt;2 mm size fraction</v>
      </c>
      <c r="M31">
        <v>0.05</v>
      </c>
      <c r="N31">
        <v>30.97</v>
      </c>
      <c r="O31">
        <v>61.372999999999998</v>
      </c>
    </row>
    <row r="32" spans="1:15" hidden="1" x14ac:dyDescent="0.25">
      <c r="A32" t="s">
        <v>135</v>
      </c>
      <c r="B32" t="s">
        <v>136</v>
      </c>
      <c r="C32" s="1" t="str">
        <f t="shared" si="0"/>
        <v>21:0012</v>
      </c>
      <c r="D32" s="1" t="str">
        <f t="shared" si="1"/>
        <v>21:0336</v>
      </c>
      <c r="E32" t="s">
        <v>137</v>
      </c>
      <c r="F32" t="s">
        <v>138</v>
      </c>
      <c r="H32">
        <v>46.371679999999998</v>
      </c>
      <c r="I32">
        <v>-65.575119999999998</v>
      </c>
      <c r="J32" s="1" t="str">
        <f t="shared" si="2"/>
        <v>Soil (public health)</v>
      </c>
      <c r="K32" s="1" t="str">
        <f t="shared" si="3"/>
        <v>NASGLP soil sample, &lt;2 mm size fraction</v>
      </c>
      <c r="M32">
        <v>0.03</v>
      </c>
      <c r="N32">
        <v>8.11</v>
      </c>
      <c r="O32">
        <v>15.749000000000001</v>
      </c>
    </row>
    <row r="33" spans="1:15" hidden="1" x14ac:dyDescent="0.25">
      <c r="A33" t="s">
        <v>139</v>
      </c>
      <c r="B33" t="s">
        <v>140</v>
      </c>
      <c r="C33" s="1" t="str">
        <f t="shared" si="0"/>
        <v>21:0012</v>
      </c>
      <c r="D33" s="1" t="str">
        <f t="shared" si="1"/>
        <v>21:0336</v>
      </c>
      <c r="E33" t="s">
        <v>141</v>
      </c>
      <c r="F33" t="s">
        <v>142</v>
      </c>
      <c r="H33">
        <v>46.260779999999997</v>
      </c>
      <c r="I33">
        <v>-65.737099999999998</v>
      </c>
      <c r="J33" s="1" t="str">
        <f t="shared" si="2"/>
        <v>Soil (public health)</v>
      </c>
      <c r="K33" s="1" t="str">
        <f t="shared" si="3"/>
        <v>NASGLP soil sample, &lt;2 mm size fraction</v>
      </c>
      <c r="N33">
        <v>10.45</v>
      </c>
      <c r="O33">
        <v>20.733000000000001</v>
      </c>
    </row>
    <row r="34" spans="1:15" hidden="1" x14ac:dyDescent="0.25">
      <c r="A34" t="s">
        <v>143</v>
      </c>
      <c r="B34" t="s">
        <v>144</v>
      </c>
      <c r="C34" s="1" t="str">
        <f t="shared" ref="C34:C65" si="4">HYPERLINK("http://geochem.nrcan.gc.ca/cdogs/content/bdl/bdl210012_e.htm", "21:0012")</f>
        <v>21:0012</v>
      </c>
      <c r="D34" s="1" t="str">
        <f t="shared" si="1"/>
        <v>21:0336</v>
      </c>
      <c r="E34" t="s">
        <v>145</v>
      </c>
      <c r="F34" t="s">
        <v>146</v>
      </c>
      <c r="H34">
        <v>45.735860000000002</v>
      </c>
      <c r="I34">
        <v>-65.46163</v>
      </c>
      <c r="J34" s="1" t="str">
        <f t="shared" ref="J34:J65" si="5">HYPERLINK("http://geochem.nrcan.gc.ca/cdogs/content/kwd/kwd020074_e.htm", "Soil (public health)")</f>
        <v>Soil (public health)</v>
      </c>
      <c r="K34" s="1" t="str">
        <f t="shared" si="3"/>
        <v>NASGLP soil sample, &lt;2 mm size fraction</v>
      </c>
      <c r="M34">
        <v>0.05</v>
      </c>
      <c r="N34">
        <v>18.760000000000002</v>
      </c>
      <c r="O34">
        <v>22.667999999999999</v>
      </c>
    </row>
    <row r="35" spans="1:15" hidden="1" x14ac:dyDescent="0.25">
      <c r="A35" t="s">
        <v>147</v>
      </c>
      <c r="B35" t="s">
        <v>148</v>
      </c>
      <c r="C35" s="1" t="str">
        <f t="shared" si="4"/>
        <v>21:0012</v>
      </c>
      <c r="D35" s="1" t="str">
        <f t="shared" si="1"/>
        <v>21:0336</v>
      </c>
      <c r="E35" t="s">
        <v>149</v>
      </c>
      <c r="F35" t="s">
        <v>150</v>
      </c>
      <c r="H35">
        <v>45.850070000000002</v>
      </c>
      <c r="I35">
        <v>-65.265039999999999</v>
      </c>
      <c r="J35" s="1" t="str">
        <f t="shared" si="5"/>
        <v>Soil (public health)</v>
      </c>
      <c r="K35" s="1" t="str">
        <f t="shared" si="3"/>
        <v>NASGLP soil sample, &lt;2 mm size fraction</v>
      </c>
      <c r="M35">
        <v>3.14</v>
      </c>
      <c r="N35">
        <v>40.5</v>
      </c>
      <c r="O35">
        <v>90.522999999999996</v>
      </c>
    </row>
    <row r="36" spans="1:15" hidden="1" x14ac:dyDescent="0.25">
      <c r="A36" t="s">
        <v>151</v>
      </c>
      <c r="B36" t="s">
        <v>152</v>
      </c>
      <c r="C36" s="1" t="str">
        <f t="shared" si="4"/>
        <v>21:0012</v>
      </c>
      <c r="D36" s="1" t="str">
        <f t="shared" si="1"/>
        <v>21:0336</v>
      </c>
      <c r="E36" t="s">
        <v>153</v>
      </c>
      <c r="F36" t="s">
        <v>154</v>
      </c>
      <c r="H36">
        <v>45.617820000000002</v>
      </c>
      <c r="I36">
        <v>-65.657439999999994</v>
      </c>
      <c r="J36" s="1" t="str">
        <f t="shared" si="5"/>
        <v>Soil (public health)</v>
      </c>
      <c r="K36" s="1" t="str">
        <f t="shared" si="3"/>
        <v>NASGLP soil sample, &lt;2 mm size fraction</v>
      </c>
      <c r="M36">
        <v>7.0000000000000007E-2</v>
      </c>
      <c r="N36">
        <v>5.08</v>
      </c>
      <c r="O36">
        <v>12.073</v>
      </c>
    </row>
    <row r="37" spans="1:15" hidden="1" x14ac:dyDescent="0.25">
      <c r="A37" t="s">
        <v>155</v>
      </c>
      <c r="B37" t="s">
        <v>156</v>
      </c>
      <c r="C37" s="1" t="str">
        <f t="shared" si="4"/>
        <v>21:0012</v>
      </c>
      <c r="D37" s="1" t="str">
        <f t="shared" si="1"/>
        <v>21:0336</v>
      </c>
      <c r="E37" t="s">
        <v>157</v>
      </c>
      <c r="F37" t="s">
        <v>158</v>
      </c>
      <c r="H37">
        <v>45.319940000000003</v>
      </c>
      <c r="I37">
        <v>-65.602490000000003</v>
      </c>
      <c r="J37" s="1" t="str">
        <f t="shared" si="5"/>
        <v>Soil (public health)</v>
      </c>
      <c r="K37" s="1" t="str">
        <f t="shared" si="3"/>
        <v>NASGLP soil sample, &lt;2 mm size fraction</v>
      </c>
      <c r="M37">
        <v>0.03</v>
      </c>
      <c r="N37">
        <v>5.34</v>
      </c>
      <c r="O37">
        <v>11.335000000000001</v>
      </c>
    </row>
    <row r="38" spans="1:15" hidden="1" x14ac:dyDescent="0.25">
      <c r="A38" t="s">
        <v>159</v>
      </c>
      <c r="B38" t="s">
        <v>160</v>
      </c>
      <c r="C38" s="1" t="str">
        <f t="shared" si="4"/>
        <v>21:0012</v>
      </c>
      <c r="D38" s="1" t="str">
        <f t="shared" si="1"/>
        <v>21:0336</v>
      </c>
      <c r="E38" t="s">
        <v>161</v>
      </c>
      <c r="F38" t="s">
        <v>162</v>
      </c>
      <c r="H38">
        <v>46.7378</v>
      </c>
      <c r="I38">
        <v>-66.58887</v>
      </c>
      <c r="J38" s="1" t="str">
        <f t="shared" si="5"/>
        <v>Soil (public health)</v>
      </c>
      <c r="K38" s="1" t="str">
        <f t="shared" si="3"/>
        <v>NASGLP soil sample, &lt;2 mm size fraction</v>
      </c>
      <c r="M38">
        <v>7.0000000000000007E-2</v>
      </c>
      <c r="N38">
        <v>9.2200000000000006</v>
      </c>
      <c r="O38">
        <v>18.875</v>
      </c>
    </row>
    <row r="39" spans="1:15" hidden="1" x14ac:dyDescent="0.25">
      <c r="A39" t="s">
        <v>163</v>
      </c>
      <c r="B39" t="s">
        <v>164</v>
      </c>
      <c r="C39" s="1" t="str">
        <f t="shared" si="4"/>
        <v>21:0012</v>
      </c>
      <c r="D39" s="1" t="str">
        <f t="shared" si="1"/>
        <v>21:0336</v>
      </c>
      <c r="E39" t="s">
        <v>165</v>
      </c>
      <c r="F39" t="s">
        <v>166</v>
      </c>
      <c r="H39">
        <v>45.260449999999999</v>
      </c>
      <c r="I39">
        <v>-65.887010000000004</v>
      </c>
      <c r="J39" s="1" t="str">
        <f t="shared" si="5"/>
        <v>Soil (public health)</v>
      </c>
      <c r="K39" s="1" t="str">
        <f t="shared" si="3"/>
        <v>NASGLP soil sample, &lt;2 mm size fraction</v>
      </c>
      <c r="M39">
        <v>1.32</v>
      </c>
      <c r="N39">
        <v>43.01</v>
      </c>
      <c r="O39">
        <v>90.965000000000003</v>
      </c>
    </row>
    <row r="40" spans="1:15" hidden="1" x14ac:dyDescent="0.25">
      <c r="A40" t="s">
        <v>167</v>
      </c>
      <c r="B40" t="s">
        <v>168</v>
      </c>
      <c r="C40" s="1" t="str">
        <f t="shared" si="4"/>
        <v>21:0012</v>
      </c>
      <c r="D40" s="1" t="str">
        <f t="shared" si="1"/>
        <v>21:0336</v>
      </c>
      <c r="E40" t="s">
        <v>169</v>
      </c>
      <c r="F40" t="s">
        <v>170</v>
      </c>
      <c r="H40">
        <v>45.46011</v>
      </c>
      <c r="I40">
        <v>-65.400630000000007</v>
      </c>
      <c r="J40" s="1" t="str">
        <f t="shared" si="5"/>
        <v>Soil (public health)</v>
      </c>
      <c r="K40" s="1" t="str">
        <f t="shared" si="3"/>
        <v>NASGLP soil sample, &lt;2 mm size fraction</v>
      </c>
      <c r="M40">
        <v>3.14</v>
      </c>
      <c r="N40">
        <v>41.2</v>
      </c>
      <c r="O40">
        <v>89.210999999999999</v>
      </c>
    </row>
    <row r="41" spans="1:15" hidden="1" x14ac:dyDescent="0.25">
      <c r="A41" t="s">
        <v>171</v>
      </c>
      <c r="B41" t="s">
        <v>172</v>
      </c>
      <c r="C41" s="1" t="str">
        <f t="shared" si="4"/>
        <v>21:0012</v>
      </c>
      <c r="D41" s="1" t="str">
        <f t="shared" si="1"/>
        <v>21:0336</v>
      </c>
      <c r="E41" t="s">
        <v>173</v>
      </c>
      <c r="F41" t="s">
        <v>174</v>
      </c>
      <c r="H41">
        <v>45.839680000000001</v>
      </c>
      <c r="I41">
        <v>-64.939310000000006</v>
      </c>
      <c r="J41" s="1" t="str">
        <f t="shared" si="5"/>
        <v>Soil (public health)</v>
      </c>
      <c r="K41" s="1" t="str">
        <f t="shared" si="3"/>
        <v>NASGLP soil sample, &lt;2 mm size fraction</v>
      </c>
      <c r="M41">
        <v>0.03</v>
      </c>
      <c r="N41">
        <v>6.29</v>
      </c>
      <c r="O41">
        <v>15.337</v>
      </c>
    </row>
    <row r="42" spans="1:15" hidden="1" x14ac:dyDescent="0.25">
      <c r="A42" t="s">
        <v>175</v>
      </c>
      <c r="B42" t="s">
        <v>176</v>
      </c>
      <c r="C42" s="1" t="str">
        <f t="shared" si="4"/>
        <v>21:0012</v>
      </c>
      <c r="D42" s="1" t="str">
        <f t="shared" si="1"/>
        <v>21:0336</v>
      </c>
      <c r="E42" t="s">
        <v>177</v>
      </c>
      <c r="F42" t="s">
        <v>178</v>
      </c>
      <c r="H42">
        <v>45.598970000000001</v>
      </c>
      <c r="I42">
        <v>-65.293909999999997</v>
      </c>
      <c r="J42" s="1" t="str">
        <f t="shared" si="5"/>
        <v>Soil (public health)</v>
      </c>
      <c r="K42" s="1" t="str">
        <f t="shared" si="3"/>
        <v>NASGLP soil sample, &lt;2 mm size fraction</v>
      </c>
      <c r="M42">
        <v>0.1</v>
      </c>
      <c r="N42">
        <v>18.52</v>
      </c>
      <c r="O42">
        <v>38.372999999999998</v>
      </c>
    </row>
    <row r="43" spans="1:15" hidden="1" x14ac:dyDescent="0.25">
      <c r="A43" t="s">
        <v>179</v>
      </c>
      <c r="B43" t="s">
        <v>180</v>
      </c>
      <c r="C43" s="1" t="str">
        <f t="shared" si="4"/>
        <v>21:0012</v>
      </c>
      <c r="D43" s="1" t="str">
        <f t="shared" si="1"/>
        <v>21:0336</v>
      </c>
      <c r="E43" t="s">
        <v>181</v>
      </c>
      <c r="F43" t="s">
        <v>182</v>
      </c>
      <c r="H43">
        <v>46.6907</v>
      </c>
      <c r="I43">
        <v>-67.007900000000006</v>
      </c>
      <c r="J43" s="1" t="str">
        <f t="shared" si="5"/>
        <v>Soil (public health)</v>
      </c>
      <c r="K43" s="1" t="str">
        <f t="shared" si="3"/>
        <v>NASGLP soil sample, &lt;2 mm size fraction</v>
      </c>
      <c r="M43">
        <v>0.09</v>
      </c>
      <c r="N43">
        <v>19.82</v>
      </c>
      <c r="O43">
        <v>38.838000000000001</v>
      </c>
    </row>
    <row r="44" spans="1:15" hidden="1" x14ac:dyDescent="0.25">
      <c r="A44" t="s">
        <v>183</v>
      </c>
      <c r="B44" t="s">
        <v>184</v>
      </c>
      <c r="C44" s="1" t="str">
        <f t="shared" si="4"/>
        <v>21:0012</v>
      </c>
      <c r="D44" s="1" t="str">
        <f t="shared" si="1"/>
        <v>21:0336</v>
      </c>
      <c r="E44" t="s">
        <v>185</v>
      </c>
      <c r="F44" t="s">
        <v>186</v>
      </c>
      <c r="H44">
        <v>46.185079999999999</v>
      </c>
      <c r="I44">
        <v>-64.228970000000004</v>
      </c>
      <c r="J44" s="1" t="str">
        <f t="shared" si="5"/>
        <v>Soil (public health)</v>
      </c>
      <c r="K44" s="1" t="str">
        <f t="shared" si="3"/>
        <v>NASGLP soil sample, &lt;2 mm size fraction</v>
      </c>
      <c r="N44">
        <v>5.01</v>
      </c>
      <c r="O44">
        <v>11.976000000000001</v>
      </c>
    </row>
    <row r="45" spans="1:15" hidden="1" x14ac:dyDescent="0.25">
      <c r="A45" t="s">
        <v>187</v>
      </c>
      <c r="B45" t="s">
        <v>188</v>
      </c>
      <c r="C45" s="1" t="str">
        <f t="shared" si="4"/>
        <v>21:0012</v>
      </c>
      <c r="D45" s="1" t="str">
        <f t="shared" si="1"/>
        <v>21:0336</v>
      </c>
      <c r="E45" t="s">
        <v>189</v>
      </c>
      <c r="F45" t="s">
        <v>190</v>
      </c>
      <c r="H45">
        <v>45.968690000000002</v>
      </c>
      <c r="I45">
        <v>-64.600549999999998</v>
      </c>
      <c r="J45" s="1" t="str">
        <f t="shared" si="5"/>
        <v>Soil (public health)</v>
      </c>
      <c r="K45" s="1" t="str">
        <f t="shared" si="3"/>
        <v>NASGLP soil sample, &lt;2 mm size fraction</v>
      </c>
      <c r="M45">
        <v>0.04</v>
      </c>
      <c r="N45">
        <v>15.14</v>
      </c>
      <c r="O45">
        <v>31.349</v>
      </c>
    </row>
    <row r="46" spans="1:15" hidden="1" x14ac:dyDescent="0.25">
      <c r="A46" t="s">
        <v>191</v>
      </c>
      <c r="B46" t="s">
        <v>192</v>
      </c>
      <c r="C46" s="1" t="str">
        <f t="shared" si="4"/>
        <v>21:0012</v>
      </c>
      <c r="D46" s="1" t="str">
        <f t="shared" si="1"/>
        <v>21:0336</v>
      </c>
      <c r="E46" t="s">
        <v>193</v>
      </c>
      <c r="F46" t="s">
        <v>194</v>
      </c>
      <c r="H46">
        <v>46.080559999999998</v>
      </c>
      <c r="I46">
        <v>-64.872749999999996</v>
      </c>
      <c r="J46" s="1" t="str">
        <f t="shared" si="5"/>
        <v>Soil (public health)</v>
      </c>
      <c r="K46" s="1" t="str">
        <f t="shared" si="3"/>
        <v>NASGLP soil sample, &lt;2 mm size fraction</v>
      </c>
      <c r="M46">
        <v>0.23</v>
      </c>
      <c r="N46">
        <v>12.13</v>
      </c>
      <c r="O46">
        <v>24.236999999999998</v>
      </c>
    </row>
    <row r="47" spans="1:15" hidden="1" x14ac:dyDescent="0.25">
      <c r="A47" t="s">
        <v>195</v>
      </c>
      <c r="B47" t="s">
        <v>196</v>
      </c>
      <c r="C47" s="1" t="str">
        <f t="shared" si="4"/>
        <v>21:0012</v>
      </c>
      <c r="D47" s="1" t="str">
        <f t="shared" si="1"/>
        <v>21:0336</v>
      </c>
      <c r="E47" t="s">
        <v>197</v>
      </c>
      <c r="F47" t="s">
        <v>198</v>
      </c>
      <c r="H47">
        <v>45.838909999999998</v>
      </c>
      <c r="I47">
        <v>-64.595659999999995</v>
      </c>
      <c r="J47" s="1" t="str">
        <f t="shared" si="5"/>
        <v>Soil (public health)</v>
      </c>
      <c r="K47" s="1" t="str">
        <f t="shared" si="3"/>
        <v>NASGLP soil sample, &lt;2 mm size fraction</v>
      </c>
      <c r="M47">
        <v>0.08</v>
      </c>
      <c r="N47">
        <v>12.14</v>
      </c>
      <c r="O47">
        <v>23.768999999999998</v>
      </c>
    </row>
    <row r="48" spans="1:15" hidden="1" x14ac:dyDescent="0.25">
      <c r="A48" t="s">
        <v>199</v>
      </c>
      <c r="B48" t="s">
        <v>200</v>
      </c>
      <c r="C48" s="1" t="str">
        <f t="shared" si="4"/>
        <v>21:0012</v>
      </c>
      <c r="D48" s="1" t="str">
        <f t="shared" si="1"/>
        <v>21:0336</v>
      </c>
      <c r="E48" t="s">
        <v>201</v>
      </c>
      <c r="F48" t="s">
        <v>202</v>
      </c>
      <c r="H48">
        <v>46.747509999999998</v>
      </c>
      <c r="I48">
        <v>-67.474270000000004</v>
      </c>
      <c r="J48" s="1" t="str">
        <f t="shared" si="5"/>
        <v>Soil (public health)</v>
      </c>
      <c r="K48" s="1" t="str">
        <f t="shared" si="3"/>
        <v>NASGLP soil sample, &lt;2 mm size fraction</v>
      </c>
      <c r="M48">
        <v>0.05</v>
      </c>
      <c r="N48">
        <v>9.27</v>
      </c>
      <c r="O48">
        <v>20.943000000000001</v>
      </c>
    </row>
    <row r="49" spans="1:15" hidden="1" x14ac:dyDescent="0.25">
      <c r="A49" t="s">
        <v>203</v>
      </c>
      <c r="B49" t="s">
        <v>204</v>
      </c>
      <c r="C49" s="1" t="str">
        <f t="shared" si="4"/>
        <v>21:0012</v>
      </c>
      <c r="D49" s="1" t="str">
        <f t="shared" si="1"/>
        <v>21:0336</v>
      </c>
      <c r="E49" t="s">
        <v>205</v>
      </c>
      <c r="F49" t="s">
        <v>206</v>
      </c>
      <c r="H49">
        <v>46.841819999999998</v>
      </c>
      <c r="I49">
        <v>-67.448869999999999</v>
      </c>
      <c r="J49" s="1" t="str">
        <f t="shared" si="5"/>
        <v>Soil (public health)</v>
      </c>
      <c r="K49" s="1" t="str">
        <f t="shared" si="3"/>
        <v>NASGLP soil sample, &lt;2 mm size fraction</v>
      </c>
      <c r="M49">
        <v>0.25</v>
      </c>
      <c r="N49">
        <v>21.54</v>
      </c>
      <c r="O49">
        <v>44.640999999999998</v>
      </c>
    </row>
    <row r="50" spans="1:15" hidden="1" x14ac:dyDescent="0.25">
      <c r="A50" t="s">
        <v>207</v>
      </c>
      <c r="B50" t="s">
        <v>208</v>
      </c>
      <c r="C50" s="1" t="str">
        <f t="shared" si="4"/>
        <v>21:0012</v>
      </c>
      <c r="D50" s="1" t="str">
        <f t="shared" si="1"/>
        <v>21:0336</v>
      </c>
      <c r="E50" t="s">
        <v>209</v>
      </c>
      <c r="F50" t="s">
        <v>210</v>
      </c>
      <c r="H50">
        <v>46.973790000000001</v>
      </c>
      <c r="I50">
        <v>-67.729420000000005</v>
      </c>
      <c r="J50" s="1" t="str">
        <f t="shared" si="5"/>
        <v>Soil (public health)</v>
      </c>
      <c r="K50" s="1" t="str">
        <f t="shared" si="3"/>
        <v>NASGLP soil sample, &lt;2 mm size fraction</v>
      </c>
      <c r="M50">
        <v>0.43</v>
      </c>
      <c r="N50">
        <v>12.54</v>
      </c>
      <c r="O50">
        <v>26.725999999999999</v>
      </c>
    </row>
    <row r="51" spans="1:15" hidden="1" x14ac:dyDescent="0.25">
      <c r="A51" t="s">
        <v>211</v>
      </c>
      <c r="B51" t="s">
        <v>212</v>
      </c>
      <c r="C51" s="1" t="str">
        <f t="shared" si="4"/>
        <v>21:0012</v>
      </c>
      <c r="D51" s="1" t="str">
        <f t="shared" si="1"/>
        <v>21:0336</v>
      </c>
      <c r="E51" t="s">
        <v>213</v>
      </c>
      <c r="F51" t="s">
        <v>214</v>
      </c>
      <c r="H51">
        <v>45.566609999999997</v>
      </c>
      <c r="I51">
        <v>-66.385289999999998</v>
      </c>
      <c r="J51" s="1" t="str">
        <f t="shared" si="5"/>
        <v>Soil (public health)</v>
      </c>
      <c r="K51" s="1" t="str">
        <f t="shared" si="3"/>
        <v>NASGLP soil sample, &lt;2 mm size fraction</v>
      </c>
      <c r="M51">
        <v>0.02</v>
      </c>
      <c r="N51">
        <v>9.59</v>
      </c>
      <c r="O51">
        <v>22.416</v>
      </c>
    </row>
    <row r="52" spans="1:15" hidden="1" x14ac:dyDescent="0.25">
      <c r="A52" t="s">
        <v>215</v>
      </c>
      <c r="B52" t="s">
        <v>216</v>
      </c>
      <c r="C52" s="1" t="str">
        <f t="shared" si="4"/>
        <v>21:0012</v>
      </c>
      <c r="D52" s="1" t="str">
        <f t="shared" si="1"/>
        <v>21:0336</v>
      </c>
      <c r="E52" t="s">
        <v>217</v>
      </c>
      <c r="F52" t="s">
        <v>218</v>
      </c>
      <c r="H52">
        <v>44.661180000000002</v>
      </c>
      <c r="I52">
        <v>-66.808170000000004</v>
      </c>
      <c r="J52" s="1" t="str">
        <f t="shared" si="5"/>
        <v>Soil (public health)</v>
      </c>
      <c r="K52" s="1" t="str">
        <f t="shared" si="3"/>
        <v>NASGLP soil sample, &lt;2 mm size fraction</v>
      </c>
      <c r="M52">
        <v>0.36</v>
      </c>
      <c r="N52">
        <v>29.7</v>
      </c>
      <c r="O52">
        <v>61.793999999999997</v>
      </c>
    </row>
    <row r="53" spans="1:15" hidden="1" x14ac:dyDescent="0.25">
      <c r="A53" t="s">
        <v>219</v>
      </c>
      <c r="B53" t="s">
        <v>220</v>
      </c>
      <c r="C53" s="1" t="str">
        <f t="shared" si="4"/>
        <v>21:0012</v>
      </c>
      <c r="D53" s="1" t="str">
        <f t="shared" si="1"/>
        <v>21:0336</v>
      </c>
      <c r="E53" t="s">
        <v>221</v>
      </c>
      <c r="F53" t="s">
        <v>222</v>
      </c>
      <c r="H53">
        <v>44.730359999999997</v>
      </c>
      <c r="I53">
        <v>-66.799620000000004</v>
      </c>
      <c r="J53" s="1" t="str">
        <f t="shared" si="5"/>
        <v>Soil (public health)</v>
      </c>
      <c r="K53" s="1" t="str">
        <f t="shared" si="3"/>
        <v>NASGLP soil sample, &lt;2 mm size fraction</v>
      </c>
      <c r="M53">
        <v>0.1</v>
      </c>
      <c r="N53">
        <v>36.18</v>
      </c>
      <c r="O53">
        <v>74.512</v>
      </c>
    </row>
    <row r="54" spans="1:15" hidden="1" x14ac:dyDescent="0.25">
      <c r="A54" t="s">
        <v>223</v>
      </c>
      <c r="B54" t="s">
        <v>224</v>
      </c>
      <c r="C54" s="1" t="str">
        <f t="shared" si="4"/>
        <v>21:0012</v>
      </c>
      <c r="D54" s="1" t="str">
        <f t="shared" si="1"/>
        <v>21:0336</v>
      </c>
      <c r="E54" t="s">
        <v>225</v>
      </c>
      <c r="F54" t="s">
        <v>226</v>
      </c>
      <c r="H54">
        <v>47.339950000000002</v>
      </c>
      <c r="I54">
        <v>-65.349249999999998</v>
      </c>
      <c r="J54" s="1" t="str">
        <f t="shared" si="5"/>
        <v>Soil (public health)</v>
      </c>
      <c r="K54" s="1" t="str">
        <f t="shared" si="3"/>
        <v>NASGLP soil sample, &lt;2 mm size fraction</v>
      </c>
      <c r="N54">
        <v>8.83</v>
      </c>
      <c r="O54">
        <v>17.559000000000001</v>
      </c>
    </row>
    <row r="55" spans="1:15" hidden="1" x14ac:dyDescent="0.25">
      <c r="A55" t="s">
        <v>227</v>
      </c>
      <c r="B55" t="s">
        <v>228</v>
      </c>
      <c r="C55" s="1" t="str">
        <f t="shared" si="4"/>
        <v>21:0012</v>
      </c>
      <c r="D55" s="1" t="str">
        <f t="shared" si="1"/>
        <v>21:0336</v>
      </c>
      <c r="E55" t="s">
        <v>229</v>
      </c>
      <c r="F55" t="s">
        <v>230</v>
      </c>
      <c r="H55">
        <v>47.400959999999998</v>
      </c>
      <c r="I55">
        <v>-65.833619999999996</v>
      </c>
      <c r="J55" s="1" t="str">
        <f t="shared" si="5"/>
        <v>Soil (public health)</v>
      </c>
      <c r="K55" s="1" t="str">
        <f t="shared" si="3"/>
        <v>NASGLP soil sample, &lt;2 mm size fraction</v>
      </c>
      <c r="M55">
        <v>0.09</v>
      </c>
      <c r="N55">
        <v>10.86</v>
      </c>
      <c r="O55">
        <v>23.097000000000001</v>
      </c>
    </row>
    <row r="56" spans="1:15" hidden="1" x14ac:dyDescent="0.25">
      <c r="A56" t="s">
        <v>231</v>
      </c>
      <c r="B56" t="s">
        <v>232</v>
      </c>
      <c r="C56" s="1" t="str">
        <f t="shared" si="4"/>
        <v>21:0012</v>
      </c>
      <c r="D56" s="1" t="str">
        <f t="shared" si="1"/>
        <v>21:0336</v>
      </c>
      <c r="E56" t="s">
        <v>233</v>
      </c>
      <c r="F56" t="s">
        <v>234</v>
      </c>
      <c r="H56">
        <v>47.649769999999997</v>
      </c>
      <c r="I56">
        <v>-65.806079999999994</v>
      </c>
      <c r="J56" s="1" t="str">
        <f t="shared" si="5"/>
        <v>Soil (public health)</v>
      </c>
      <c r="K56" s="1" t="str">
        <f t="shared" si="3"/>
        <v>NASGLP soil sample, &lt;2 mm size fraction</v>
      </c>
      <c r="M56">
        <v>0.11</v>
      </c>
      <c r="N56">
        <v>9.41</v>
      </c>
      <c r="O56">
        <v>21.001999999999999</v>
      </c>
    </row>
    <row r="57" spans="1:15" hidden="1" x14ac:dyDescent="0.25">
      <c r="A57" t="s">
        <v>235</v>
      </c>
      <c r="B57" t="s">
        <v>236</v>
      </c>
      <c r="C57" s="1" t="str">
        <f t="shared" si="4"/>
        <v>21:0012</v>
      </c>
      <c r="D57" s="1" t="str">
        <f t="shared" si="1"/>
        <v>21:0336</v>
      </c>
      <c r="E57" t="s">
        <v>237</v>
      </c>
      <c r="F57" t="s">
        <v>238</v>
      </c>
      <c r="H57">
        <v>47.579700000000003</v>
      </c>
      <c r="I57">
        <v>-66.093909999999994</v>
      </c>
      <c r="J57" s="1" t="str">
        <f t="shared" si="5"/>
        <v>Soil (public health)</v>
      </c>
      <c r="K57" s="1" t="str">
        <f t="shared" si="3"/>
        <v>NASGLP soil sample, &lt;2 mm size fraction</v>
      </c>
      <c r="M57">
        <v>0.02</v>
      </c>
      <c r="N57">
        <v>13.05</v>
      </c>
      <c r="O57">
        <v>27.155000000000001</v>
      </c>
    </row>
    <row r="58" spans="1:15" hidden="1" x14ac:dyDescent="0.25">
      <c r="A58" t="s">
        <v>239</v>
      </c>
      <c r="B58" t="s">
        <v>240</v>
      </c>
      <c r="C58" s="1" t="str">
        <f t="shared" si="4"/>
        <v>21:0012</v>
      </c>
      <c r="D58" s="1" t="str">
        <f t="shared" si="1"/>
        <v>21:0336</v>
      </c>
      <c r="E58" t="s">
        <v>241</v>
      </c>
      <c r="F58" t="s">
        <v>242</v>
      </c>
      <c r="H58">
        <v>47.786459999999998</v>
      </c>
      <c r="I58">
        <v>-65.981449999999995</v>
      </c>
      <c r="J58" s="1" t="str">
        <f t="shared" si="5"/>
        <v>Soil (public health)</v>
      </c>
      <c r="K58" s="1" t="str">
        <f t="shared" si="3"/>
        <v>NASGLP soil sample, &lt;2 mm size fraction</v>
      </c>
      <c r="M58">
        <v>0.63</v>
      </c>
      <c r="N58">
        <v>35.1</v>
      </c>
      <c r="O58">
        <v>71.521000000000001</v>
      </c>
    </row>
    <row r="59" spans="1:15" hidden="1" x14ac:dyDescent="0.25">
      <c r="A59" t="s">
        <v>243</v>
      </c>
      <c r="B59" t="s">
        <v>244</v>
      </c>
      <c r="C59" s="1" t="str">
        <f t="shared" si="4"/>
        <v>21:0012</v>
      </c>
      <c r="D59" s="1" t="str">
        <f t="shared" si="1"/>
        <v>21:0336</v>
      </c>
      <c r="E59" t="s">
        <v>245</v>
      </c>
      <c r="F59" t="s">
        <v>246</v>
      </c>
      <c r="H59">
        <v>47.824129999999997</v>
      </c>
      <c r="I59">
        <v>-65.85266</v>
      </c>
      <c r="J59" s="1" t="str">
        <f t="shared" si="5"/>
        <v>Soil (public health)</v>
      </c>
      <c r="K59" s="1" t="str">
        <f t="shared" si="3"/>
        <v>NASGLP soil sample, &lt;2 mm size fraction</v>
      </c>
      <c r="M59">
        <v>7.0000000000000007E-2</v>
      </c>
      <c r="N59">
        <v>15.39</v>
      </c>
      <c r="O59">
        <v>33.401000000000003</v>
      </c>
    </row>
    <row r="60" spans="1:15" hidden="1" x14ac:dyDescent="0.25">
      <c r="A60" t="s">
        <v>247</v>
      </c>
      <c r="B60" t="s">
        <v>248</v>
      </c>
      <c r="C60" s="1" t="str">
        <f t="shared" si="4"/>
        <v>21:0012</v>
      </c>
      <c r="D60" s="1" t="str">
        <f t="shared" si="1"/>
        <v>21:0336</v>
      </c>
      <c r="E60" t="s">
        <v>249</v>
      </c>
      <c r="F60" t="s">
        <v>250</v>
      </c>
      <c r="H60">
        <v>47.819879999999998</v>
      </c>
      <c r="I60">
        <v>-66.737340000000003</v>
      </c>
      <c r="J60" s="1" t="str">
        <f t="shared" si="5"/>
        <v>Soil (public health)</v>
      </c>
      <c r="K60" s="1" t="str">
        <f t="shared" si="3"/>
        <v>NASGLP soil sample, &lt;2 mm size fraction</v>
      </c>
      <c r="M60">
        <v>0.45</v>
      </c>
      <c r="N60">
        <v>21.76</v>
      </c>
      <c r="O60">
        <v>47.926000000000002</v>
      </c>
    </row>
    <row r="61" spans="1:15" hidden="1" x14ac:dyDescent="0.25">
      <c r="A61" t="s">
        <v>251</v>
      </c>
      <c r="B61" t="s">
        <v>252</v>
      </c>
      <c r="C61" s="1" t="str">
        <f t="shared" si="4"/>
        <v>21:0012</v>
      </c>
      <c r="D61" s="1" t="str">
        <f t="shared" si="1"/>
        <v>21:0336</v>
      </c>
      <c r="E61" t="s">
        <v>253</v>
      </c>
      <c r="F61" t="s">
        <v>254</v>
      </c>
      <c r="H61">
        <v>47.936990000000002</v>
      </c>
      <c r="I61">
        <v>-66.532730000000001</v>
      </c>
      <c r="J61" s="1" t="str">
        <f t="shared" si="5"/>
        <v>Soil (public health)</v>
      </c>
      <c r="K61" s="1" t="str">
        <f t="shared" si="3"/>
        <v>NASGLP soil sample, &lt;2 mm size fraction</v>
      </c>
      <c r="M61">
        <v>0.51</v>
      </c>
      <c r="N61">
        <v>45.09</v>
      </c>
      <c r="O61">
        <v>90.004000000000005</v>
      </c>
    </row>
    <row r="62" spans="1:15" hidden="1" x14ac:dyDescent="0.25">
      <c r="A62" t="s">
        <v>255</v>
      </c>
      <c r="B62" t="s">
        <v>256</v>
      </c>
      <c r="C62" s="1" t="str">
        <f t="shared" si="4"/>
        <v>21:0012</v>
      </c>
      <c r="D62" s="1" t="str">
        <f t="shared" si="1"/>
        <v>21:0336</v>
      </c>
      <c r="E62" t="s">
        <v>257</v>
      </c>
      <c r="F62" t="s">
        <v>258</v>
      </c>
      <c r="H62">
        <v>47.939439999999998</v>
      </c>
      <c r="I62">
        <v>-66.150040000000004</v>
      </c>
      <c r="J62" s="1" t="str">
        <f t="shared" si="5"/>
        <v>Soil (public health)</v>
      </c>
      <c r="K62" s="1" t="str">
        <f t="shared" si="3"/>
        <v>NASGLP soil sample, &lt;2 mm size fraction</v>
      </c>
      <c r="M62">
        <v>0.11</v>
      </c>
      <c r="N62">
        <v>17.16</v>
      </c>
      <c r="O62">
        <v>36.706000000000003</v>
      </c>
    </row>
    <row r="63" spans="1:15" hidden="1" x14ac:dyDescent="0.25">
      <c r="A63" t="s">
        <v>259</v>
      </c>
      <c r="B63" t="s">
        <v>260</v>
      </c>
      <c r="C63" s="1" t="str">
        <f t="shared" si="4"/>
        <v>21:0012</v>
      </c>
      <c r="D63" s="1" t="str">
        <f t="shared" si="1"/>
        <v>21:0336</v>
      </c>
      <c r="E63" t="s">
        <v>261</v>
      </c>
      <c r="F63" t="s">
        <v>262</v>
      </c>
      <c r="H63">
        <v>47.737769999999998</v>
      </c>
      <c r="I63">
        <v>-66.539850000000001</v>
      </c>
      <c r="J63" s="1" t="str">
        <f t="shared" si="5"/>
        <v>Soil (public health)</v>
      </c>
      <c r="K63" s="1" t="str">
        <f t="shared" si="3"/>
        <v>NASGLP soil sample, &lt;2 mm size fraction</v>
      </c>
      <c r="M63">
        <v>0.31</v>
      </c>
      <c r="N63">
        <v>32.020000000000003</v>
      </c>
      <c r="O63">
        <v>65.655000000000001</v>
      </c>
    </row>
    <row r="64" spans="1:15" hidden="1" x14ac:dyDescent="0.25">
      <c r="A64" t="s">
        <v>263</v>
      </c>
      <c r="B64" t="s">
        <v>264</v>
      </c>
      <c r="C64" s="1" t="str">
        <f t="shared" si="4"/>
        <v>21:0012</v>
      </c>
      <c r="D64" s="1" t="str">
        <f t="shared" si="1"/>
        <v>21:0336</v>
      </c>
      <c r="E64" t="s">
        <v>265</v>
      </c>
      <c r="F64" t="s">
        <v>266</v>
      </c>
      <c r="H64">
        <v>47.167700000000004</v>
      </c>
      <c r="I64">
        <v>-66.230760000000004</v>
      </c>
      <c r="J64" s="1" t="str">
        <f t="shared" si="5"/>
        <v>Soil (public health)</v>
      </c>
      <c r="K64" s="1" t="str">
        <f t="shared" si="3"/>
        <v>NASGLP soil sample, &lt;2 mm size fraction</v>
      </c>
      <c r="M64">
        <v>0.04</v>
      </c>
      <c r="N64">
        <v>22</v>
      </c>
      <c r="O64">
        <v>44.826999999999998</v>
      </c>
    </row>
    <row r="65" spans="1:15" hidden="1" x14ac:dyDescent="0.25">
      <c r="A65" t="s">
        <v>267</v>
      </c>
      <c r="B65" t="s">
        <v>268</v>
      </c>
      <c r="C65" s="1" t="str">
        <f t="shared" si="4"/>
        <v>21:0012</v>
      </c>
      <c r="D65" s="1" t="str">
        <f t="shared" si="1"/>
        <v>21:0336</v>
      </c>
      <c r="E65" t="s">
        <v>269</v>
      </c>
      <c r="F65" t="s">
        <v>270</v>
      </c>
      <c r="H65">
        <v>47.158999999999999</v>
      </c>
      <c r="I65">
        <v>-66.412099999999995</v>
      </c>
      <c r="J65" s="1" t="str">
        <f t="shared" si="5"/>
        <v>Soil (public health)</v>
      </c>
      <c r="K65" s="1" t="str">
        <f t="shared" si="3"/>
        <v>NASGLP soil sample, &lt;2 mm size fraction</v>
      </c>
      <c r="M65">
        <v>7.0000000000000007E-2</v>
      </c>
      <c r="N65">
        <v>38.03</v>
      </c>
      <c r="O65">
        <v>77.105999999999995</v>
      </c>
    </row>
    <row r="66" spans="1:15" hidden="1" x14ac:dyDescent="0.25">
      <c r="A66" t="s">
        <v>271</v>
      </c>
      <c r="B66" t="s">
        <v>272</v>
      </c>
      <c r="C66" s="1" t="str">
        <f t="shared" ref="C66:C97" si="6">HYPERLINK("http://geochem.nrcan.gc.ca/cdogs/content/bdl/bdl210012_e.htm", "21:0012")</f>
        <v>21:0012</v>
      </c>
      <c r="D66" s="1" t="str">
        <f t="shared" ref="D66:D129" si="7">HYPERLINK("http://geochem.nrcan.gc.ca/cdogs/content/svy/svy210336_e.htm", "21:0336")</f>
        <v>21:0336</v>
      </c>
      <c r="E66" t="s">
        <v>273</v>
      </c>
      <c r="F66" t="s">
        <v>274</v>
      </c>
      <c r="H66">
        <v>47.51473</v>
      </c>
      <c r="I66">
        <v>-66.899159999999995</v>
      </c>
      <c r="J66" s="1" t="str">
        <f t="shared" ref="J66:J97" si="8">HYPERLINK("http://geochem.nrcan.gc.ca/cdogs/content/kwd/kwd020074_e.htm", "Soil (public health)")</f>
        <v>Soil (public health)</v>
      </c>
      <c r="K66" s="1" t="str">
        <f t="shared" ref="K66:K129" si="9">HYPERLINK("http://geochem.nrcan.gc.ca/cdogs/content/kwd/kwd080054_e.htm", "NASGLP soil sample, &lt;2 mm size fraction")</f>
        <v>NASGLP soil sample, &lt;2 mm size fraction</v>
      </c>
      <c r="M66">
        <v>7.0000000000000007E-2</v>
      </c>
      <c r="N66">
        <v>23.38</v>
      </c>
      <c r="O66">
        <v>48.506</v>
      </c>
    </row>
    <row r="67" spans="1:15" hidden="1" x14ac:dyDescent="0.25">
      <c r="A67" t="s">
        <v>275</v>
      </c>
      <c r="B67" t="s">
        <v>276</v>
      </c>
      <c r="C67" s="1" t="str">
        <f t="shared" si="6"/>
        <v>21:0012</v>
      </c>
      <c r="D67" s="1" t="str">
        <f t="shared" si="7"/>
        <v>21:0336</v>
      </c>
      <c r="E67" t="s">
        <v>277</v>
      </c>
      <c r="F67" t="s">
        <v>278</v>
      </c>
      <c r="H67">
        <v>47.959110000000003</v>
      </c>
      <c r="I67">
        <v>-66.705219999999997</v>
      </c>
      <c r="J67" s="1" t="str">
        <f t="shared" si="8"/>
        <v>Soil (public health)</v>
      </c>
      <c r="K67" s="1" t="str">
        <f t="shared" si="9"/>
        <v>NASGLP soil sample, &lt;2 mm size fraction</v>
      </c>
      <c r="M67">
        <v>0.05</v>
      </c>
      <c r="N67">
        <v>16.170000000000002</v>
      </c>
      <c r="O67">
        <v>39.338999999999999</v>
      </c>
    </row>
    <row r="68" spans="1:15" hidden="1" x14ac:dyDescent="0.25">
      <c r="A68" t="s">
        <v>279</v>
      </c>
      <c r="B68" t="s">
        <v>280</v>
      </c>
      <c r="C68" s="1" t="str">
        <f t="shared" si="6"/>
        <v>21:0012</v>
      </c>
      <c r="D68" s="1" t="str">
        <f t="shared" si="7"/>
        <v>21:0336</v>
      </c>
      <c r="E68" t="s">
        <v>281</v>
      </c>
      <c r="F68" t="s">
        <v>282</v>
      </c>
      <c r="H68">
        <v>47.780819999999999</v>
      </c>
      <c r="I68">
        <v>-66.983890000000002</v>
      </c>
      <c r="J68" s="1" t="str">
        <f t="shared" si="8"/>
        <v>Soil (public health)</v>
      </c>
      <c r="K68" s="1" t="str">
        <f t="shared" si="9"/>
        <v>NASGLP soil sample, &lt;2 mm size fraction</v>
      </c>
      <c r="M68">
        <v>0.28000000000000003</v>
      </c>
      <c r="N68">
        <v>27.3</v>
      </c>
      <c r="O68">
        <v>55.637999999999998</v>
      </c>
    </row>
    <row r="69" spans="1:15" hidden="1" x14ac:dyDescent="0.25">
      <c r="A69" t="s">
        <v>283</v>
      </c>
      <c r="B69" t="s">
        <v>284</v>
      </c>
      <c r="C69" s="1" t="str">
        <f t="shared" si="6"/>
        <v>21:0012</v>
      </c>
      <c r="D69" s="1" t="str">
        <f t="shared" si="7"/>
        <v>21:0336</v>
      </c>
      <c r="E69" t="s">
        <v>285</v>
      </c>
      <c r="F69" t="s">
        <v>286</v>
      </c>
      <c r="H69">
        <v>47.448329999999999</v>
      </c>
      <c r="I69">
        <v>-66.945930000000004</v>
      </c>
      <c r="J69" s="1" t="str">
        <f t="shared" si="8"/>
        <v>Soil (public health)</v>
      </c>
      <c r="K69" s="1" t="str">
        <f t="shared" si="9"/>
        <v>NASGLP soil sample, &lt;2 mm size fraction</v>
      </c>
      <c r="M69">
        <v>0.09</v>
      </c>
      <c r="N69">
        <v>41.34</v>
      </c>
      <c r="O69">
        <v>82.533000000000001</v>
      </c>
    </row>
    <row r="70" spans="1:15" hidden="1" x14ac:dyDescent="0.25">
      <c r="A70" t="s">
        <v>287</v>
      </c>
      <c r="B70" t="s">
        <v>288</v>
      </c>
      <c r="C70" s="1" t="str">
        <f t="shared" si="6"/>
        <v>21:0012</v>
      </c>
      <c r="D70" s="1" t="str">
        <f t="shared" si="7"/>
        <v>21:0336</v>
      </c>
      <c r="E70" t="s">
        <v>289</v>
      </c>
      <c r="F70" t="s">
        <v>290</v>
      </c>
      <c r="H70">
        <v>47.464889999999997</v>
      </c>
      <c r="I70">
        <v>-67.026420000000002</v>
      </c>
      <c r="J70" s="1" t="str">
        <f t="shared" si="8"/>
        <v>Soil (public health)</v>
      </c>
      <c r="K70" s="1" t="str">
        <f t="shared" si="9"/>
        <v>NASGLP soil sample, &lt;2 mm size fraction</v>
      </c>
      <c r="M70">
        <v>1.91</v>
      </c>
      <c r="N70">
        <v>44.17</v>
      </c>
      <c r="O70">
        <v>93.813000000000002</v>
      </c>
    </row>
    <row r="71" spans="1:15" hidden="1" x14ac:dyDescent="0.25">
      <c r="A71" t="s">
        <v>291</v>
      </c>
      <c r="B71" t="s">
        <v>292</v>
      </c>
      <c r="C71" s="1" t="str">
        <f t="shared" si="6"/>
        <v>21:0012</v>
      </c>
      <c r="D71" s="1" t="str">
        <f t="shared" si="7"/>
        <v>21:0336</v>
      </c>
      <c r="E71" t="s">
        <v>293</v>
      </c>
      <c r="F71" t="s">
        <v>294</v>
      </c>
      <c r="H71">
        <v>47.828229999999998</v>
      </c>
      <c r="I71">
        <v>-67.109819999999999</v>
      </c>
      <c r="J71" s="1" t="str">
        <f t="shared" si="8"/>
        <v>Soil (public health)</v>
      </c>
      <c r="K71" s="1" t="str">
        <f t="shared" si="9"/>
        <v>NASGLP soil sample, &lt;2 mm size fraction</v>
      </c>
      <c r="M71">
        <v>1.41</v>
      </c>
      <c r="N71">
        <v>44.28</v>
      </c>
      <c r="O71">
        <v>93.087000000000003</v>
      </c>
    </row>
    <row r="72" spans="1:15" hidden="1" x14ac:dyDescent="0.25">
      <c r="A72" t="s">
        <v>295</v>
      </c>
      <c r="B72" t="s">
        <v>296</v>
      </c>
      <c r="C72" s="1" t="str">
        <f t="shared" si="6"/>
        <v>21:0012</v>
      </c>
      <c r="D72" s="1" t="str">
        <f t="shared" si="7"/>
        <v>21:0336</v>
      </c>
      <c r="E72" t="s">
        <v>297</v>
      </c>
      <c r="F72" t="s">
        <v>298</v>
      </c>
      <c r="H72">
        <v>47.459240000000001</v>
      </c>
      <c r="I72">
        <v>-67.322400000000002</v>
      </c>
      <c r="J72" s="1" t="str">
        <f t="shared" si="8"/>
        <v>Soil (public health)</v>
      </c>
      <c r="K72" s="1" t="str">
        <f t="shared" si="9"/>
        <v>NASGLP soil sample, &lt;2 mm size fraction</v>
      </c>
      <c r="M72">
        <v>0.41</v>
      </c>
      <c r="N72">
        <v>15.1</v>
      </c>
      <c r="O72">
        <v>30.347999999999999</v>
      </c>
    </row>
    <row r="73" spans="1:15" hidden="1" x14ac:dyDescent="0.25">
      <c r="A73" t="s">
        <v>299</v>
      </c>
      <c r="B73" t="s">
        <v>300</v>
      </c>
      <c r="C73" s="1" t="str">
        <f t="shared" si="6"/>
        <v>21:0012</v>
      </c>
      <c r="D73" s="1" t="str">
        <f t="shared" si="7"/>
        <v>21:0336</v>
      </c>
      <c r="E73" t="s">
        <v>301</v>
      </c>
      <c r="F73" t="s">
        <v>302</v>
      </c>
      <c r="H73">
        <v>47.722619999999999</v>
      </c>
      <c r="I73">
        <v>-65.132270000000005</v>
      </c>
      <c r="J73" s="1" t="str">
        <f t="shared" si="8"/>
        <v>Soil (public health)</v>
      </c>
      <c r="K73" s="1" t="str">
        <f t="shared" si="9"/>
        <v>NASGLP soil sample, &lt;2 mm size fraction</v>
      </c>
      <c r="N73">
        <v>5.64</v>
      </c>
      <c r="O73">
        <v>11.449</v>
      </c>
    </row>
    <row r="74" spans="1:15" hidden="1" x14ac:dyDescent="0.25">
      <c r="A74" t="s">
        <v>303</v>
      </c>
      <c r="B74" t="s">
        <v>304</v>
      </c>
      <c r="C74" s="1" t="str">
        <f t="shared" si="6"/>
        <v>21:0012</v>
      </c>
      <c r="D74" s="1" t="str">
        <f t="shared" si="7"/>
        <v>21:0336</v>
      </c>
      <c r="E74" t="s">
        <v>305</v>
      </c>
      <c r="F74" t="s">
        <v>306</v>
      </c>
      <c r="H74">
        <v>47.610370000000003</v>
      </c>
      <c r="I74">
        <v>-65.068680000000001</v>
      </c>
      <c r="J74" s="1" t="str">
        <f t="shared" si="8"/>
        <v>Soil (public health)</v>
      </c>
      <c r="K74" s="1" t="str">
        <f t="shared" si="9"/>
        <v>NASGLP soil sample, &lt;2 mm size fraction</v>
      </c>
      <c r="N74">
        <v>21.85</v>
      </c>
      <c r="O74">
        <v>45.7</v>
      </c>
    </row>
    <row r="75" spans="1:15" hidden="1" x14ac:dyDescent="0.25">
      <c r="A75" t="s">
        <v>307</v>
      </c>
      <c r="B75" t="s">
        <v>308</v>
      </c>
      <c r="C75" s="1" t="str">
        <f t="shared" si="6"/>
        <v>21:0012</v>
      </c>
      <c r="D75" s="1" t="str">
        <f t="shared" si="7"/>
        <v>21:0336</v>
      </c>
      <c r="E75" t="s">
        <v>309</v>
      </c>
      <c r="F75" t="s">
        <v>310</v>
      </c>
      <c r="H75">
        <v>47.760750000000002</v>
      </c>
      <c r="I75">
        <v>-64.885750000000002</v>
      </c>
      <c r="J75" s="1" t="str">
        <f t="shared" si="8"/>
        <v>Soil (public health)</v>
      </c>
      <c r="K75" s="1" t="str">
        <f t="shared" si="9"/>
        <v>NASGLP soil sample, &lt;2 mm size fraction</v>
      </c>
      <c r="M75">
        <v>0.21</v>
      </c>
      <c r="N75">
        <v>34.479999999999997</v>
      </c>
      <c r="O75">
        <v>70.418000000000006</v>
      </c>
    </row>
    <row r="76" spans="1:15" hidden="1" x14ac:dyDescent="0.25">
      <c r="A76" t="s">
        <v>311</v>
      </c>
      <c r="B76" t="s">
        <v>312</v>
      </c>
      <c r="C76" s="1" t="str">
        <f t="shared" si="6"/>
        <v>21:0012</v>
      </c>
      <c r="D76" s="1" t="str">
        <f t="shared" si="7"/>
        <v>21:0336</v>
      </c>
      <c r="E76" t="s">
        <v>313</v>
      </c>
      <c r="F76" t="s">
        <v>314</v>
      </c>
      <c r="H76">
        <v>47.164870000000001</v>
      </c>
      <c r="I76">
        <v>-65.311269999999993</v>
      </c>
      <c r="J76" s="1" t="str">
        <f t="shared" si="8"/>
        <v>Soil (public health)</v>
      </c>
      <c r="K76" s="1" t="str">
        <f t="shared" si="9"/>
        <v>NASGLP soil sample, &lt;2 mm size fraction</v>
      </c>
      <c r="M76">
        <v>1.1399999999999999</v>
      </c>
      <c r="N76">
        <v>24.67</v>
      </c>
      <c r="O76">
        <v>49.56</v>
      </c>
    </row>
    <row r="77" spans="1:15" hidden="1" x14ac:dyDescent="0.25">
      <c r="A77" t="s">
        <v>315</v>
      </c>
      <c r="B77" t="s">
        <v>316</v>
      </c>
      <c r="C77" s="1" t="str">
        <f t="shared" si="6"/>
        <v>21:0012</v>
      </c>
      <c r="D77" s="1" t="str">
        <f t="shared" si="7"/>
        <v>21:0336</v>
      </c>
      <c r="E77" t="s">
        <v>317</v>
      </c>
      <c r="F77" t="s">
        <v>318</v>
      </c>
      <c r="H77">
        <v>47.362430000000003</v>
      </c>
      <c r="I77">
        <v>-65.085939999999994</v>
      </c>
      <c r="J77" s="1" t="str">
        <f t="shared" si="8"/>
        <v>Soil (public health)</v>
      </c>
      <c r="K77" s="1" t="str">
        <f t="shared" si="9"/>
        <v>NASGLP soil sample, &lt;2 mm size fraction</v>
      </c>
      <c r="M77">
        <v>0.04</v>
      </c>
      <c r="N77">
        <v>15.38</v>
      </c>
      <c r="O77">
        <v>31.091000000000001</v>
      </c>
    </row>
    <row r="78" spans="1:15" hidden="1" x14ac:dyDescent="0.25">
      <c r="A78" t="s">
        <v>319</v>
      </c>
      <c r="B78" t="s">
        <v>320</v>
      </c>
      <c r="C78" s="1" t="str">
        <f t="shared" si="6"/>
        <v>21:0012</v>
      </c>
      <c r="D78" s="1" t="str">
        <f t="shared" si="7"/>
        <v>21:0336</v>
      </c>
      <c r="E78" t="s">
        <v>321</v>
      </c>
      <c r="F78" t="s">
        <v>322</v>
      </c>
      <c r="H78">
        <v>47.85971</v>
      </c>
      <c r="I78">
        <v>-64.594220000000007</v>
      </c>
      <c r="J78" s="1" t="str">
        <f t="shared" si="8"/>
        <v>Soil (public health)</v>
      </c>
      <c r="K78" s="1" t="str">
        <f t="shared" si="9"/>
        <v>NASGLP soil sample, &lt;2 mm size fraction</v>
      </c>
      <c r="N78">
        <v>28.24</v>
      </c>
      <c r="O78">
        <v>40.79</v>
      </c>
    </row>
    <row r="79" spans="1:15" hidden="1" x14ac:dyDescent="0.25">
      <c r="A79" t="s">
        <v>323</v>
      </c>
      <c r="B79" t="s">
        <v>324</v>
      </c>
      <c r="C79" s="1" t="str">
        <f t="shared" si="6"/>
        <v>21:0012</v>
      </c>
      <c r="D79" s="1" t="str">
        <f t="shared" si="7"/>
        <v>21:0336</v>
      </c>
      <c r="E79" t="s">
        <v>325</v>
      </c>
      <c r="F79" t="s">
        <v>326</v>
      </c>
      <c r="H79">
        <v>47.000639999999997</v>
      </c>
      <c r="I79">
        <v>-65.857680000000002</v>
      </c>
      <c r="J79" s="1" t="str">
        <f t="shared" si="8"/>
        <v>Soil (public health)</v>
      </c>
      <c r="K79" s="1" t="str">
        <f t="shared" si="9"/>
        <v>NASGLP soil sample, &lt;2 mm size fraction</v>
      </c>
      <c r="M79">
        <v>0.27</v>
      </c>
      <c r="N79">
        <v>28.64</v>
      </c>
      <c r="O79">
        <v>56.761000000000003</v>
      </c>
    </row>
    <row r="80" spans="1:15" hidden="1" x14ac:dyDescent="0.25">
      <c r="A80" t="s">
        <v>327</v>
      </c>
      <c r="B80" t="s">
        <v>328</v>
      </c>
      <c r="C80" s="1" t="str">
        <f t="shared" si="6"/>
        <v>21:0012</v>
      </c>
      <c r="D80" s="1" t="str">
        <f t="shared" si="7"/>
        <v>21:0336</v>
      </c>
      <c r="E80" t="s">
        <v>329</v>
      </c>
      <c r="F80" t="s">
        <v>330</v>
      </c>
      <c r="H80">
        <v>47.128439999999998</v>
      </c>
      <c r="I80">
        <v>-65.488460000000003</v>
      </c>
      <c r="J80" s="1" t="str">
        <f t="shared" si="8"/>
        <v>Soil (public health)</v>
      </c>
      <c r="K80" s="1" t="str">
        <f t="shared" si="9"/>
        <v>NASGLP soil sample, &lt;2 mm size fraction</v>
      </c>
      <c r="M80">
        <v>0.05</v>
      </c>
      <c r="N80">
        <v>24.48</v>
      </c>
      <c r="O80">
        <v>48.167999999999999</v>
      </c>
    </row>
    <row r="81" spans="1:15" hidden="1" x14ac:dyDescent="0.25">
      <c r="A81" t="s">
        <v>331</v>
      </c>
      <c r="B81" t="s">
        <v>332</v>
      </c>
      <c r="C81" s="1" t="str">
        <f t="shared" si="6"/>
        <v>21:0012</v>
      </c>
      <c r="D81" s="1" t="str">
        <f t="shared" si="7"/>
        <v>21:0336</v>
      </c>
      <c r="E81" t="s">
        <v>333</v>
      </c>
      <c r="F81" t="s">
        <v>334</v>
      </c>
      <c r="H81">
        <v>47.017220000000002</v>
      </c>
      <c r="I81">
        <v>-64.889560000000003</v>
      </c>
      <c r="J81" s="1" t="str">
        <f t="shared" si="8"/>
        <v>Soil (public health)</v>
      </c>
      <c r="K81" s="1" t="str">
        <f t="shared" si="9"/>
        <v>NASGLP soil sample, &lt;2 mm size fraction</v>
      </c>
      <c r="N81">
        <v>2.82</v>
      </c>
      <c r="O81">
        <v>5.7060000000000004</v>
      </c>
    </row>
    <row r="82" spans="1:15" hidden="1" x14ac:dyDescent="0.25">
      <c r="A82" t="s">
        <v>335</v>
      </c>
      <c r="B82" t="s">
        <v>336</v>
      </c>
      <c r="C82" s="1" t="str">
        <f t="shared" si="6"/>
        <v>21:0012</v>
      </c>
      <c r="D82" s="1" t="str">
        <f t="shared" si="7"/>
        <v>21:0336</v>
      </c>
      <c r="E82" t="s">
        <v>337</v>
      </c>
      <c r="F82" t="s">
        <v>338</v>
      </c>
      <c r="H82">
        <v>46.990470000000002</v>
      </c>
      <c r="I82">
        <v>-65.314059999999998</v>
      </c>
      <c r="J82" s="1" t="str">
        <f t="shared" si="8"/>
        <v>Soil (public health)</v>
      </c>
      <c r="K82" s="1" t="str">
        <f t="shared" si="9"/>
        <v>NASGLP soil sample, &lt;2 mm size fraction</v>
      </c>
      <c r="M82">
        <v>0.86</v>
      </c>
      <c r="N82">
        <v>45.6</v>
      </c>
      <c r="O82">
        <v>92.138000000000005</v>
      </c>
    </row>
    <row r="83" spans="1:15" hidden="1" x14ac:dyDescent="0.25">
      <c r="A83" t="s">
        <v>339</v>
      </c>
      <c r="B83" t="s">
        <v>340</v>
      </c>
      <c r="C83" s="1" t="str">
        <f t="shared" si="6"/>
        <v>21:0012</v>
      </c>
      <c r="D83" s="1" t="str">
        <f t="shared" si="7"/>
        <v>21:0336</v>
      </c>
      <c r="E83" t="s">
        <v>341</v>
      </c>
      <c r="F83" t="s">
        <v>342</v>
      </c>
      <c r="H83">
        <v>46.933860000000003</v>
      </c>
      <c r="I83">
        <v>-65.554689999999994</v>
      </c>
      <c r="J83" s="1" t="str">
        <f t="shared" si="8"/>
        <v>Soil (public health)</v>
      </c>
      <c r="K83" s="1" t="str">
        <f t="shared" si="9"/>
        <v>NASGLP soil sample, &lt;2 mm size fraction</v>
      </c>
      <c r="M83">
        <v>0.11</v>
      </c>
      <c r="N83">
        <v>8.26</v>
      </c>
      <c r="O83">
        <v>17.062000000000001</v>
      </c>
    </row>
    <row r="84" spans="1:15" hidden="1" x14ac:dyDescent="0.25">
      <c r="A84" t="s">
        <v>343</v>
      </c>
      <c r="B84" t="s">
        <v>344</v>
      </c>
      <c r="C84" s="1" t="str">
        <f t="shared" si="6"/>
        <v>21:0012</v>
      </c>
      <c r="D84" s="1" t="str">
        <f t="shared" si="7"/>
        <v>21:0336</v>
      </c>
      <c r="E84" t="s">
        <v>345</v>
      </c>
      <c r="F84" t="s">
        <v>346</v>
      </c>
      <c r="H84">
        <v>46.742100000000001</v>
      </c>
      <c r="I84">
        <v>-65.341639999999998</v>
      </c>
      <c r="J84" s="1" t="str">
        <f t="shared" si="8"/>
        <v>Soil (public health)</v>
      </c>
      <c r="K84" s="1" t="str">
        <f t="shared" si="9"/>
        <v>NASGLP soil sample, &lt;2 mm size fraction</v>
      </c>
      <c r="M84">
        <v>0.04</v>
      </c>
      <c r="N84">
        <v>21.02</v>
      </c>
      <c r="O84">
        <v>43.271999999999998</v>
      </c>
    </row>
    <row r="85" spans="1:15" hidden="1" x14ac:dyDescent="0.25">
      <c r="A85" t="s">
        <v>347</v>
      </c>
      <c r="B85" t="s">
        <v>348</v>
      </c>
      <c r="C85" s="1" t="str">
        <f t="shared" si="6"/>
        <v>21:0012</v>
      </c>
      <c r="D85" s="1" t="str">
        <f t="shared" si="7"/>
        <v>21:0336</v>
      </c>
      <c r="E85" t="s">
        <v>349</v>
      </c>
      <c r="F85" t="s">
        <v>350</v>
      </c>
      <c r="H85">
        <v>47.274500000000003</v>
      </c>
      <c r="I85">
        <v>-69.026949999999999</v>
      </c>
      <c r="J85" s="1" t="str">
        <f t="shared" si="8"/>
        <v>Soil (public health)</v>
      </c>
      <c r="K85" s="1" t="str">
        <f t="shared" si="9"/>
        <v>NASGLP soil sample, &lt;2 mm size fraction</v>
      </c>
      <c r="N85">
        <v>40.58</v>
      </c>
      <c r="O85">
        <v>81.808000000000007</v>
      </c>
    </row>
    <row r="86" spans="1:15" hidden="1" x14ac:dyDescent="0.25">
      <c r="A86" t="s">
        <v>351</v>
      </c>
      <c r="B86" t="s">
        <v>352</v>
      </c>
      <c r="C86" s="1" t="str">
        <f t="shared" si="6"/>
        <v>21:0012</v>
      </c>
      <c r="D86" s="1" t="str">
        <f t="shared" si="7"/>
        <v>21:0336</v>
      </c>
      <c r="E86" t="s">
        <v>353</v>
      </c>
      <c r="F86" t="s">
        <v>354</v>
      </c>
      <c r="H86">
        <v>47.240519999999997</v>
      </c>
      <c r="I86">
        <v>-68.825850000000003</v>
      </c>
      <c r="J86" s="1" t="str">
        <f t="shared" si="8"/>
        <v>Soil (public health)</v>
      </c>
      <c r="K86" s="1" t="str">
        <f t="shared" si="9"/>
        <v>NASGLP soil sample, &lt;2 mm size fraction</v>
      </c>
      <c r="M86">
        <v>0.37</v>
      </c>
      <c r="N86">
        <v>40.229999999999997</v>
      </c>
      <c r="O86">
        <v>83.569000000000003</v>
      </c>
    </row>
    <row r="87" spans="1:15" hidden="1" x14ac:dyDescent="0.25">
      <c r="A87" t="s">
        <v>355</v>
      </c>
      <c r="B87" t="s">
        <v>356</v>
      </c>
      <c r="C87" s="1" t="str">
        <f t="shared" si="6"/>
        <v>21:0012</v>
      </c>
      <c r="D87" s="1" t="str">
        <f t="shared" si="7"/>
        <v>21:0336</v>
      </c>
      <c r="E87" t="s">
        <v>357</v>
      </c>
      <c r="F87" t="s">
        <v>358</v>
      </c>
      <c r="H87">
        <v>47.349910000000001</v>
      </c>
      <c r="I87">
        <v>-68.680850000000007</v>
      </c>
      <c r="J87" s="1" t="str">
        <f t="shared" si="8"/>
        <v>Soil (public health)</v>
      </c>
      <c r="K87" s="1" t="str">
        <f t="shared" si="9"/>
        <v>NASGLP soil sample, &lt;2 mm size fraction</v>
      </c>
      <c r="M87">
        <v>0.18</v>
      </c>
      <c r="N87">
        <v>12.41</v>
      </c>
      <c r="O87">
        <v>27.103000000000002</v>
      </c>
    </row>
    <row r="88" spans="1:15" hidden="1" x14ac:dyDescent="0.25">
      <c r="A88" t="s">
        <v>359</v>
      </c>
      <c r="B88" t="s">
        <v>360</v>
      </c>
      <c r="C88" s="1" t="str">
        <f t="shared" si="6"/>
        <v>21:0012</v>
      </c>
      <c r="D88" s="1" t="str">
        <f t="shared" si="7"/>
        <v>21:0336</v>
      </c>
      <c r="E88" t="s">
        <v>361</v>
      </c>
      <c r="F88" t="s">
        <v>362</v>
      </c>
      <c r="H88">
        <v>47.611289999999997</v>
      </c>
      <c r="I88">
        <v>-68.251909999999995</v>
      </c>
      <c r="J88" s="1" t="str">
        <f t="shared" si="8"/>
        <v>Soil (public health)</v>
      </c>
      <c r="K88" s="1" t="str">
        <f t="shared" si="9"/>
        <v>NASGLP soil sample, &lt;2 mm size fraction</v>
      </c>
      <c r="M88">
        <v>0.09</v>
      </c>
      <c r="N88">
        <v>12.66</v>
      </c>
      <c r="O88">
        <v>28.456</v>
      </c>
    </row>
    <row r="89" spans="1:15" hidden="1" x14ac:dyDescent="0.25">
      <c r="A89" t="s">
        <v>363</v>
      </c>
      <c r="B89" t="s">
        <v>364</v>
      </c>
      <c r="C89" s="1" t="str">
        <f t="shared" si="6"/>
        <v>21:0012</v>
      </c>
      <c r="D89" s="1" t="str">
        <f t="shared" si="7"/>
        <v>21:0336</v>
      </c>
      <c r="E89" t="s">
        <v>365</v>
      </c>
      <c r="F89" t="s">
        <v>366</v>
      </c>
      <c r="H89">
        <v>47.864609999999999</v>
      </c>
      <c r="I89">
        <v>-68.238780000000006</v>
      </c>
      <c r="J89" s="1" t="str">
        <f t="shared" si="8"/>
        <v>Soil (public health)</v>
      </c>
      <c r="K89" s="1" t="str">
        <f t="shared" si="9"/>
        <v>NASGLP soil sample, &lt;2 mm size fraction</v>
      </c>
      <c r="M89">
        <v>0.25</v>
      </c>
      <c r="N89">
        <v>24.04</v>
      </c>
      <c r="O89">
        <v>49.42</v>
      </c>
    </row>
    <row r="90" spans="1:15" hidden="1" x14ac:dyDescent="0.25">
      <c r="A90" t="s">
        <v>367</v>
      </c>
      <c r="B90" t="s">
        <v>368</v>
      </c>
      <c r="C90" s="1" t="str">
        <f t="shared" si="6"/>
        <v>21:0012</v>
      </c>
      <c r="D90" s="1" t="str">
        <f t="shared" si="7"/>
        <v>21:0336</v>
      </c>
      <c r="E90" t="s">
        <v>369</v>
      </c>
      <c r="F90" t="s">
        <v>370</v>
      </c>
      <c r="H90">
        <v>47.819070000000004</v>
      </c>
      <c r="I90">
        <v>-68.052449999999993</v>
      </c>
      <c r="J90" s="1" t="str">
        <f t="shared" si="8"/>
        <v>Soil (public health)</v>
      </c>
      <c r="K90" s="1" t="str">
        <f t="shared" si="9"/>
        <v>NASGLP soil sample, &lt;2 mm size fraction</v>
      </c>
      <c r="M90">
        <v>0.19</v>
      </c>
      <c r="N90">
        <v>18.350000000000001</v>
      </c>
      <c r="O90">
        <v>38.475000000000001</v>
      </c>
    </row>
    <row r="91" spans="1:15" hidden="1" x14ac:dyDescent="0.25">
      <c r="A91" t="s">
        <v>371</v>
      </c>
      <c r="B91" t="s">
        <v>372</v>
      </c>
      <c r="C91" s="1" t="str">
        <f t="shared" si="6"/>
        <v>21:0012</v>
      </c>
      <c r="D91" s="1" t="str">
        <f t="shared" si="7"/>
        <v>21:0336</v>
      </c>
      <c r="E91" t="s">
        <v>373</v>
      </c>
      <c r="F91" t="s">
        <v>374</v>
      </c>
      <c r="H91">
        <v>47.481200000000001</v>
      </c>
      <c r="I91">
        <v>-68.068160000000006</v>
      </c>
      <c r="J91" s="1" t="str">
        <f t="shared" si="8"/>
        <v>Soil (public health)</v>
      </c>
      <c r="K91" s="1" t="str">
        <f t="shared" si="9"/>
        <v>NASGLP soil sample, &lt;2 mm size fraction</v>
      </c>
      <c r="M91">
        <v>0.25</v>
      </c>
      <c r="N91">
        <v>33.700000000000003</v>
      </c>
      <c r="O91">
        <v>69.519000000000005</v>
      </c>
    </row>
    <row r="92" spans="1:15" hidden="1" x14ac:dyDescent="0.25">
      <c r="A92" t="s">
        <v>375</v>
      </c>
      <c r="B92" t="s">
        <v>376</v>
      </c>
      <c r="C92" s="1" t="str">
        <f t="shared" si="6"/>
        <v>21:0012</v>
      </c>
      <c r="D92" s="1" t="str">
        <f t="shared" si="7"/>
        <v>21:0336</v>
      </c>
      <c r="E92" t="s">
        <v>377</v>
      </c>
      <c r="F92" t="s">
        <v>378</v>
      </c>
      <c r="H92">
        <v>47.987180000000002</v>
      </c>
      <c r="I92">
        <v>-68.039270000000002</v>
      </c>
      <c r="J92" s="1" t="str">
        <f t="shared" si="8"/>
        <v>Soil (public health)</v>
      </c>
      <c r="K92" s="1" t="str">
        <f t="shared" si="9"/>
        <v>NASGLP soil sample, &lt;2 mm size fraction</v>
      </c>
      <c r="M92">
        <v>0.26</v>
      </c>
      <c r="N92">
        <v>22.72</v>
      </c>
      <c r="O92">
        <v>47.542000000000002</v>
      </c>
    </row>
    <row r="93" spans="1:15" hidden="1" x14ac:dyDescent="0.25">
      <c r="A93" t="s">
        <v>379</v>
      </c>
      <c r="B93" t="s">
        <v>380</v>
      </c>
      <c r="C93" s="1" t="str">
        <f t="shared" si="6"/>
        <v>21:0012</v>
      </c>
      <c r="D93" s="1" t="str">
        <f t="shared" si="7"/>
        <v>21:0336</v>
      </c>
      <c r="E93" t="s">
        <v>381</v>
      </c>
      <c r="F93" t="s">
        <v>382</v>
      </c>
      <c r="H93">
        <v>47.331740000000003</v>
      </c>
      <c r="I93">
        <v>-68.416309999999996</v>
      </c>
      <c r="J93" s="1" t="str">
        <f t="shared" si="8"/>
        <v>Soil (public health)</v>
      </c>
      <c r="K93" s="1" t="str">
        <f t="shared" si="9"/>
        <v>NASGLP soil sample, &lt;2 mm size fraction</v>
      </c>
      <c r="M93">
        <v>0.16</v>
      </c>
      <c r="N93">
        <v>15.93</v>
      </c>
      <c r="O93">
        <v>33.594999999999999</v>
      </c>
    </row>
    <row r="94" spans="1:15" hidden="1" x14ac:dyDescent="0.25">
      <c r="A94" t="s">
        <v>383</v>
      </c>
      <c r="B94" t="s">
        <v>384</v>
      </c>
      <c r="C94" s="1" t="str">
        <f t="shared" si="6"/>
        <v>21:0012</v>
      </c>
      <c r="D94" s="1" t="str">
        <f t="shared" si="7"/>
        <v>21:0336</v>
      </c>
      <c r="E94" t="s">
        <v>385</v>
      </c>
      <c r="F94" t="s">
        <v>386</v>
      </c>
      <c r="H94">
        <v>47.313720000000004</v>
      </c>
      <c r="I94">
        <v>-67.886219999999994</v>
      </c>
      <c r="J94" s="1" t="str">
        <f t="shared" si="8"/>
        <v>Soil (public health)</v>
      </c>
      <c r="K94" s="1" t="str">
        <f t="shared" si="9"/>
        <v>NASGLP soil sample, &lt;2 mm size fraction</v>
      </c>
      <c r="M94">
        <v>0.14000000000000001</v>
      </c>
      <c r="N94">
        <v>14.53</v>
      </c>
      <c r="O94">
        <v>32.238999999999997</v>
      </c>
    </row>
    <row r="95" spans="1:15" hidden="1" x14ac:dyDescent="0.25">
      <c r="A95" t="s">
        <v>387</v>
      </c>
      <c r="B95" t="s">
        <v>388</v>
      </c>
      <c r="C95" s="1" t="str">
        <f t="shared" si="6"/>
        <v>21:0012</v>
      </c>
      <c r="D95" s="1" t="str">
        <f t="shared" si="7"/>
        <v>21:0336</v>
      </c>
      <c r="E95" t="s">
        <v>389</v>
      </c>
      <c r="F95" t="s">
        <v>390</v>
      </c>
      <c r="H95">
        <v>46.718960000000003</v>
      </c>
      <c r="I95">
        <v>-64.988789999999995</v>
      </c>
      <c r="J95" s="1" t="str">
        <f t="shared" si="8"/>
        <v>Soil (public health)</v>
      </c>
      <c r="K95" s="1" t="str">
        <f t="shared" si="9"/>
        <v>NASGLP soil sample, &lt;2 mm size fraction</v>
      </c>
      <c r="M95">
        <v>7.0000000000000007E-2</v>
      </c>
      <c r="N95">
        <v>9.89</v>
      </c>
      <c r="O95">
        <v>20.713000000000001</v>
      </c>
    </row>
    <row r="96" spans="1:15" hidden="1" x14ac:dyDescent="0.25">
      <c r="A96" t="s">
        <v>391</v>
      </c>
      <c r="B96" t="s">
        <v>392</v>
      </c>
      <c r="C96" s="1" t="str">
        <f t="shared" si="6"/>
        <v>21:0012</v>
      </c>
      <c r="D96" s="1" t="str">
        <f t="shared" si="7"/>
        <v>21:0336</v>
      </c>
      <c r="E96" t="s">
        <v>393</v>
      </c>
      <c r="F96" t="s">
        <v>394</v>
      </c>
      <c r="H96">
        <v>46.772030000000001</v>
      </c>
      <c r="I96">
        <v>-65.105350000000001</v>
      </c>
      <c r="J96" s="1" t="str">
        <f t="shared" si="8"/>
        <v>Soil (public health)</v>
      </c>
      <c r="K96" s="1" t="str">
        <f t="shared" si="9"/>
        <v>NASGLP soil sample, &lt;2 mm size fraction</v>
      </c>
      <c r="M96">
        <v>0.03</v>
      </c>
      <c r="N96">
        <v>9.8699999999999992</v>
      </c>
      <c r="O96">
        <v>19.562999999999999</v>
      </c>
    </row>
    <row r="97" spans="1:15" hidden="1" x14ac:dyDescent="0.25">
      <c r="A97" t="s">
        <v>395</v>
      </c>
      <c r="B97" t="s">
        <v>396</v>
      </c>
      <c r="C97" s="1" t="str">
        <f t="shared" si="6"/>
        <v>21:0012</v>
      </c>
      <c r="D97" s="1" t="str">
        <f t="shared" si="7"/>
        <v>21:0336</v>
      </c>
      <c r="E97" t="s">
        <v>397</v>
      </c>
      <c r="F97" t="s">
        <v>398</v>
      </c>
      <c r="H97">
        <v>46.353149999999999</v>
      </c>
      <c r="I97">
        <v>-65.208359999999999</v>
      </c>
      <c r="J97" s="1" t="str">
        <f t="shared" si="8"/>
        <v>Soil (public health)</v>
      </c>
      <c r="K97" s="1" t="str">
        <f t="shared" si="9"/>
        <v>NASGLP soil sample, &lt;2 mm size fraction</v>
      </c>
      <c r="M97">
        <v>0.05</v>
      </c>
      <c r="N97">
        <v>40.72</v>
      </c>
      <c r="O97">
        <v>84.641000000000005</v>
      </c>
    </row>
    <row r="98" spans="1:15" hidden="1" x14ac:dyDescent="0.25">
      <c r="A98" t="s">
        <v>399</v>
      </c>
      <c r="B98" t="s">
        <v>400</v>
      </c>
      <c r="C98" s="1" t="str">
        <f t="shared" ref="C98:C129" si="10">HYPERLINK("http://geochem.nrcan.gc.ca/cdogs/content/bdl/bdl210012_e.htm", "21:0012")</f>
        <v>21:0012</v>
      </c>
      <c r="D98" s="1" t="str">
        <f t="shared" si="7"/>
        <v>21:0336</v>
      </c>
      <c r="E98" t="s">
        <v>401</v>
      </c>
      <c r="F98" t="s">
        <v>402</v>
      </c>
      <c r="H98">
        <v>46.362749999999998</v>
      </c>
      <c r="I98">
        <v>-65.308899999999994</v>
      </c>
      <c r="J98" s="1" t="str">
        <f t="shared" ref="J98:J129" si="11">HYPERLINK("http://geochem.nrcan.gc.ca/cdogs/content/kwd/kwd020074_e.htm", "Soil (public health)")</f>
        <v>Soil (public health)</v>
      </c>
      <c r="K98" s="1" t="str">
        <f t="shared" si="9"/>
        <v>NASGLP soil sample, &lt;2 mm size fraction</v>
      </c>
      <c r="M98">
        <v>0.03</v>
      </c>
      <c r="N98">
        <v>8.36</v>
      </c>
      <c r="O98">
        <v>16.989999999999998</v>
      </c>
    </row>
    <row r="99" spans="1:15" hidden="1" x14ac:dyDescent="0.25">
      <c r="A99" t="s">
        <v>403</v>
      </c>
      <c r="B99" t="s">
        <v>404</v>
      </c>
      <c r="C99" s="1" t="str">
        <f t="shared" si="10"/>
        <v>21:0012</v>
      </c>
      <c r="D99" s="1" t="str">
        <f t="shared" si="7"/>
        <v>21:0336</v>
      </c>
      <c r="E99" t="s">
        <v>405</v>
      </c>
      <c r="F99" t="s">
        <v>406</v>
      </c>
      <c r="H99">
        <v>46.602870000000003</v>
      </c>
      <c r="I99">
        <v>-65.484499999999997</v>
      </c>
      <c r="J99" s="1" t="str">
        <f t="shared" si="11"/>
        <v>Soil (public health)</v>
      </c>
      <c r="K99" s="1" t="str">
        <f t="shared" si="9"/>
        <v>NASGLP soil sample, &lt;2 mm size fraction</v>
      </c>
      <c r="M99">
        <v>0.33</v>
      </c>
      <c r="N99">
        <v>34.590000000000003</v>
      </c>
      <c r="O99">
        <v>70.361999999999995</v>
      </c>
    </row>
    <row r="100" spans="1:15" hidden="1" x14ac:dyDescent="0.25">
      <c r="A100" t="s">
        <v>407</v>
      </c>
      <c r="B100" t="s">
        <v>408</v>
      </c>
      <c r="C100" s="1" t="str">
        <f t="shared" si="10"/>
        <v>21:0012</v>
      </c>
      <c r="D100" s="1" t="str">
        <f t="shared" si="7"/>
        <v>21:0336</v>
      </c>
      <c r="E100" t="s">
        <v>409</v>
      </c>
      <c r="F100" t="s">
        <v>410</v>
      </c>
      <c r="H100">
        <v>46.303530000000002</v>
      </c>
      <c r="I100">
        <v>-64.95232</v>
      </c>
      <c r="J100" s="1" t="str">
        <f t="shared" si="11"/>
        <v>Soil (public health)</v>
      </c>
      <c r="K100" s="1" t="str">
        <f t="shared" si="9"/>
        <v>NASGLP soil sample, &lt;2 mm size fraction</v>
      </c>
      <c r="M100">
        <v>1.02</v>
      </c>
      <c r="N100">
        <v>45.82</v>
      </c>
      <c r="O100">
        <v>94.295000000000002</v>
      </c>
    </row>
    <row r="101" spans="1:15" hidden="1" x14ac:dyDescent="0.25">
      <c r="A101" t="s">
        <v>411</v>
      </c>
      <c r="B101" t="s">
        <v>412</v>
      </c>
      <c r="C101" s="1" t="str">
        <f t="shared" si="10"/>
        <v>21:0012</v>
      </c>
      <c r="D101" s="1" t="str">
        <f t="shared" si="7"/>
        <v>21:0336</v>
      </c>
      <c r="E101" t="s">
        <v>413</v>
      </c>
      <c r="F101" t="s">
        <v>414</v>
      </c>
      <c r="H101">
        <v>46.270859999999999</v>
      </c>
      <c r="I101">
        <v>-64.872190000000003</v>
      </c>
      <c r="J101" s="1" t="str">
        <f t="shared" si="11"/>
        <v>Soil (public health)</v>
      </c>
      <c r="K101" s="1" t="str">
        <f t="shared" si="9"/>
        <v>NASGLP soil sample, &lt;2 mm size fraction</v>
      </c>
      <c r="M101">
        <v>0.06</v>
      </c>
      <c r="N101">
        <v>13.98</v>
      </c>
      <c r="O101">
        <v>28.699000000000002</v>
      </c>
    </row>
    <row r="102" spans="1:15" hidden="1" x14ac:dyDescent="0.25">
      <c r="A102" t="s">
        <v>415</v>
      </c>
      <c r="B102" t="s">
        <v>416</v>
      </c>
      <c r="C102" s="1" t="str">
        <f t="shared" si="10"/>
        <v>21:0012</v>
      </c>
      <c r="D102" s="1" t="str">
        <f t="shared" si="7"/>
        <v>21:0336</v>
      </c>
      <c r="E102" t="s">
        <v>417</v>
      </c>
      <c r="F102" t="s">
        <v>418</v>
      </c>
      <c r="H102">
        <v>46.204259999999998</v>
      </c>
      <c r="I102">
        <v>-64.681309999999996</v>
      </c>
      <c r="J102" s="1" t="str">
        <f t="shared" si="11"/>
        <v>Soil (public health)</v>
      </c>
      <c r="K102" s="1" t="str">
        <f t="shared" si="9"/>
        <v>NASGLP soil sample, &lt;2 mm size fraction</v>
      </c>
      <c r="M102">
        <v>0.06</v>
      </c>
      <c r="N102">
        <v>21.38</v>
      </c>
      <c r="O102">
        <v>42.414000000000001</v>
      </c>
    </row>
    <row r="103" spans="1:15" hidden="1" x14ac:dyDescent="0.25">
      <c r="A103" t="s">
        <v>419</v>
      </c>
      <c r="B103" t="s">
        <v>420</v>
      </c>
      <c r="C103" s="1" t="str">
        <f t="shared" si="10"/>
        <v>21:0012</v>
      </c>
      <c r="D103" s="1" t="str">
        <f t="shared" si="7"/>
        <v>21:0336</v>
      </c>
      <c r="E103" t="s">
        <v>421</v>
      </c>
      <c r="F103" t="s">
        <v>422</v>
      </c>
      <c r="H103">
        <v>46.941290000000002</v>
      </c>
      <c r="I103">
        <v>-66.989879999999999</v>
      </c>
      <c r="J103" s="1" t="str">
        <f t="shared" si="11"/>
        <v>Soil (public health)</v>
      </c>
      <c r="K103" s="1" t="str">
        <f t="shared" si="9"/>
        <v>NASGLP soil sample, &lt;2 mm size fraction</v>
      </c>
      <c r="M103">
        <v>0.17</v>
      </c>
      <c r="N103">
        <v>22.16</v>
      </c>
      <c r="O103">
        <v>47.098999999999997</v>
      </c>
    </row>
    <row r="104" spans="1:15" hidden="1" x14ac:dyDescent="0.25">
      <c r="A104" t="s">
        <v>423</v>
      </c>
      <c r="B104" t="s">
        <v>424</v>
      </c>
      <c r="C104" s="1" t="str">
        <f t="shared" si="10"/>
        <v>21:0012</v>
      </c>
      <c r="D104" s="1" t="str">
        <f t="shared" si="7"/>
        <v>21:0336</v>
      </c>
      <c r="E104" t="s">
        <v>425</v>
      </c>
      <c r="F104" t="s">
        <v>426</v>
      </c>
      <c r="H104">
        <v>47.124119999999998</v>
      </c>
      <c r="I104">
        <v>-67.877269999999996</v>
      </c>
      <c r="J104" s="1" t="str">
        <f t="shared" si="11"/>
        <v>Soil (public health)</v>
      </c>
      <c r="K104" s="1" t="str">
        <f t="shared" si="9"/>
        <v>NASGLP soil sample, &lt;2 mm size fraction</v>
      </c>
      <c r="M104">
        <v>0.17</v>
      </c>
      <c r="N104">
        <v>13.41</v>
      </c>
      <c r="O104">
        <v>29.065999999999999</v>
      </c>
    </row>
    <row r="105" spans="1:15" hidden="1" x14ac:dyDescent="0.25">
      <c r="A105" t="s">
        <v>427</v>
      </c>
      <c r="B105" t="s">
        <v>428</v>
      </c>
      <c r="C105" s="1" t="str">
        <f t="shared" si="10"/>
        <v>21:0012</v>
      </c>
      <c r="D105" s="1" t="str">
        <f t="shared" si="7"/>
        <v>21:0336</v>
      </c>
      <c r="E105" t="s">
        <v>429</v>
      </c>
      <c r="F105" t="s">
        <v>430</v>
      </c>
      <c r="H105">
        <v>47.600450000000002</v>
      </c>
      <c r="I105">
        <v>-67.874790000000004</v>
      </c>
      <c r="J105" s="1" t="str">
        <f t="shared" si="11"/>
        <v>Soil (public health)</v>
      </c>
      <c r="K105" s="1" t="str">
        <f t="shared" si="9"/>
        <v>NASGLP soil sample, &lt;2 mm size fraction</v>
      </c>
      <c r="M105">
        <v>7.0000000000000007E-2</v>
      </c>
      <c r="N105">
        <v>31.18</v>
      </c>
      <c r="O105">
        <v>63.997999999999998</v>
      </c>
    </row>
    <row r="106" spans="1:15" hidden="1" x14ac:dyDescent="0.25">
      <c r="A106" t="s">
        <v>431</v>
      </c>
      <c r="B106" t="s">
        <v>432</v>
      </c>
      <c r="C106" s="1" t="str">
        <f t="shared" si="10"/>
        <v>21:0012</v>
      </c>
      <c r="D106" s="1" t="str">
        <f t="shared" si="7"/>
        <v>21:0336</v>
      </c>
      <c r="E106" t="s">
        <v>433</v>
      </c>
      <c r="F106" t="s">
        <v>434</v>
      </c>
      <c r="H106">
        <v>47.19068</v>
      </c>
      <c r="I106">
        <v>-67.555639999999997</v>
      </c>
      <c r="J106" s="1" t="str">
        <f t="shared" si="11"/>
        <v>Soil (public health)</v>
      </c>
      <c r="K106" s="1" t="str">
        <f t="shared" si="9"/>
        <v>NASGLP soil sample, &lt;2 mm size fraction</v>
      </c>
      <c r="M106">
        <v>0.04</v>
      </c>
      <c r="N106">
        <v>25.9</v>
      </c>
      <c r="O106">
        <v>53.118000000000002</v>
      </c>
    </row>
    <row r="107" spans="1:15" hidden="1" x14ac:dyDescent="0.25">
      <c r="A107" t="s">
        <v>435</v>
      </c>
      <c r="B107" t="s">
        <v>436</v>
      </c>
      <c r="C107" s="1" t="str">
        <f t="shared" si="10"/>
        <v>21:0012</v>
      </c>
      <c r="D107" s="1" t="str">
        <f t="shared" si="7"/>
        <v>21:0336</v>
      </c>
      <c r="E107" t="s">
        <v>437</v>
      </c>
      <c r="F107" t="s">
        <v>438</v>
      </c>
      <c r="H107">
        <v>47.337479999999999</v>
      </c>
      <c r="I107">
        <v>-67.52</v>
      </c>
      <c r="J107" s="1" t="str">
        <f t="shared" si="11"/>
        <v>Soil (public health)</v>
      </c>
      <c r="K107" s="1" t="str">
        <f t="shared" si="9"/>
        <v>NASGLP soil sample, &lt;2 mm size fraction</v>
      </c>
      <c r="M107">
        <v>0.35</v>
      </c>
      <c r="N107">
        <v>25.05</v>
      </c>
      <c r="O107">
        <v>52.067999999999998</v>
      </c>
    </row>
    <row r="108" spans="1:15" hidden="1" x14ac:dyDescent="0.25">
      <c r="A108" t="s">
        <v>439</v>
      </c>
      <c r="B108" t="s">
        <v>440</v>
      </c>
      <c r="C108" s="1" t="str">
        <f t="shared" si="10"/>
        <v>21:0012</v>
      </c>
      <c r="D108" s="1" t="str">
        <f t="shared" si="7"/>
        <v>21:0336</v>
      </c>
      <c r="E108" t="s">
        <v>441</v>
      </c>
      <c r="F108" t="s">
        <v>442</v>
      </c>
      <c r="H108">
        <v>47.703580000000002</v>
      </c>
      <c r="I108">
        <v>-67.434430000000006</v>
      </c>
      <c r="J108" s="1" t="str">
        <f t="shared" si="11"/>
        <v>Soil (public health)</v>
      </c>
      <c r="K108" s="1" t="str">
        <f t="shared" si="9"/>
        <v>NASGLP soil sample, &lt;2 mm size fraction</v>
      </c>
      <c r="M108">
        <v>0.23</v>
      </c>
      <c r="N108">
        <v>15.91</v>
      </c>
      <c r="O108">
        <v>35.677999999999997</v>
      </c>
    </row>
    <row r="109" spans="1:15" hidden="1" x14ac:dyDescent="0.25">
      <c r="A109" t="s">
        <v>443</v>
      </c>
      <c r="B109" t="s">
        <v>444</v>
      </c>
      <c r="C109" s="1" t="str">
        <f t="shared" si="10"/>
        <v>21:0012</v>
      </c>
      <c r="D109" s="1" t="str">
        <f t="shared" si="7"/>
        <v>21:0336</v>
      </c>
      <c r="E109" t="s">
        <v>445</v>
      </c>
      <c r="F109" t="s">
        <v>446</v>
      </c>
      <c r="H109">
        <v>47.884210000000003</v>
      </c>
      <c r="I109">
        <v>-67.699910000000003</v>
      </c>
      <c r="J109" s="1" t="str">
        <f t="shared" si="11"/>
        <v>Soil (public health)</v>
      </c>
      <c r="K109" s="1" t="str">
        <f t="shared" si="9"/>
        <v>NASGLP soil sample, &lt;2 mm size fraction</v>
      </c>
      <c r="M109">
        <v>7.0000000000000007E-2</v>
      </c>
      <c r="N109">
        <v>23.05</v>
      </c>
      <c r="O109">
        <v>47.384</v>
      </c>
    </row>
    <row r="110" spans="1:15" hidden="1" x14ac:dyDescent="0.25">
      <c r="A110" t="s">
        <v>447</v>
      </c>
      <c r="B110" t="s">
        <v>448</v>
      </c>
      <c r="C110" s="1" t="str">
        <f t="shared" si="10"/>
        <v>21:0012</v>
      </c>
      <c r="D110" s="1" t="str">
        <f t="shared" si="7"/>
        <v>21:0336</v>
      </c>
      <c r="E110" t="s">
        <v>449</v>
      </c>
      <c r="F110" t="s">
        <v>450</v>
      </c>
      <c r="H110">
        <v>47.840499999999999</v>
      </c>
      <c r="I110">
        <v>-67.493979999999993</v>
      </c>
      <c r="J110" s="1" t="str">
        <f t="shared" si="11"/>
        <v>Soil (public health)</v>
      </c>
      <c r="K110" s="1" t="str">
        <f t="shared" si="9"/>
        <v>NASGLP soil sample, &lt;2 mm size fraction</v>
      </c>
      <c r="M110">
        <v>0.47</v>
      </c>
      <c r="N110">
        <v>41.87</v>
      </c>
      <c r="O110">
        <v>86.706000000000003</v>
      </c>
    </row>
    <row r="111" spans="1:15" hidden="1" x14ac:dyDescent="0.25">
      <c r="A111" t="s">
        <v>451</v>
      </c>
      <c r="B111" t="s">
        <v>452</v>
      </c>
      <c r="C111" s="1" t="str">
        <f t="shared" si="10"/>
        <v>21:0012</v>
      </c>
      <c r="D111" s="1" t="str">
        <f t="shared" si="7"/>
        <v>21:0336</v>
      </c>
      <c r="E111" t="s">
        <v>453</v>
      </c>
      <c r="F111" t="s">
        <v>454</v>
      </c>
      <c r="H111">
        <v>47.152729999999998</v>
      </c>
      <c r="I111">
        <v>-66.710679999999996</v>
      </c>
      <c r="J111" s="1" t="str">
        <f t="shared" si="11"/>
        <v>Soil (public health)</v>
      </c>
      <c r="K111" s="1" t="str">
        <f t="shared" si="9"/>
        <v>NASGLP soil sample, &lt;2 mm size fraction</v>
      </c>
      <c r="M111">
        <v>0.23</v>
      </c>
      <c r="N111">
        <v>30.77</v>
      </c>
      <c r="O111">
        <v>62.703000000000003</v>
      </c>
    </row>
    <row r="112" spans="1:15" hidden="1" x14ac:dyDescent="0.25">
      <c r="A112" t="s">
        <v>455</v>
      </c>
      <c r="B112" t="s">
        <v>456</v>
      </c>
      <c r="C112" s="1" t="str">
        <f t="shared" si="10"/>
        <v>21:0012</v>
      </c>
      <c r="D112" s="1" t="str">
        <f t="shared" si="7"/>
        <v>21:0336</v>
      </c>
      <c r="E112" t="s">
        <v>457</v>
      </c>
      <c r="F112" t="s">
        <v>458</v>
      </c>
      <c r="H112">
        <v>46.876820000000002</v>
      </c>
      <c r="I112">
        <v>-66.626230000000007</v>
      </c>
      <c r="J112" s="1" t="str">
        <f t="shared" si="11"/>
        <v>Soil (public health)</v>
      </c>
      <c r="K112" s="1" t="str">
        <f t="shared" si="9"/>
        <v>NASGLP soil sample, &lt;2 mm size fraction</v>
      </c>
      <c r="M112">
        <v>0.03</v>
      </c>
      <c r="N112">
        <v>22.4</v>
      </c>
      <c r="O112">
        <v>47.347000000000001</v>
      </c>
    </row>
    <row r="113" spans="1:15" hidden="1" x14ac:dyDescent="0.25">
      <c r="A113" t="s">
        <v>459</v>
      </c>
      <c r="B113" t="s">
        <v>460</v>
      </c>
      <c r="C113" s="1" t="str">
        <f t="shared" si="10"/>
        <v>21:0012</v>
      </c>
      <c r="D113" s="1" t="str">
        <f t="shared" si="7"/>
        <v>21:0336</v>
      </c>
      <c r="E113" t="s">
        <v>461</v>
      </c>
      <c r="F113" t="s">
        <v>462</v>
      </c>
      <c r="H113">
        <v>46.912640000000003</v>
      </c>
      <c r="I113">
        <v>-66.250299999999996</v>
      </c>
      <c r="J113" s="1" t="str">
        <f t="shared" si="11"/>
        <v>Soil (public health)</v>
      </c>
      <c r="K113" s="1" t="str">
        <f t="shared" si="9"/>
        <v>NASGLP soil sample, &lt;2 mm size fraction</v>
      </c>
      <c r="M113">
        <v>4.13</v>
      </c>
      <c r="N113">
        <v>42.28</v>
      </c>
      <c r="O113">
        <v>90.304000000000002</v>
      </c>
    </row>
    <row r="114" spans="1:15" hidden="1" x14ac:dyDescent="0.25">
      <c r="A114" t="s">
        <v>463</v>
      </c>
      <c r="B114" t="s">
        <v>464</v>
      </c>
      <c r="C114" s="1" t="str">
        <f t="shared" si="10"/>
        <v>21:0012</v>
      </c>
      <c r="D114" s="1" t="str">
        <f t="shared" si="7"/>
        <v>21:0336</v>
      </c>
      <c r="E114" t="s">
        <v>465</v>
      </c>
      <c r="F114" t="s">
        <v>466</v>
      </c>
      <c r="H114">
        <v>47.632989999999999</v>
      </c>
      <c r="I114">
        <v>-65.43459</v>
      </c>
      <c r="J114" s="1" t="str">
        <f t="shared" si="11"/>
        <v>Soil (public health)</v>
      </c>
      <c r="K114" s="1" t="str">
        <f t="shared" si="9"/>
        <v>NASGLP soil sample, &lt;2 mm size fraction</v>
      </c>
      <c r="M114">
        <v>7.0000000000000007E-2</v>
      </c>
      <c r="N114">
        <v>13.26</v>
      </c>
      <c r="O114">
        <v>26.539000000000001</v>
      </c>
    </row>
    <row r="115" spans="1:15" hidden="1" x14ac:dyDescent="0.25">
      <c r="A115" t="s">
        <v>467</v>
      </c>
      <c r="B115" t="s">
        <v>468</v>
      </c>
      <c r="C115" s="1" t="str">
        <f t="shared" si="10"/>
        <v>21:0012</v>
      </c>
      <c r="D115" s="1" t="str">
        <f t="shared" si="7"/>
        <v>21:0336</v>
      </c>
      <c r="E115" t="s">
        <v>469</v>
      </c>
      <c r="F115" t="s">
        <v>470</v>
      </c>
      <c r="H115">
        <v>46.886780000000002</v>
      </c>
      <c r="I115">
        <v>-65.753990000000002</v>
      </c>
      <c r="J115" s="1" t="str">
        <f t="shared" si="11"/>
        <v>Soil (public health)</v>
      </c>
      <c r="K115" s="1" t="str">
        <f t="shared" si="9"/>
        <v>NASGLP soil sample, &lt;2 mm size fraction</v>
      </c>
      <c r="M115">
        <v>0.05</v>
      </c>
      <c r="N115">
        <v>15.78</v>
      </c>
      <c r="O115">
        <v>33.4</v>
      </c>
    </row>
    <row r="116" spans="1:15" hidden="1" x14ac:dyDescent="0.25">
      <c r="A116" t="s">
        <v>471</v>
      </c>
      <c r="B116" t="s">
        <v>472</v>
      </c>
      <c r="C116" s="1" t="str">
        <f t="shared" si="10"/>
        <v>21:0012</v>
      </c>
      <c r="D116" s="1" t="str">
        <f t="shared" si="7"/>
        <v>21:0336</v>
      </c>
      <c r="E116" t="s">
        <v>473</v>
      </c>
      <c r="F116" t="s">
        <v>474</v>
      </c>
      <c r="H116">
        <v>46.776130000000002</v>
      </c>
      <c r="I116">
        <v>-66.083860000000001</v>
      </c>
      <c r="J116" s="1" t="str">
        <f t="shared" si="11"/>
        <v>Soil (public health)</v>
      </c>
      <c r="K116" s="1" t="str">
        <f t="shared" si="9"/>
        <v>NASGLP soil sample, &lt;2 mm size fraction</v>
      </c>
      <c r="M116">
        <v>0.23</v>
      </c>
      <c r="N116">
        <v>41.07</v>
      </c>
      <c r="O116">
        <v>87.692999999999998</v>
      </c>
    </row>
    <row r="117" spans="1:15" hidden="1" x14ac:dyDescent="0.25">
      <c r="A117" t="s">
        <v>475</v>
      </c>
      <c r="B117" t="s">
        <v>476</v>
      </c>
      <c r="C117" s="1" t="str">
        <f t="shared" si="10"/>
        <v>21:0012</v>
      </c>
      <c r="D117" s="1" t="str">
        <f t="shared" si="7"/>
        <v>21:0336</v>
      </c>
      <c r="E117" t="s">
        <v>477</v>
      </c>
      <c r="F117" t="s">
        <v>478</v>
      </c>
      <c r="H117">
        <v>45.737430000000003</v>
      </c>
      <c r="I117">
        <v>-64.162940000000006</v>
      </c>
      <c r="J117" s="1" t="str">
        <f t="shared" si="11"/>
        <v>Soil (public health)</v>
      </c>
      <c r="K117" s="1" t="str">
        <f t="shared" si="9"/>
        <v>NASGLP soil sample, &lt;2 mm size fraction</v>
      </c>
      <c r="M117">
        <v>1.34</v>
      </c>
      <c r="N117">
        <v>21.46</v>
      </c>
      <c r="O117">
        <v>47.646000000000001</v>
      </c>
    </row>
    <row r="118" spans="1:15" hidden="1" x14ac:dyDescent="0.25">
      <c r="A118" t="s">
        <v>479</v>
      </c>
      <c r="B118" t="s">
        <v>480</v>
      </c>
      <c r="C118" s="1" t="str">
        <f t="shared" si="10"/>
        <v>21:0012</v>
      </c>
      <c r="D118" s="1" t="str">
        <f t="shared" si="7"/>
        <v>21:0336</v>
      </c>
      <c r="E118" t="s">
        <v>481</v>
      </c>
      <c r="F118" t="s">
        <v>482</v>
      </c>
      <c r="H118">
        <v>45.443930000000002</v>
      </c>
      <c r="I118">
        <v>-64.770039999999995</v>
      </c>
      <c r="J118" s="1" t="str">
        <f t="shared" si="11"/>
        <v>Soil (public health)</v>
      </c>
      <c r="K118" s="1" t="str">
        <f t="shared" si="9"/>
        <v>NASGLP soil sample, &lt;2 mm size fraction</v>
      </c>
      <c r="M118">
        <v>7.0000000000000007E-2</v>
      </c>
      <c r="N118">
        <v>7.63</v>
      </c>
      <c r="O118">
        <v>16.728999999999999</v>
      </c>
    </row>
    <row r="119" spans="1:15" hidden="1" x14ac:dyDescent="0.25">
      <c r="A119" t="s">
        <v>483</v>
      </c>
      <c r="B119" t="s">
        <v>484</v>
      </c>
      <c r="C119" s="1" t="str">
        <f t="shared" si="10"/>
        <v>21:0012</v>
      </c>
      <c r="D119" s="1" t="str">
        <f t="shared" si="7"/>
        <v>21:0336</v>
      </c>
      <c r="E119" t="s">
        <v>485</v>
      </c>
      <c r="F119" t="s">
        <v>486</v>
      </c>
      <c r="H119">
        <v>45.679740000000002</v>
      </c>
      <c r="I119">
        <v>-64.011219999999994</v>
      </c>
      <c r="J119" s="1" t="str">
        <f t="shared" si="11"/>
        <v>Soil (public health)</v>
      </c>
      <c r="K119" s="1" t="str">
        <f t="shared" si="9"/>
        <v>NASGLP soil sample, &lt;2 mm size fraction</v>
      </c>
      <c r="M119">
        <v>0.16</v>
      </c>
      <c r="N119">
        <v>6.56</v>
      </c>
      <c r="O119">
        <v>13.22</v>
      </c>
    </row>
    <row r="120" spans="1:15" hidden="1" x14ac:dyDescent="0.25">
      <c r="A120" t="s">
        <v>487</v>
      </c>
      <c r="B120" t="s">
        <v>488</v>
      </c>
      <c r="C120" s="1" t="str">
        <f t="shared" si="10"/>
        <v>21:0012</v>
      </c>
      <c r="D120" s="1" t="str">
        <f t="shared" si="7"/>
        <v>21:0336</v>
      </c>
      <c r="E120" t="s">
        <v>489</v>
      </c>
      <c r="F120" t="s">
        <v>490</v>
      </c>
      <c r="H120">
        <v>45.66301</v>
      </c>
      <c r="I120">
        <v>-63.28425</v>
      </c>
      <c r="J120" s="1" t="str">
        <f t="shared" si="11"/>
        <v>Soil (public health)</v>
      </c>
      <c r="K120" s="1" t="str">
        <f t="shared" si="9"/>
        <v>NASGLP soil sample, &lt;2 mm size fraction</v>
      </c>
      <c r="N120">
        <v>4.2</v>
      </c>
      <c r="O120">
        <v>10.481999999999999</v>
      </c>
    </row>
    <row r="121" spans="1:15" hidden="1" x14ac:dyDescent="0.25">
      <c r="A121" t="s">
        <v>491</v>
      </c>
      <c r="B121" t="s">
        <v>492</v>
      </c>
      <c r="C121" s="1" t="str">
        <f t="shared" si="10"/>
        <v>21:0012</v>
      </c>
      <c r="D121" s="1" t="str">
        <f t="shared" si="7"/>
        <v>21:0336</v>
      </c>
      <c r="E121" t="s">
        <v>493</v>
      </c>
      <c r="F121" t="s">
        <v>494</v>
      </c>
      <c r="H121">
        <v>44.957230000000003</v>
      </c>
      <c r="I121">
        <v>-63.228250000000003</v>
      </c>
      <c r="J121" s="1" t="str">
        <f t="shared" si="11"/>
        <v>Soil (public health)</v>
      </c>
      <c r="K121" s="1" t="str">
        <f t="shared" si="9"/>
        <v>NASGLP soil sample, &lt;2 mm size fraction</v>
      </c>
      <c r="M121">
        <v>0.06</v>
      </c>
      <c r="N121">
        <v>6.84</v>
      </c>
      <c r="O121">
        <v>15.173999999999999</v>
      </c>
    </row>
    <row r="122" spans="1:15" hidden="1" x14ac:dyDescent="0.25">
      <c r="A122" t="s">
        <v>495</v>
      </c>
      <c r="B122" t="s">
        <v>496</v>
      </c>
      <c r="C122" s="1" t="str">
        <f t="shared" si="10"/>
        <v>21:0012</v>
      </c>
      <c r="D122" s="1" t="str">
        <f t="shared" si="7"/>
        <v>21:0336</v>
      </c>
      <c r="E122" t="s">
        <v>497</v>
      </c>
      <c r="F122" t="s">
        <v>498</v>
      </c>
      <c r="H122">
        <v>44.873359999999998</v>
      </c>
      <c r="I122">
        <v>-63.515949999999997</v>
      </c>
      <c r="J122" s="1" t="str">
        <f t="shared" si="11"/>
        <v>Soil (public health)</v>
      </c>
      <c r="K122" s="1" t="str">
        <f t="shared" si="9"/>
        <v>NASGLP soil sample, &lt;2 mm size fraction</v>
      </c>
      <c r="N122">
        <v>7.24</v>
      </c>
      <c r="O122">
        <v>16.135000000000002</v>
      </c>
    </row>
    <row r="123" spans="1:15" hidden="1" x14ac:dyDescent="0.25">
      <c r="A123" t="s">
        <v>499</v>
      </c>
      <c r="B123" t="s">
        <v>500</v>
      </c>
      <c r="C123" s="1" t="str">
        <f t="shared" si="10"/>
        <v>21:0012</v>
      </c>
      <c r="D123" s="1" t="str">
        <f t="shared" si="7"/>
        <v>21:0336</v>
      </c>
      <c r="E123" t="s">
        <v>501</v>
      </c>
      <c r="F123" t="s">
        <v>502</v>
      </c>
      <c r="H123">
        <v>45.121929999999999</v>
      </c>
      <c r="I123">
        <v>-63.738799999999998</v>
      </c>
      <c r="J123" s="1" t="str">
        <f t="shared" si="11"/>
        <v>Soil (public health)</v>
      </c>
      <c r="K123" s="1" t="str">
        <f t="shared" si="9"/>
        <v>NASGLP soil sample, &lt;2 mm size fraction</v>
      </c>
      <c r="M123">
        <v>0.12</v>
      </c>
      <c r="N123">
        <v>12.14</v>
      </c>
      <c r="O123">
        <v>24.975000000000001</v>
      </c>
    </row>
    <row r="124" spans="1:15" hidden="1" x14ac:dyDescent="0.25">
      <c r="A124" t="s">
        <v>503</v>
      </c>
      <c r="B124" t="s">
        <v>504</v>
      </c>
      <c r="C124" s="1" t="str">
        <f t="shared" si="10"/>
        <v>21:0012</v>
      </c>
      <c r="D124" s="1" t="str">
        <f t="shared" si="7"/>
        <v>21:0336</v>
      </c>
      <c r="E124" t="s">
        <v>505</v>
      </c>
      <c r="F124" t="s">
        <v>506</v>
      </c>
      <c r="H124">
        <v>44.677039999999998</v>
      </c>
      <c r="I124">
        <v>-63.539630000000002</v>
      </c>
      <c r="J124" s="1" t="str">
        <f t="shared" si="11"/>
        <v>Soil (public health)</v>
      </c>
      <c r="K124" s="1" t="str">
        <f t="shared" si="9"/>
        <v>NASGLP soil sample, &lt;2 mm size fraction</v>
      </c>
      <c r="N124">
        <v>3.9</v>
      </c>
      <c r="O124">
        <v>9.8640000000000008</v>
      </c>
    </row>
    <row r="125" spans="1:15" hidden="1" x14ac:dyDescent="0.25">
      <c r="A125" t="s">
        <v>507</v>
      </c>
      <c r="B125" t="s">
        <v>508</v>
      </c>
      <c r="C125" s="1" t="str">
        <f t="shared" si="10"/>
        <v>21:0012</v>
      </c>
      <c r="D125" s="1" t="str">
        <f t="shared" si="7"/>
        <v>21:0336</v>
      </c>
      <c r="E125" t="s">
        <v>509</v>
      </c>
      <c r="F125" t="s">
        <v>510</v>
      </c>
      <c r="H125">
        <v>44.635959999999997</v>
      </c>
      <c r="I125">
        <v>-63.842010000000002</v>
      </c>
      <c r="J125" s="1" t="str">
        <f t="shared" si="11"/>
        <v>Soil (public health)</v>
      </c>
      <c r="K125" s="1" t="str">
        <f t="shared" si="9"/>
        <v>NASGLP soil sample, &lt;2 mm size fraction</v>
      </c>
      <c r="M125">
        <v>0.57999999999999996</v>
      </c>
      <c r="N125">
        <v>47.73</v>
      </c>
      <c r="O125">
        <v>95.53</v>
      </c>
    </row>
    <row r="126" spans="1:15" hidden="1" x14ac:dyDescent="0.25">
      <c r="A126" t="s">
        <v>511</v>
      </c>
      <c r="B126" t="s">
        <v>512</v>
      </c>
      <c r="C126" s="1" t="str">
        <f t="shared" si="10"/>
        <v>21:0012</v>
      </c>
      <c r="D126" s="1" t="str">
        <f t="shared" si="7"/>
        <v>21:0336</v>
      </c>
      <c r="E126" t="s">
        <v>513</v>
      </c>
      <c r="F126" t="s">
        <v>514</v>
      </c>
      <c r="H126">
        <v>44.984110000000001</v>
      </c>
      <c r="I126">
        <v>-63.58108</v>
      </c>
      <c r="J126" s="1" t="str">
        <f t="shared" si="11"/>
        <v>Soil (public health)</v>
      </c>
      <c r="K126" s="1" t="str">
        <f t="shared" si="9"/>
        <v>NASGLP soil sample, &lt;2 mm size fraction</v>
      </c>
      <c r="N126">
        <v>3.97</v>
      </c>
      <c r="O126">
        <v>8.7929999999999993</v>
      </c>
    </row>
    <row r="127" spans="1:15" hidden="1" x14ac:dyDescent="0.25">
      <c r="A127" t="s">
        <v>515</v>
      </c>
      <c r="B127" t="s">
        <v>516</v>
      </c>
      <c r="C127" s="1" t="str">
        <f t="shared" si="10"/>
        <v>21:0012</v>
      </c>
      <c r="D127" s="1" t="str">
        <f t="shared" si="7"/>
        <v>21:0336</v>
      </c>
      <c r="E127" t="s">
        <v>517</v>
      </c>
      <c r="F127" t="s">
        <v>518</v>
      </c>
      <c r="H127">
        <v>46.536949999999997</v>
      </c>
      <c r="I127">
        <v>-60.694850000000002</v>
      </c>
      <c r="J127" s="1" t="str">
        <f t="shared" si="11"/>
        <v>Soil (public health)</v>
      </c>
      <c r="K127" s="1" t="str">
        <f t="shared" si="9"/>
        <v>NASGLP soil sample, &lt;2 mm size fraction</v>
      </c>
      <c r="N127">
        <v>4.6500000000000004</v>
      </c>
      <c r="O127">
        <v>11.378</v>
      </c>
    </row>
    <row r="128" spans="1:15" hidden="1" x14ac:dyDescent="0.25">
      <c r="A128" t="s">
        <v>519</v>
      </c>
      <c r="B128" t="s">
        <v>520</v>
      </c>
      <c r="C128" s="1" t="str">
        <f t="shared" si="10"/>
        <v>21:0012</v>
      </c>
      <c r="D128" s="1" t="str">
        <f t="shared" si="7"/>
        <v>21:0336</v>
      </c>
      <c r="E128" t="s">
        <v>521</v>
      </c>
      <c r="F128" t="s">
        <v>522</v>
      </c>
      <c r="H128">
        <v>46.867559999999997</v>
      </c>
      <c r="I128">
        <v>-60.520029999999998</v>
      </c>
      <c r="J128" s="1" t="str">
        <f t="shared" si="11"/>
        <v>Soil (public health)</v>
      </c>
      <c r="K128" s="1" t="str">
        <f t="shared" si="9"/>
        <v>NASGLP soil sample, &lt;2 mm size fraction</v>
      </c>
      <c r="M128">
        <v>0.11</v>
      </c>
      <c r="N128">
        <v>29.19</v>
      </c>
      <c r="O128">
        <v>60.832000000000001</v>
      </c>
    </row>
    <row r="129" spans="1:15" hidden="1" x14ac:dyDescent="0.25">
      <c r="A129" t="s">
        <v>523</v>
      </c>
      <c r="B129" t="s">
        <v>524</v>
      </c>
      <c r="C129" s="1" t="str">
        <f t="shared" si="10"/>
        <v>21:0012</v>
      </c>
      <c r="D129" s="1" t="str">
        <f t="shared" si="7"/>
        <v>21:0336</v>
      </c>
      <c r="E129" t="s">
        <v>525</v>
      </c>
      <c r="F129" t="s">
        <v>526</v>
      </c>
      <c r="H129">
        <v>46.301290000000002</v>
      </c>
      <c r="I129">
        <v>-61.17306</v>
      </c>
      <c r="J129" s="1" t="str">
        <f t="shared" si="11"/>
        <v>Soil (public health)</v>
      </c>
      <c r="K129" s="1" t="str">
        <f t="shared" si="9"/>
        <v>NASGLP soil sample, &lt;2 mm size fraction</v>
      </c>
      <c r="M129">
        <v>0.03</v>
      </c>
      <c r="N129">
        <v>9.0399999999999991</v>
      </c>
      <c r="O129">
        <v>18.122</v>
      </c>
    </row>
    <row r="130" spans="1:15" hidden="1" x14ac:dyDescent="0.25">
      <c r="A130" t="s">
        <v>527</v>
      </c>
      <c r="B130" t="s">
        <v>528</v>
      </c>
      <c r="C130" s="1" t="str">
        <f t="shared" ref="C130:C161" si="12">HYPERLINK("http://geochem.nrcan.gc.ca/cdogs/content/bdl/bdl210012_e.htm", "21:0012")</f>
        <v>21:0012</v>
      </c>
      <c r="D130" s="1" t="str">
        <f t="shared" ref="D130:D193" si="13">HYPERLINK("http://geochem.nrcan.gc.ca/cdogs/content/svy/svy210336_e.htm", "21:0336")</f>
        <v>21:0336</v>
      </c>
      <c r="E130" t="s">
        <v>529</v>
      </c>
      <c r="F130" t="s">
        <v>530</v>
      </c>
      <c r="H130">
        <v>46.388919999999999</v>
      </c>
      <c r="I130">
        <v>-61.084110000000003</v>
      </c>
      <c r="J130" s="1" t="str">
        <f t="shared" ref="J130:J161" si="14">HYPERLINK("http://geochem.nrcan.gc.ca/cdogs/content/kwd/kwd020074_e.htm", "Soil (public health)")</f>
        <v>Soil (public health)</v>
      </c>
      <c r="K130" s="1" t="str">
        <f t="shared" ref="K130:K193" si="15">HYPERLINK("http://geochem.nrcan.gc.ca/cdogs/content/kwd/kwd080054_e.htm", "NASGLP soil sample, &lt;2 mm size fraction")</f>
        <v>NASGLP soil sample, &lt;2 mm size fraction</v>
      </c>
      <c r="N130">
        <v>7.09</v>
      </c>
      <c r="O130">
        <v>15.307</v>
      </c>
    </row>
    <row r="131" spans="1:15" hidden="1" x14ac:dyDescent="0.25">
      <c r="A131" t="s">
        <v>531</v>
      </c>
      <c r="B131" t="s">
        <v>532</v>
      </c>
      <c r="C131" s="1" t="str">
        <f t="shared" si="12"/>
        <v>21:0012</v>
      </c>
      <c r="D131" s="1" t="str">
        <f t="shared" si="13"/>
        <v>21:0336</v>
      </c>
      <c r="E131" t="s">
        <v>533</v>
      </c>
      <c r="F131" t="s">
        <v>534</v>
      </c>
      <c r="H131">
        <v>46.147480000000002</v>
      </c>
      <c r="I131">
        <v>-61.240029999999997</v>
      </c>
      <c r="J131" s="1" t="str">
        <f t="shared" si="14"/>
        <v>Soil (public health)</v>
      </c>
      <c r="K131" s="1" t="str">
        <f t="shared" si="15"/>
        <v>NASGLP soil sample, &lt;2 mm size fraction</v>
      </c>
      <c r="M131">
        <v>0.03</v>
      </c>
      <c r="N131">
        <v>12</v>
      </c>
      <c r="O131">
        <v>28.326000000000001</v>
      </c>
    </row>
    <row r="132" spans="1:15" hidden="1" x14ac:dyDescent="0.25">
      <c r="A132" t="s">
        <v>535</v>
      </c>
      <c r="B132" t="s">
        <v>536</v>
      </c>
      <c r="C132" s="1" t="str">
        <f t="shared" si="12"/>
        <v>21:0012</v>
      </c>
      <c r="D132" s="1" t="str">
        <f t="shared" si="13"/>
        <v>21:0336</v>
      </c>
      <c r="E132" t="s">
        <v>537</v>
      </c>
      <c r="F132" t="s">
        <v>538</v>
      </c>
      <c r="H132">
        <v>45.811579999999999</v>
      </c>
      <c r="I132">
        <v>-61.280389999999997</v>
      </c>
      <c r="J132" s="1" t="str">
        <f t="shared" si="14"/>
        <v>Soil (public health)</v>
      </c>
      <c r="K132" s="1" t="str">
        <f t="shared" si="15"/>
        <v>NASGLP soil sample, &lt;2 mm size fraction</v>
      </c>
      <c r="M132">
        <v>7.0000000000000007E-2</v>
      </c>
      <c r="N132">
        <v>25.98</v>
      </c>
      <c r="O132">
        <v>54.527999999999999</v>
      </c>
    </row>
    <row r="133" spans="1:15" hidden="1" x14ac:dyDescent="0.25">
      <c r="A133" t="s">
        <v>539</v>
      </c>
      <c r="B133" t="s">
        <v>540</v>
      </c>
      <c r="C133" s="1" t="str">
        <f t="shared" si="12"/>
        <v>21:0012</v>
      </c>
      <c r="D133" s="1" t="str">
        <f t="shared" si="13"/>
        <v>21:0336</v>
      </c>
      <c r="E133" t="s">
        <v>541</v>
      </c>
      <c r="F133" t="s">
        <v>542</v>
      </c>
      <c r="H133">
        <v>45.342469999999999</v>
      </c>
      <c r="I133">
        <v>-62.66901</v>
      </c>
      <c r="J133" s="1" t="str">
        <f t="shared" si="14"/>
        <v>Soil (public health)</v>
      </c>
      <c r="K133" s="1" t="str">
        <f t="shared" si="15"/>
        <v>NASGLP soil sample, &lt;2 mm size fraction</v>
      </c>
      <c r="M133">
        <v>0.02</v>
      </c>
      <c r="N133">
        <v>5.87</v>
      </c>
      <c r="O133">
        <v>14.521000000000001</v>
      </c>
    </row>
    <row r="134" spans="1:15" hidden="1" x14ac:dyDescent="0.25">
      <c r="A134" t="s">
        <v>543</v>
      </c>
      <c r="B134" t="s">
        <v>544</v>
      </c>
      <c r="C134" s="1" t="str">
        <f t="shared" si="12"/>
        <v>21:0012</v>
      </c>
      <c r="D134" s="1" t="str">
        <f t="shared" si="13"/>
        <v>21:0336</v>
      </c>
      <c r="E134" t="s">
        <v>545</v>
      </c>
      <c r="F134" t="s">
        <v>546</v>
      </c>
      <c r="H134">
        <v>44.529960000000003</v>
      </c>
      <c r="I134">
        <v>-64.350520000000003</v>
      </c>
      <c r="J134" s="1" t="str">
        <f t="shared" si="14"/>
        <v>Soil (public health)</v>
      </c>
      <c r="K134" s="1" t="str">
        <f t="shared" si="15"/>
        <v>NASGLP soil sample, &lt;2 mm size fraction</v>
      </c>
      <c r="N134">
        <v>8.06</v>
      </c>
      <c r="O134">
        <v>16.946000000000002</v>
      </c>
    </row>
    <row r="135" spans="1:15" hidden="1" x14ac:dyDescent="0.25">
      <c r="A135" t="s">
        <v>547</v>
      </c>
      <c r="B135" t="s">
        <v>548</v>
      </c>
      <c r="C135" s="1" t="str">
        <f t="shared" si="12"/>
        <v>21:0012</v>
      </c>
      <c r="D135" s="1" t="str">
        <f t="shared" si="13"/>
        <v>21:0336</v>
      </c>
      <c r="E135" t="s">
        <v>549</v>
      </c>
      <c r="F135" t="s">
        <v>550</v>
      </c>
      <c r="H135">
        <v>44.695860000000003</v>
      </c>
      <c r="I135">
        <v>-64.148039999999995</v>
      </c>
      <c r="J135" s="1" t="str">
        <f t="shared" si="14"/>
        <v>Soil (public health)</v>
      </c>
      <c r="K135" s="1" t="str">
        <f t="shared" si="15"/>
        <v>NASGLP soil sample, &lt;2 mm size fraction</v>
      </c>
      <c r="M135">
        <v>0.03</v>
      </c>
      <c r="N135">
        <v>12.29</v>
      </c>
      <c r="O135">
        <v>23.873999999999999</v>
      </c>
    </row>
    <row r="136" spans="1:15" hidden="1" x14ac:dyDescent="0.25">
      <c r="A136" t="s">
        <v>551</v>
      </c>
      <c r="B136" t="s">
        <v>552</v>
      </c>
      <c r="C136" s="1" t="str">
        <f t="shared" si="12"/>
        <v>21:0012</v>
      </c>
      <c r="D136" s="1" t="str">
        <f t="shared" si="13"/>
        <v>21:0336</v>
      </c>
      <c r="E136" t="s">
        <v>553</v>
      </c>
      <c r="F136" t="s">
        <v>554</v>
      </c>
      <c r="H136">
        <v>44.932659999999998</v>
      </c>
      <c r="I136">
        <v>-64.299959999999999</v>
      </c>
      <c r="J136" s="1" t="str">
        <f t="shared" si="14"/>
        <v>Soil (public health)</v>
      </c>
      <c r="K136" s="1" t="str">
        <f t="shared" si="15"/>
        <v>NASGLP soil sample, &lt;2 mm size fraction</v>
      </c>
      <c r="N136">
        <v>5.89</v>
      </c>
      <c r="O136">
        <v>14.611000000000001</v>
      </c>
    </row>
    <row r="137" spans="1:15" hidden="1" x14ac:dyDescent="0.25">
      <c r="A137" t="s">
        <v>555</v>
      </c>
      <c r="B137" t="s">
        <v>556</v>
      </c>
      <c r="C137" s="1" t="str">
        <f t="shared" si="12"/>
        <v>21:0012</v>
      </c>
      <c r="D137" s="1" t="str">
        <f t="shared" si="13"/>
        <v>21:0336</v>
      </c>
      <c r="E137" t="s">
        <v>557</v>
      </c>
      <c r="F137" t="s">
        <v>558</v>
      </c>
      <c r="H137">
        <v>44.801580000000001</v>
      </c>
      <c r="I137">
        <v>-64.273449999999997</v>
      </c>
      <c r="J137" s="1" t="str">
        <f t="shared" si="14"/>
        <v>Soil (public health)</v>
      </c>
      <c r="K137" s="1" t="str">
        <f t="shared" si="15"/>
        <v>NASGLP soil sample, &lt;2 mm size fraction</v>
      </c>
      <c r="M137">
        <v>0.08</v>
      </c>
      <c r="N137">
        <v>4.16</v>
      </c>
      <c r="O137">
        <v>9.6609999999999996</v>
      </c>
    </row>
    <row r="138" spans="1:15" hidden="1" x14ac:dyDescent="0.25">
      <c r="A138" t="s">
        <v>559</v>
      </c>
      <c r="B138" t="s">
        <v>560</v>
      </c>
      <c r="C138" s="1" t="str">
        <f t="shared" si="12"/>
        <v>21:0012</v>
      </c>
      <c r="D138" s="1" t="str">
        <f t="shared" si="13"/>
        <v>21:0336</v>
      </c>
      <c r="E138" t="s">
        <v>561</v>
      </c>
      <c r="F138" t="s">
        <v>562</v>
      </c>
      <c r="H138">
        <v>46.128320000000002</v>
      </c>
      <c r="I138">
        <v>-60.663029999999999</v>
      </c>
      <c r="J138" s="1" t="str">
        <f t="shared" si="14"/>
        <v>Soil (public health)</v>
      </c>
      <c r="K138" s="1" t="str">
        <f t="shared" si="15"/>
        <v>NASGLP soil sample, &lt;2 mm size fraction</v>
      </c>
      <c r="M138">
        <v>0.89</v>
      </c>
      <c r="N138">
        <v>42.08</v>
      </c>
      <c r="O138">
        <v>87.914000000000001</v>
      </c>
    </row>
    <row r="139" spans="1:15" hidden="1" x14ac:dyDescent="0.25">
      <c r="A139" t="s">
        <v>563</v>
      </c>
      <c r="B139" t="s">
        <v>564</v>
      </c>
      <c r="C139" s="1" t="str">
        <f t="shared" si="12"/>
        <v>21:0012</v>
      </c>
      <c r="D139" s="1" t="str">
        <f t="shared" si="13"/>
        <v>21:0336</v>
      </c>
      <c r="E139" t="s">
        <v>565</v>
      </c>
      <c r="F139" t="s">
        <v>566</v>
      </c>
      <c r="H139">
        <v>46.275730000000003</v>
      </c>
      <c r="I139">
        <v>-60.322130000000001</v>
      </c>
      <c r="J139" s="1" t="str">
        <f t="shared" si="14"/>
        <v>Soil (public health)</v>
      </c>
      <c r="K139" s="1" t="str">
        <f t="shared" si="15"/>
        <v>NASGLP soil sample, &lt;2 mm size fraction</v>
      </c>
      <c r="N139">
        <v>3.9</v>
      </c>
      <c r="O139">
        <v>8.6140000000000008</v>
      </c>
    </row>
    <row r="140" spans="1:15" hidden="1" x14ac:dyDescent="0.25">
      <c r="A140" t="s">
        <v>567</v>
      </c>
      <c r="B140" t="s">
        <v>568</v>
      </c>
      <c r="C140" s="1" t="str">
        <f t="shared" si="12"/>
        <v>21:0012</v>
      </c>
      <c r="D140" s="1" t="str">
        <f t="shared" si="13"/>
        <v>21:0336</v>
      </c>
      <c r="E140" t="s">
        <v>569</v>
      </c>
      <c r="F140" t="s">
        <v>570</v>
      </c>
      <c r="H140">
        <v>46.130600000000001</v>
      </c>
      <c r="I140">
        <v>-60.232430000000001</v>
      </c>
      <c r="J140" s="1" t="str">
        <f t="shared" si="14"/>
        <v>Soil (public health)</v>
      </c>
      <c r="K140" s="1" t="str">
        <f t="shared" si="15"/>
        <v>NASGLP soil sample, &lt;2 mm size fraction</v>
      </c>
      <c r="M140">
        <v>0.24</v>
      </c>
      <c r="N140">
        <v>7</v>
      </c>
      <c r="O140">
        <v>14.943</v>
      </c>
    </row>
    <row r="141" spans="1:15" hidden="1" x14ac:dyDescent="0.25">
      <c r="A141" t="s">
        <v>571</v>
      </c>
      <c r="B141" t="s">
        <v>572</v>
      </c>
      <c r="C141" s="1" t="str">
        <f t="shared" si="12"/>
        <v>21:0012</v>
      </c>
      <c r="D141" s="1" t="str">
        <f t="shared" si="13"/>
        <v>21:0336</v>
      </c>
      <c r="E141" t="s">
        <v>573</v>
      </c>
      <c r="F141" t="s">
        <v>574</v>
      </c>
      <c r="H141">
        <v>46.12715</v>
      </c>
      <c r="I141">
        <v>-60.153910000000003</v>
      </c>
      <c r="J141" s="1" t="str">
        <f t="shared" si="14"/>
        <v>Soil (public health)</v>
      </c>
      <c r="K141" s="1" t="str">
        <f t="shared" si="15"/>
        <v>NASGLP soil sample, &lt;2 mm size fraction</v>
      </c>
      <c r="M141">
        <v>0.27</v>
      </c>
      <c r="N141">
        <v>11.1</v>
      </c>
      <c r="O141">
        <v>23.468</v>
      </c>
    </row>
    <row r="142" spans="1:15" hidden="1" x14ac:dyDescent="0.25">
      <c r="A142" t="s">
        <v>575</v>
      </c>
      <c r="B142" t="s">
        <v>576</v>
      </c>
      <c r="C142" s="1" t="str">
        <f t="shared" si="12"/>
        <v>21:0012</v>
      </c>
      <c r="D142" s="1" t="str">
        <f t="shared" si="13"/>
        <v>21:0336</v>
      </c>
      <c r="E142" t="s">
        <v>577</v>
      </c>
      <c r="F142" t="s">
        <v>578</v>
      </c>
      <c r="H142">
        <v>45.948039999999999</v>
      </c>
      <c r="I142">
        <v>-60.156840000000003</v>
      </c>
      <c r="J142" s="1" t="str">
        <f t="shared" si="14"/>
        <v>Soil (public health)</v>
      </c>
      <c r="K142" s="1" t="str">
        <f t="shared" si="15"/>
        <v>NASGLP soil sample, &lt;2 mm size fraction</v>
      </c>
      <c r="M142">
        <v>0.05</v>
      </c>
      <c r="N142">
        <v>12.86</v>
      </c>
      <c r="O142">
        <v>26.41</v>
      </c>
    </row>
    <row r="143" spans="1:15" hidden="1" x14ac:dyDescent="0.25">
      <c r="A143" t="s">
        <v>579</v>
      </c>
      <c r="B143" t="s">
        <v>580</v>
      </c>
      <c r="C143" s="1" t="str">
        <f t="shared" si="12"/>
        <v>21:0012</v>
      </c>
      <c r="D143" s="1" t="str">
        <f t="shared" si="13"/>
        <v>21:0336</v>
      </c>
      <c r="E143" t="s">
        <v>581</v>
      </c>
      <c r="F143" t="s">
        <v>582</v>
      </c>
      <c r="H143">
        <v>45.727330000000002</v>
      </c>
      <c r="I143">
        <v>-60.399140000000003</v>
      </c>
      <c r="J143" s="1" t="str">
        <f t="shared" si="14"/>
        <v>Soil (public health)</v>
      </c>
      <c r="K143" s="1" t="str">
        <f t="shared" si="15"/>
        <v>NASGLP soil sample, &lt;2 mm size fraction</v>
      </c>
      <c r="M143">
        <v>0.01</v>
      </c>
      <c r="N143">
        <v>9.3000000000000007</v>
      </c>
      <c r="O143">
        <v>20.751000000000001</v>
      </c>
    </row>
    <row r="144" spans="1:15" hidden="1" x14ac:dyDescent="0.25">
      <c r="A144" t="s">
        <v>583</v>
      </c>
      <c r="B144" t="s">
        <v>584</v>
      </c>
      <c r="C144" s="1" t="str">
        <f t="shared" si="12"/>
        <v>21:0012</v>
      </c>
      <c r="D144" s="1" t="str">
        <f t="shared" si="13"/>
        <v>21:0336</v>
      </c>
      <c r="E144" t="s">
        <v>585</v>
      </c>
      <c r="F144" t="s">
        <v>586</v>
      </c>
      <c r="H144">
        <v>45.631790000000002</v>
      </c>
      <c r="I144">
        <v>-60.776449999999997</v>
      </c>
      <c r="J144" s="1" t="str">
        <f t="shared" si="14"/>
        <v>Soil (public health)</v>
      </c>
      <c r="K144" s="1" t="str">
        <f t="shared" si="15"/>
        <v>NASGLP soil sample, &lt;2 mm size fraction</v>
      </c>
      <c r="M144">
        <v>0.02</v>
      </c>
      <c r="N144">
        <v>9.1999999999999993</v>
      </c>
      <c r="O144">
        <v>20.5</v>
      </c>
    </row>
    <row r="145" spans="1:15" hidden="1" x14ac:dyDescent="0.25">
      <c r="A145" t="s">
        <v>587</v>
      </c>
      <c r="B145" t="s">
        <v>588</v>
      </c>
      <c r="C145" s="1" t="str">
        <f t="shared" si="12"/>
        <v>21:0012</v>
      </c>
      <c r="D145" s="1" t="str">
        <f t="shared" si="13"/>
        <v>21:0336</v>
      </c>
      <c r="E145" t="s">
        <v>589</v>
      </c>
      <c r="F145" t="s">
        <v>590</v>
      </c>
      <c r="H145">
        <v>45.809820000000002</v>
      </c>
      <c r="I145">
        <v>-60.664619999999999</v>
      </c>
      <c r="J145" s="1" t="str">
        <f t="shared" si="14"/>
        <v>Soil (public health)</v>
      </c>
      <c r="K145" s="1" t="str">
        <f t="shared" si="15"/>
        <v>NASGLP soil sample, &lt;2 mm size fraction</v>
      </c>
      <c r="M145">
        <v>0.03</v>
      </c>
      <c r="N145">
        <v>15.02</v>
      </c>
      <c r="O145">
        <v>35.209000000000003</v>
      </c>
    </row>
    <row r="146" spans="1:15" hidden="1" x14ac:dyDescent="0.25">
      <c r="A146" t="s">
        <v>591</v>
      </c>
      <c r="B146" t="s">
        <v>592</v>
      </c>
      <c r="C146" s="1" t="str">
        <f t="shared" si="12"/>
        <v>21:0012</v>
      </c>
      <c r="D146" s="1" t="str">
        <f t="shared" si="13"/>
        <v>21:0336</v>
      </c>
      <c r="E146" t="s">
        <v>593</v>
      </c>
      <c r="F146" t="s">
        <v>594</v>
      </c>
      <c r="H146">
        <v>45.665520000000001</v>
      </c>
      <c r="I146">
        <v>-61.063209999999998</v>
      </c>
      <c r="J146" s="1" t="str">
        <f t="shared" si="14"/>
        <v>Soil (public health)</v>
      </c>
      <c r="K146" s="1" t="str">
        <f t="shared" si="15"/>
        <v>NASGLP soil sample, &lt;2 mm size fraction</v>
      </c>
      <c r="M146">
        <v>0.03</v>
      </c>
      <c r="N146">
        <v>6.61</v>
      </c>
      <c r="O146">
        <v>15.268000000000001</v>
      </c>
    </row>
    <row r="147" spans="1:15" hidden="1" x14ac:dyDescent="0.25">
      <c r="A147" t="s">
        <v>595</v>
      </c>
      <c r="B147" t="s">
        <v>596</v>
      </c>
      <c r="C147" s="1" t="str">
        <f t="shared" si="12"/>
        <v>21:0012</v>
      </c>
      <c r="D147" s="1" t="str">
        <f t="shared" si="13"/>
        <v>21:0336</v>
      </c>
      <c r="E147" t="s">
        <v>597</v>
      </c>
      <c r="F147" t="s">
        <v>598</v>
      </c>
      <c r="H147">
        <v>45.022419999999997</v>
      </c>
      <c r="I147">
        <v>-62.445270000000001</v>
      </c>
      <c r="J147" s="1" t="str">
        <f t="shared" si="14"/>
        <v>Soil (public health)</v>
      </c>
      <c r="K147" s="1" t="str">
        <f t="shared" si="15"/>
        <v>NASGLP soil sample, &lt;2 mm size fraction</v>
      </c>
      <c r="M147">
        <v>0.01</v>
      </c>
      <c r="N147">
        <v>8.4</v>
      </c>
      <c r="O147">
        <v>18.728000000000002</v>
      </c>
    </row>
    <row r="148" spans="1:15" hidden="1" x14ac:dyDescent="0.25">
      <c r="A148" t="s">
        <v>599</v>
      </c>
      <c r="B148" t="s">
        <v>600</v>
      </c>
      <c r="C148" s="1" t="str">
        <f t="shared" si="12"/>
        <v>21:0012</v>
      </c>
      <c r="D148" s="1" t="str">
        <f t="shared" si="13"/>
        <v>21:0336</v>
      </c>
      <c r="E148" t="s">
        <v>601</v>
      </c>
      <c r="F148" t="s">
        <v>602</v>
      </c>
      <c r="H148">
        <v>45.196849999999998</v>
      </c>
      <c r="I148">
        <v>-62.714660000000002</v>
      </c>
      <c r="J148" s="1" t="str">
        <f t="shared" si="14"/>
        <v>Soil (public health)</v>
      </c>
      <c r="K148" s="1" t="str">
        <f t="shared" si="15"/>
        <v>NASGLP soil sample, &lt;2 mm size fraction</v>
      </c>
      <c r="M148">
        <v>0.23</v>
      </c>
      <c r="N148">
        <v>28.8</v>
      </c>
      <c r="O148">
        <v>58.167999999999999</v>
      </c>
    </row>
    <row r="149" spans="1:15" hidden="1" x14ac:dyDescent="0.25">
      <c r="A149" t="s">
        <v>603</v>
      </c>
      <c r="B149" t="s">
        <v>604</v>
      </c>
      <c r="C149" s="1" t="str">
        <f t="shared" si="12"/>
        <v>21:0012</v>
      </c>
      <c r="D149" s="1" t="str">
        <f t="shared" si="13"/>
        <v>21:0336</v>
      </c>
      <c r="E149" t="s">
        <v>605</v>
      </c>
      <c r="F149" t="s">
        <v>606</v>
      </c>
      <c r="H149">
        <v>45.664459999999998</v>
      </c>
      <c r="I149">
        <v>-61.85857</v>
      </c>
      <c r="J149" s="1" t="str">
        <f t="shared" si="14"/>
        <v>Soil (public health)</v>
      </c>
      <c r="K149" s="1" t="str">
        <f t="shared" si="15"/>
        <v>NASGLP soil sample, &lt;2 mm size fraction</v>
      </c>
      <c r="M149">
        <v>0.04</v>
      </c>
      <c r="N149">
        <v>8.67</v>
      </c>
      <c r="O149">
        <v>21.786000000000001</v>
      </c>
    </row>
    <row r="150" spans="1:15" hidden="1" x14ac:dyDescent="0.25">
      <c r="A150" t="s">
        <v>607</v>
      </c>
      <c r="B150" t="s">
        <v>608</v>
      </c>
      <c r="C150" s="1" t="str">
        <f t="shared" si="12"/>
        <v>21:0012</v>
      </c>
      <c r="D150" s="1" t="str">
        <f t="shared" si="13"/>
        <v>21:0336</v>
      </c>
      <c r="E150" t="s">
        <v>609</v>
      </c>
      <c r="F150" t="s">
        <v>610</v>
      </c>
      <c r="H150">
        <v>45.390880000000003</v>
      </c>
      <c r="I150">
        <v>-62.084440000000001</v>
      </c>
      <c r="J150" s="1" t="str">
        <f t="shared" si="14"/>
        <v>Soil (public health)</v>
      </c>
      <c r="K150" s="1" t="str">
        <f t="shared" si="15"/>
        <v>NASGLP soil sample, &lt;2 mm size fraction</v>
      </c>
      <c r="N150">
        <v>5.26</v>
      </c>
      <c r="O150">
        <v>15.125</v>
      </c>
    </row>
    <row r="151" spans="1:15" hidden="1" x14ac:dyDescent="0.25">
      <c r="A151" t="s">
        <v>611</v>
      </c>
      <c r="B151" t="s">
        <v>612</v>
      </c>
      <c r="C151" s="1" t="str">
        <f t="shared" si="12"/>
        <v>21:0012</v>
      </c>
      <c r="D151" s="1" t="str">
        <f t="shared" si="13"/>
        <v>21:0336</v>
      </c>
      <c r="E151" t="s">
        <v>613</v>
      </c>
      <c r="F151" t="s">
        <v>614</v>
      </c>
      <c r="H151">
        <v>45.534480000000002</v>
      </c>
      <c r="I151">
        <v>-62.634839999999997</v>
      </c>
      <c r="J151" s="1" t="str">
        <f t="shared" si="14"/>
        <v>Soil (public health)</v>
      </c>
      <c r="K151" s="1" t="str">
        <f t="shared" si="15"/>
        <v>NASGLP soil sample, &lt;2 mm size fraction</v>
      </c>
      <c r="M151">
        <v>0.02</v>
      </c>
      <c r="N151">
        <v>5.68</v>
      </c>
      <c r="O151">
        <v>15.436999999999999</v>
      </c>
    </row>
    <row r="152" spans="1:15" hidden="1" x14ac:dyDescent="0.25">
      <c r="A152" t="s">
        <v>615</v>
      </c>
      <c r="B152" t="s">
        <v>616</v>
      </c>
      <c r="C152" s="1" t="str">
        <f t="shared" si="12"/>
        <v>21:0012</v>
      </c>
      <c r="D152" s="1" t="str">
        <f t="shared" si="13"/>
        <v>21:0336</v>
      </c>
      <c r="E152" t="s">
        <v>617</v>
      </c>
      <c r="F152" t="s">
        <v>618</v>
      </c>
      <c r="H152">
        <v>45.67398</v>
      </c>
      <c r="I152">
        <v>-62.9711</v>
      </c>
      <c r="J152" s="1" t="str">
        <f t="shared" si="14"/>
        <v>Soil (public health)</v>
      </c>
      <c r="K152" s="1" t="str">
        <f t="shared" si="15"/>
        <v>NASGLP soil sample, &lt;2 mm size fraction</v>
      </c>
      <c r="M152">
        <v>0.02</v>
      </c>
      <c r="N152">
        <v>5.23</v>
      </c>
      <c r="O152">
        <v>12.358000000000001</v>
      </c>
    </row>
    <row r="153" spans="1:15" hidden="1" x14ac:dyDescent="0.25">
      <c r="A153" t="s">
        <v>619</v>
      </c>
      <c r="B153" t="s">
        <v>620</v>
      </c>
      <c r="C153" s="1" t="str">
        <f t="shared" si="12"/>
        <v>21:0012</v>
      </c>
      <c r="D153" s="1" t="str">
        <f t="shared" si="13"/>
        <v>21:0336</v>
      </c>
      <c r="E153" t="s">
        <v>621</v>
      </c>
      <c r="F153" t="s">
        <v>622</v>
      </c>
      <c r="H153">
        <v>45.603059999999999</v>
      </c>
      <c r="I153">
        <v>-61.709269999999997</v>
      </c>
      <c r="J153" s="1" t="str">
        <f t="shared" si="14"/>
        <v>Soil (public health)</v>
      </c>
      <c r="K153" s="1" t="str">
        <f t="shared" si="15"/>
        <v>NASGLP soil sample, &lt;2 mm size fraction</v>
      </c>
      <c r="M153">
        <v>0.12</v>
      </c>
      <c r="N153">
        <v>9.32</v>
      </c>
      <c r="O153">
        <v>19.981999999999999</v>
      </c>
    </row>
    <row r="154" spans="1:15" hidden="1" x14ac:dyDescent="0.25">
      <c r="A154" t="s">
        <v>623</v>
      </c>
      <c r="B154" t="s">
        <v>624</v>
      </c>
      <c r="C154" s="1" t="str">
        <f t="shared" si="12"/>
        <v>21:0012</v>
      </c>
      <c r="D154" s="1" t="str">
        <f t="shared" si="13"/>
        <v>21:0336</v>
      </c>
      <c r="E154" t="s">
        <v>625</v>
      </c>
      <c r="F154" t="s">
        <v>626</v>
      </c>
      <c r="H154">
        <v>45.465110000000003</v>
      </c>
      <c r="I154">
        <v>-61.539470000000001</v>
      </c>
      <c r="J154" s="1" t="str">
        <f t="shared" si="14"/>
        <v>Soil (public health)</v>
      </c>
      <c r="K154" s="1" t="str">
        <f t="shared" si="15"/>
        <v>NASGLP soil sample, &lt;2 mm size fraction</v>
      </c>
      <c r="M154">
        <v>0.02</v>
      </c>
      <c r="N154">
        <v>6.7</v>
      </c>
      <c r="O154">
        <v>16.96</v>
      </c>
    </row>
    <row r="155" spans="1:15" hidden="1" x14ac:dyDescent="0.25">
      <c r="A155" t="s">
        <v>627</v>
      </c>
      <c r="B155" t="s">
        <v>628</v>
      </c>
      <c r="C155" s="1" t="str">
        <f t="shared" si="12"/>
        <v>21:0012</v>
      </c>
      <c r="D155" s="1" t="str">
        <f t="shared" si="13"/>
        <v>21:0336</v>
      </c>
      <c r="E155" t="s">
        <v>629</v>
      </c>
      <c r="F155" t="s">
        <v>630</v>
      </c>
      <c r="H155">
        <v>45.319749999999999</v>
      </c>
      <c r="I155">
        <v>-61.375309999999999</v>
      </c>
      <c r="J155" s="1" t="str">
        <f t="shared" si="14"/>
        <v>Soil (public health)</v>
      </c>
      <c r="K155" s="1" t="str">
        <f t="shared" si="15"/>
        <v>NASGLP soil sample, &lt;2 mm size fraction</v>
      </c>
      <c r="M155">
        <v>7.0000000000000007E-2</v>
      </c>
      <c r="N155">
        <v>35.97</v>
      </c>
      <c r="O155">
        <v>71.656000000000006</v>
      </c>
    </row>
    <row r="156" spans="1:15" hidden="1" x14ac:dyDescent="0.25">
      <c r="A156" t="s">
        <v>631</v>
      </c>
      <c r="B156" t="s">
        <v>632</v>
      </c>
      <c r="C156" s="1" t="str">
        <f t="shared" si="12"/>
        <v>21:0012</v>
      </c>
      <c r="D156" s="1" t="str">
        <f t="shared" si="13"/>
        <v>21:0336</v>
      </c>
      <c r="E156" t="s">
        <v>633</v>
      </c>
      <c r="F156" t="s">
        <v>634</v>
      </c>
      <c r="H156">
        <v>44.984900000000003</v>
      </c>
      <c r="I156">
        <v>-62.265549999999998</v>
      </c>
      <c r="J156" s="1" t="str">
        <f t="shared" si="14"/>
        <v>Soil (public health)</v>
      </c>
      <c r="K156" s="1" t="str">
        <f t="shared" si="15"/>
        <v>NASGLP soil sample, &lt;2 mm size fraction</v>
      </c>
      <c r="N156">
        <v>5.31</v>
      </c>
      <c r="O156">
        <v>10.974</v>
      </c>
    </row>
    <row r="157" spans="1:15" hidden="1" x14ac:dyDescent="0.25">
      <c r="A157" t="s">
        <v>635</v>
      </c>
      <c r="B157" t="s">
        <v>636</v>
      </c>
      <c r="C157" s="1" t="str">
        <f t="shared" si="12"/>
        <v>21:0012</v>
      </c>
      <c r="D157" s="1" t="str">
        <f t="shared" si="13"/>
        <v>21:0336</v>
      </c>
      <c r="E157" t="s">
        <v>637</v>
      </c>
      <c r="F157" t="s">
        <v>638</v>
      </c>
      <c r="H157">
        <v>44.324269999999999</v>
      </c>
      <c r="I157">
        <v>-64.772279999999995</v>
      </c>
      <c r="J157" s="1" t="str">
        <f t="shared" si="14"/>
        <v>Soil (public health)</v>
      </c>
      <c r="K157" s="1" t="str">
        <f t="shared" si="15"/>
        <v>NASGLP soil sample, &lt;2 mm size fraction</v>
      </c>
      <c r="M157">
        <v>0.03</v>
      </c>
      <c r="N157">
        <v>3.47</v>
      </c>
      <c r="O157">
        <v>8.7240000000000002</v>
      </c>
    </row>
    <row r="158" spans="1:15" hidden="1" x14ac:dyDescent="0.25">
      <c r="A158" t="s">
        <v>639</v>
      </c>
      <c r="B158" t="s">
        <v>640</v>
      </c>
      <c r="C158" s="1" t="str">
        <f t="shared" si="12"/>
        <v>21:0012</v>
      </c>
      <c r="D158" s="1" t="str">
        <f t="shared" si="13"/>
        <v>21:0336</v>
      </c>
      <c r="E158" t="s">
        <v>641</v>
      </c>
      <c r="F158" t="s">
        <v>642</v>
      </c>
      <c r="H158">
        <v>44.15213</v>
      </c>
      <c r="I158">
        <v>-64.999769999999998</v>
      </c>
      <c r="J158" s="1" t="str">
        <f t="shared" si="14"/>
        <v>Soil (public health)</v>
      </c>
      <c r="K158" s="1" t="str">
        <f t="shared" si="15"/>
        <v>NASGLP soil sample, &lt;2 mm size fraction</v>
      </c>
      <c r="N158">
        <v>5.54</v>
      </c>
      <c r="O158">
        <v>13.109</v>
      </c>
    </row>
    <row r="159" spans="1:15" hidden="1" x14ac:dyDescent="0.25">
      <c r="A159" t="s">
        <v>643</v>
      </c>
      <c r="B159" t="s">
        <v>644</v>
      </c>
      <c r="C159" s="1" t="str">
        <f t="shared" si="12"/>
        <v>21:0012</v>
      </c>
      <c r="D159" s="1" t="str">
        <f t="shared" si="13"/>
        <v>21:0336</v>
      </c>
      <c r="E159" t="s">
        <v>645</v>
      </c>
      <c r="F159" t="s">
        <v>646</v>
      </c>
      <c r="H159">
        <v>43.853900000000003</v>
      </c>
      <c r="I159">
        <v>-65.34948</v>
      </c>
      <c r="J159" s="1" t="str">
        <f t="shared" si="14"/>
        <v>Soil (public health)</v>
      </c>
      <c r="K159" s="1" t="str">
        <f t="shared" si="15"/>
        <v>NASGLP soil sample, &lt;2 mm size fraction</v>
      </c>
      <c r="M159">
        <v>0.03</v>
      </c>
      <c r="N159">
        <v>6.81</v>
      </c>
      <c r="O159">
        <v>16.928000000000001</v>
      </c>
    </row>
    <row r="160" spans="1:15" hidden="1" x14ac:dyDescent="0.25">
      <c r="A160" t="s">
        <v>647</v>
      </c>
      <c r="B160" t="s">
        <v>648</v>
      </c>
      <c r="C160" s="1" t="str">
        <f t="shared" si="12"/>
        <v>21:0012</v>
      </c>
      <c r="D160" s="1" t="str">
        <f t="shared" si="13"/>
        <v>21:0336</v>
      </c>
      <c r="E160" t="s">
        <v>649</v>
      </c>
      <c r="F160" t="s">
        <v>650</v>
      </c>
      <c r="H160">
        <v>43.61748</v>
      </c>
      <c r="I160">
        <v>-65.644139999999993</v>
      </c>
      <c r="J160" s="1" t="str">
        <f t="shared" si="14"/>
        <v>Soil (public health)</v>
      </c>
      <c r="K160" s="1" t="str">
        <f t="shared" si="15"/>
        <v>NASGLP soil sample, &lt;2 mm size fraction</v>
      </c>
      <c r="M160">
        <v>0.02</v>
      </c>
      <c r="N160">
        <v>12.38</v>
      </c>
      <c r="O160">
        <v>26.440999999999999</v>
      </c>
    </row>
    <row r="161" spans="1:15" hidden="1" x14ac:dyDescent="0.25">
      <c r="A161" t="s">
        <v>651</v>
      </c>
      <c r="B161" t="s">
        <v>652</v>
      </c>
      <c r="C161" s="1" t="str">
        <f t="shared" si="12"/>
        <v>21:0012</v>
      </c>
      <c r="D161" s="1" t="str">
        <f t="shared" si="13"/>
        <v>21:0336</v>
      </c>
      <c r="E161" t="s">
        <v>653</v>
      </c>
      <c r="F161" t="s">
        <v>654</v>
      </c>
      <c r="H161">
        <v>43.844569999999997</v>
      </c>
      <c r="I161">
        <v>-65.823859999999996</v>
      </c>
      <c r="J161" s="1" t="str">
        <f t="shared" si="14"/>
        <v>Soil (public health)</v>
      </c>
      <c r="K161" s="1" t="str">
        <f t="shared" si="15"/>
        <v>NASGLP soil sample, &lt;2 mm size fraction</v>
      </c>
      <c r="M161">
        <v>0.03</v>
      </c>
      <c r="N161">
        <v>7.86</v>
      </c>
      <c r="O161">
        <v>16.824999999999999</v>
      </c>
    </row>
    <row r="162" spans="1:15" hidden="1" x14ac:dyDescent="0.25">
      <c r="A162" t="s">
        <v>655</v>
      </c>
      <c r="B162" t="s">
        <v>656</v>
      </c>
      <c r="C162" s="1" t="str">
        <f t="shared" ref="C162:C179" si="16">HYPERLINK("http://geochem.nrcan.gc.ca/cdogs/content/bdl/bdl210012_e.htm", "21:0012")</f>
        <v>21:0012</v>
      </c>
      <c r="D162" s="1" t="str">
        <f t="shared" si="13"/>
        <v>21:0336</v>
      </c>
      <c r="E162" t="s">
        <v>657</v>
      </c>
      <c r="F162" t="s">
        <v>658</v>
      </c>
      <c r="H162">
        <v>43.885950000000001</v>
      </c>
      <c r="I162">
        <v>-65.906459999999996</v>
      </c>
      <c r="J162" s="1" t="str">
        <f t="shared" ref="J162:J179" si="17">HYPERLINK("http://geochem.nrcan.gc.ca/cdogs/content/kwd/kwd020074_e.htm", "Soil (public health)")</f>
        <v>Soil (public health)</v>
      </c>
      <c r="K162" s="1" t="str">
        <f t="shared" si="15"/>
        <v>NASGLP soil sample, &lt;2 mm size fraction</v>
      </c>
    </row>
    <row r="163" spans="1:15" hidden="1" x14ac:dyDescent="0.25">
      <c r="A163" t="s">
        <v>659</v>
      </c>
      <c r="B163" t="s">
        <v>660</v>
      </c>
      <c r="C163" s="1" t="str">
        <f t="shared" si="16"/>
        <v>21:0012</v>
      </c>
      <c r="D163" s="1" t="str">
        <f t="shared" si="13"/>
        <v>21:0336</v>
      </c>
      <c r="E163" t="s">
        <v>661</v>
      </c>
      <c r="F163" t="s">
        <v>662</v>
      </c>
      <c r="H163">
        <v>44.334350000000001</v>
      </c>
      <c r="I163">
        <v>-66.055179999999993</v>
      </c>
      <c r="J163" s="1" t="str">
        <f t="shared" si="17"/>
        <v>Soil (public health)</v>
      </c>
      <c r="K163" s="1" t="str">
        <f t="shared" si="15"/>
        <v>NASGLP soil sample, &lt;2 mm size fraction</v>
      </c>
      <c r="M163">
        <v>0.02</v>
      </c>
      <c r="N163">
        <v>12.51</v>
      </c>
      <c r="O163">
        <v>26.132000000000001</v>
      </c>
    </row>
    <row r="164" spans="1:15" hidden="1" x14ac:dyDescent="0.25">
      <c r="A164" t="s">
        <v>663</v>
      </c>
      <c r="B164" t="s">
        <v>664</v>
      </c>
      <c r="C164" s="1" t="str">
        <f t="shared" si="16"/>
        <v>21:0012</v>
      </c>
      <c r="D164" s="1" t="str">
        <f t="shared" si="13"/>
        <v>21:0336</v>
      </c>
      <c r="E164" t="s">
        <v>665</v>
      </c>
      <c r="F164" t="s">
        <v>666</v>
      </c>
      <c r="H164">
        <v>44.57002</v>
      </c>
      <c r="I164">
        <v>-65.683030000000002</v>
      </c>
      <c r="J164" s="1" t="str">
        <f t="shared" si="17"/>
        <v>Soil (public health)</v>
      </c>
      <c r="K164" s="1" t="str">
        <f t="shared" si="15"/>
        <v>NASGLP soil sample, &lt;2 mm size fraction</v>
      </c>
      <c r="M164">
        <v>0.88</v>
      </c>
      <c r="N164">
        <v>41.72</v>
      </c>
      <c r="O164">
        <v>86.14</v>
      </c>
    </row>
    <row r="165" spans="1:15" hidden="1" x14ac:dyDescent="0.25">
      <c r="A165" t="s">
        <v>667</v>
      </c>
      <c r="B165" t="s">
        <v>668</v>
      </c>
      <c r="C165" s="1" t="str">
        <f t="shared" si="16"/>
        <v>21:0012</v>
      </c>
      <c r="D165" s="1" t="str">
        <f t="shared" si="13"/>
        <v>21:0336</v>
      </c>
      <c r="E165" t="s">
        <v>669</v>
      </c>
      <c r="F165" t="s">
        <v>670</v>
      </c>
      <c r="H165">
        <v>44.325020000000002</v>
      </c>
      <c r="I165">
        <v>-65.096220000000002</v>
      </c>
      <c r="J165" s="1" t="str">
        <f t="shared" si="17"/>
        <v>Soil (public health)</v>
      </c>
      <c r="K165" s="1" t="str">
        <f t="shared" si="15"/>
        <v>NASGLP soil sample, &lt;2 mm size fraction</v>
      </c>
      <c r="M165">
        <v>0.05</v>
      </c>
      <c r="N165">
        <v>9.56</v>
      </c>
      <c r="O165">
        <v>20.209</v>
      </c>
    </row>
    <row r="166" spans="1:15" hidden="1" x14ac:dyDescent="0.25">
      <c r="A166" t="s">
        <v>671</v>
      </c>
      <c r="B166" t="s">
        <v>672</v>
      </c>
      <c r="C166" s="1" t="str">
        <f t="shared" si="16"/>
        <v>21:0012</v>
      </c>
      <c r="D166" s="1" t="str">
        <f t="shared" si="13"/>
        <v>21:0336</v>
      </c>
      <c r="E166" t="s">
        <v>673</v>
      </c>
      <c r="F166" t="s">
        <v>674</v>
      </c>
      <c r="H166">
        <v>44.608609999999999</v>
      </c>
      <c r="I166">
        <v>-63.676250000000003</v>
      </c>
      <c r="J166" s="1" t="str">
        <f t="shared" si="17"/>
        <v>Soil (public health)</v>
      </c>
      <c r="K166" s="1" t="str">
        <f t="shared" si="15"/>
        <v>NASGLP soil sample, &lt;2 mm size fraction</v>
      </c>
      <c r="N166">
        <v>2.96</v>
      </c>
      <c r="O166">
        <v>6.8620000000000001</v>
      </c>
    </row>
    <row r="167" spans="1:15" hidden="1" x14ac:dyDescent="0.25">
      <c r="A167" t="s">
        <v>675</v>
      </c>
      <c r="B167" t="s">
        <v>676</v>
      </c>
      <c r="C167" s="1" t="str">
        <f t="shared" si="16"/>
        <v>21:0012</v>
      </c>
      <c r="D167" s="1" t="str">
        <f t="shared" si="13"/>
        <v>21:0336</v>
      </c>
      <c r="E167" t="s">
        <v>677</v>
      </c>
      <c r="F167" t="s">
        <v>678</v>
      </c>
      <c r="H167">
        <v>44.439909999999998</v>
      </c>
      <c r="I167">
        <v>-65.023219999999995</v>
      </c>
      <c r="J167" s="1" t="str">
        <f t="shared" si="17"/>
        <v>Soil (public health)</v>
      </c>
      <c r="K167" s="1" t="str">
        <f t="shared" si="15"/>
        <v>NASGLP soil sample, &lt;2 mm size fraction</v>
      </c>
      <c r="M167">
        <v>0.01</v>
      </c>
      <c r="N167">
        <v>7.17</v>
      </c>
      <c r="O167">
        <v>15.888</v>
      </c>
    </row>
    <row r="168" spans="1:15" hidden="1" x14ac:dyDescent="0.25">
      <c r="A168" t="s">
        <v>679</v>
      </c>
      <c r="B168" t="s">
        <v>680</v>
      </c>
      <c r="C168" s="1" t="str">
        <f t="shared" si="16"/>
        <v>21:0012</v>
      </c>
      <c r="D168" s="1" t="str">
        <f t="shared" si="13"/>
        <v>21:0336</v>
      </c>
      <c r="E168" t="s">
        <v>681</v>
      </c>
      <c r="F168" t="s">
        <v>682</v>
      </c>
      <c r="H168">
        <v>44.85792</v>
      </c>
      <c r="I168">
        <v>-65.202590000000001</v>
      </c>
      <c r="J168" s="1" t="str">
        <f t="shared" si="17"/>
        <v>Soil (public health)</v>
      </c>
      <c r="K168" s="1" t="str">
        <f t="shared" si="15"/>
        <v>NASGLP soil sample, &lt;2 mm size fraction</v>
      </c>
      <c r="N168">
        <v>9.81</v>
      </c>
      <c r="O168">
        <v>21.498000000000001</v>
      </c>
    </row>
    <row r="169" spans="1:15" hidden="1" x14ac:dyDescent="0.25">
      <c r="A169" t="s">
        <v>683</v>
      </c>
      <c r="B169" t="s">
        <v>684</v>
      </c>
      <c r="C169" s="1" t="str">
        <f t="shared" si="16"/>
        <v>21:0012</v>
      </c>
      <c r="D169" s="1" t="str">
        <f t="shared" si="13"/>
        <v>21:0336</v>
      </c>
      <c r="E169" t="s">
        <v>685</v>
      </c>
      <c r="F169" t="s">
        <v>686</v>
      </c>
      <c r="H169">
        <v>45.136569999999999</v>
      </c>
      <c r="I169">
        <v>-64.622069999999994</v>
      </c>
      <c r="J169" s="1" t="str">
        <f t="shared" si="17"/>
        <v>Soil (public health)</v>
      </c>
      <c r="K169" s="1" t="str">
        <f t="shared" si="15"/>
        <v>NASGLP soil sample, &lt;2 mm size fraction</v>
      </c>
      <c r="M169">
        <v>0.02</v>
      </c>
      <c r="N169">
        <v>8.5500000000000007</v>
      </c>
      <c r="O169">
        <v>22.66</v>
      </c>
    </row>
    <row r="170" spans="1:15" hidden="1" x14ac:dyDescent="0.25">
      <c r="A170" t="s">
        <v>687</v>
      </c>
      <c r="B170" t="s">
        <v>688</v>
      </c>
      <c r="C170" s="1" t="str">
        <f t="shared" si="16"/>
        <v>21:0012</v>
      </c>
      <c r="D170" s="1" t="str">
        <f t="shared" si="13"/>
        <v>21:0336</v>
      </c>
      <c r="E170" t="s">
        <v>689</v>
      </c>
      <c r="F170" t="s">
        <v>690</v>
      </c>
      <c r="H170">
        <v>45.205620000000003</v>
      </c>
      <c r="I170">
        <v>-64.003860000000003</v>
      </c>
      <c r="J170" s="1" t="str">
        <f t="shared" si="17"/>
        <v>Soil (public health)</v>
      </c>
      <c r="K170" s="1" t="str">
        <f t="shared" si="15"/>
        <v>NASGLP soil sample, &lt;2 mm size fraction</v>
      </c>
      <c r="M170">
        <v>0.04</v>
      </c>
      <c r="N170">
        <v>15.23</v>
      </c>
      <c r="O170">
        <v>31.800999999999998</v>
      </c>
    </row>
    <row r="171" spans="1:15" hidden="1" x14ac:dyDescent="0.25">
      <c r="A171" t="s">
        <v>691</v>
      </c>
      <c r="B171" t="s">
        <v>692</v>
      </c>
      <c r="C171" s="1" t="str">
        <f t="shared" si="16"/>
        <v>21:0012</v>
      </c>
      <c r="D171" s="1" t="str">
        <f t="shared" si="13"/>
        <v>21:0336</v>
      </c>
      <c r="E171" t="s">
        <v>693</v>
      </c>
      <c r="F171" t="s">
        <v>694</v>
      </c>
      <c r="H171">
        <v>46.348190000000002</v>
      </c>
      <c r="I171">
        <v>-63.15128</v>
      </c>
      <c r="J171" s="1" t="str">
        <f t="shared" si="17"/>
        <v>Soil (public health)</v>
      </c>
      <c r="K171" s="1" t="str">
        <f t="shared" si="15"/>
        <v>NASGLP soil sample, &lt;2 mm size fraction</v>
      </c>
      <c r="N171">
        <v>2.33</v>
      </c>
      <c r="O171">
        <v>5.8970000000000002</v>
      </c>
    </row>
    <row r="172" spans="1:15" hidden="1" x14ac:dyDescent="0.25">
      <c r="A172" t="s">
        <v>695</v>
      </c>
      <c r="B172" t="s">
        <v>696</v>
      </c>
      <c r="C172" s="1" t="str">
        <f t="shared" si="16"/>
        <v>21:0012</v>
      </c>
      <c r="D172" s="1" t="str">
        <f t="shared" si="13"/>
        <v>21:0336</v>
      </c>
      <c r="E172" t="s">
        <v>697</v>
      </c>
      <c r="F172" t="s">
        <v>698</v>
      </c>
      <c r="H172">
        <v>46.348080000000003</v>
      </c>
      <c r="I172">
        <v>-63.151949999999999</v>
      </c>
      <c r="J172" s="1" t="str">
        <f t="shared" si="17"/>
        <v>Soil (public health)</v>
      </c>
      <c r="K172" s="1" t="str">
        <f t="shared" si="15"/>
        <v>NASGLP soil sample, &lt;2 mm size fraction</v>
      </c>
      <c r="N172">
        <v>8.9499999999999993</v>
      </c>
      <c r="O172">
        <v>20.013999999999999</v>
      </c>
    </row>
    <row r="173" spans="1:15" hidden="1" x14ac:dyDescent="0.25">
      <c r="A173" t="s">
        <v>699</v>
      </c>
      <c r="B173" t="s">
        <v>700</v>
      </c>
      <c r="C173" s="1" t="str">
        <f t="shared" si="16"/>
        <v>21:0012</v>
      </c>
      <c r="D173" s="1" t="str">
        <f t="shared" si="13"/>
        <v>21:0336</v>
      </c>
      <c r="E173" t="s">
        <v>701</v>
      </c>
      <c r="F173" t="s">
        <v>702</v>
      </c>
      <c r="H173">
        <v>46.436050000000002</v>
      </c>
      <c r="I173">
        <v>-62.49071</v>
      </c>
      <c r="J173" s="1" t="str">
        <f t="shared" si="17"/>
        <v>Soil (public health)</v>
      </c>
      <c r="K173" s="1" t="str">
        <f t="shared" si="15"/>
        <v>NASGLP soil sample, &lt;2 mm size fraction</v>
      </c>
      <c r="N173">
        <v>8.41</v>
      </c>
      <c r="O173">
        <v>17.013000000000002</v>
      </c>
    </row>
    <row r="174" spans="1:15" hidden="1" x14ac:dyDescent="0.25">
      <c r="A174" t="s">
        <v>703</v>
      </c>
      <c r="B174" t="s">
        <v>704</v>
      </c>
      <c r="C174" s="1" t="str">
        <f t="shared" si="16"/>
        <v>21:0012</v>
      </c>
      <c r="D174" s="1" t="str">
        <f t="shared" si="13"/>
        <v>21:0336</v>
      </c>
      <c r="E174" t="s">
        <v>705</v>
      </c>
      <c r="F174" t="s">
        <v>706</v>
      </c>
      <c r="H174">
        <v>46.13897</v>
      </c>
      <c r="I174">
        <v>-62.717869999999998</v>
      </c>
      <c r="J174" s="1" t="str">
        <f t="shared" si="17"/>
        <v>Soil (public health)</v>
      </c>
      <c r="K174" s="1" t="str">
        <f t="shared" si="15"/>
        <v>NASGLP soil sample, &lt;2 mm size fraction</v>
      </c>
      <c r="M174">
        <v>0.26</v>
      </c>
      <c r="N174">
        <v>8.81</v>
      </c>
      <c r="O174">
        <v>17.681000000000001</v>
      </c>
    </row>
    <row r="175" spans="1:15" hidden="1" x14ac:dyDescent="0.25">
      <c r="A175" t="s">
        <v>707</v>
      </c>
      <c r="B175" t="s">
        <v>708</v>
      </c>
      <c r="C175" s="1" t="str">
        <f t="shared" si="16"/>
        <v>21:0012</v>
      </c>
      <c r="D175" s="1" t="str">
        <f t="shared" si="13"/>
        <v>21:0336</v>
      </c>
      <c r="E175" t="s">
        <v>709</v>
      </c>
      <c r="F175" t="s">
        <v>710</v>
      </c>
      <c r="H175">
        <v>46.322800000000001</v>
      </c>
      <c r="I175">
        <v>-62.830069999999999</v>
      </c>
      <c r="J175" s="1" t="str">
        <f t="shared" si="17"/>
        <v>Soil (public health)</v>
      </c>
      <c r="K175" s="1" t="str">
        <f t="shared" si="15"/>
        <v>NASGLP soil sample, &lt;2 mm size fraction</v>
      </c>
      <c r="M175">
        <v>0.18</v>
      </c>
      <c r="N175">
        <v>11.58</v>
      </c>
      <c r="O175">
        <v>23.408000000000001</v>
      </c>
    </row>
    <row r="176" spans="1:15" hidden="1" x14ac:dyDescent="0.25">
      <c r="A176" t="s">
        <v>711</v>
      </c>
      <c r="B176" t="s">
        <v>712</v>
      </c>
      <c r="C176" s="1" t="str">
        <f t="shared" si="16"/>
        <v>21:0012</v>
      </c>
      <c r="D176" s="1" t="str">
        <f t="shared" si="13"/>
        <v>21:0336</v>
      </c>
      <c r="E176" t="s">
        <v>713</v>
      </c>
      <c r="F176" t="s">
        <v>714</v>
      </c>
      <c r="H176">
        <v>46.3581</v>
      </c>
      <c r="I176">
        <v>-63.791319999999999</v>
      </c>
      <c r="J176" s="1" t="str">
        <f t="shared" si="17"/>
        <v>Soil (public health)</v>
      </c>
      <c r="K176" s="1" t="str">
        <f t="shared" si="15"/>
        <v>NASGLP soil sample, &lt;2 mm size fraction</v>
      </c>
      <c r="M176">
        <v>0.4</v>
      </c>
      <c r="N176">
        <v>27.55</v>
      </c>
      <c r="O176">
        <v>57.506</v>
      </c>
    </row>
    <row r="177" spans="1:15" hidden="1" x14ac:dyDescent="0.25">
      <c r="A177" t="s">
        <v>715</v>
      </c>
      <c r="B177" t="s">
        <v>716</v>
      </c>
      <c r="C177" s="1" t="str">
        <f t="shared" si="16"/>
        <v>21:0012</v>
      </c>
      <c r="D177" s="1" t="str">
        <f t="shared" si="13"/>
        <v>21:0336</v>
      </c>
      <c r="E177" t="s">
        <v>717</v>
      </c>
      <c r="F177" t="s">
        <v>718</v>
      </c>
      <c r="H177">
        <v>46.362389999999998</v>
      </c>
      <c r="I177">
        <v>-63.80254</v>
      </c>
      <c r="J177" s="1" t="str">
        <f t="shared" si="17"/>
        <v>Soil (public health)</v>
      </c>
      <c r="K177" s="1" t="str">
        <f t="shared" si="15"/>
        <v>NASGLP soil sample, &lt;2 mm size fraction</v>
      </c>
      <c r="M177">
        <v>0.01</v>
      </c>
      <c r="N177">
        <v>1.6</v>
      </c>
      <c r="O177">
        <v>4.6029999999999998</v>
      </c>
    </row>
    <row r="178" spans="1:15" hidden="1" x14ac:dyDescent="0.25">
      <c r="A178" t="s">
        <v>719</v>
      </c>
      <c r="B178" t="s">
        <v>720</v>
      </c>
      <c r="C178" s="1" t="str">
        <f t="shared" si="16"/>
        <v>21:0012</v>
      </c>
      <c r="D178" s="1" t="str">
        <f t="shared" si="13"/>
        <v>21:0336</v>
      </c>
      <c r="E178" t="s">
        <v>721</v>
      </c>
      <c r="F178" t="s">
        <v>722</v>
      </c>
      <c r="H178">
        <v>46.875979999999998</v>
      </c>
      <c r="I178">
        <v>-64.031779999999998</v>
      </c>
      <c r="J178" s="1" t="str">
        <f t="shared" si="17"/>
        <v>Soil (public health)</v>
      </c>
      <c r="K178" s="1" t="str">
        <f t="shared" si="15"/>
        <v>NASGLP soil sample, &lt;2 mm size fraction</v>
      </c>
      <c r="M178">
        <v>0.01</v>
      </c>
      <c r="N178">
        <v>6.29</v>
      </c>
      <c r="O178">
        <v>13.847</v>
      </c>
    </row>
    <row r="179" spans="1:15" hidden="1" x14ac:dyDescent="0.25">
      <c r="A179" t="s">
        <v>723</v>
      </c>
      <c r="B179" t="s">
        <v>724</v>
      </c>
      <c r="C179" s="1" t="str">
        <f t="shared" si="16"/>
        <v>21:0012</v>
      </c>
      <c r="D179" s="1" t="str">
        <f t="shared" si="13"/>
        <v>21:0336</v>
      </c>
      <c r="E179" t="s">
        <v>725</v>
      </c>
      <c r="F179" t="s">
        <v>726</v>
      </c>
      <c r="H179">
        <v>46.682580000000002</v>
      </c>
      <c r="I179">
        <v>-64.166150000000002</v>
      </c>
      <c r="J179" s="1" t="str">
        <f t="shared" si="17"/>
        <v>Soil (public health)</v>
      </c>
      <c r="K179" s="1" t="str">
        <f t="shared" si="15"/>
        <v>NASGLP soil sample, &lt;2 mm size fraction</v>
      </c>
      <c r="M179">
        <v>1.18</v>
      </c>
      <c r="N179">
        <v>25.46</v>
      </c>
      <c r="O179">
        <v>53.845999999999997</v>
      </c>
    </row>
    <row r="180" spans="1:15" hidden="1" x14ac:dyDescent="0.25">
      <c r="A180" t="s">
        <v>727</v>
      </c>
      <c r="B180" t="s">
        <v>728</v>
      </c>
      <c r="C180" s="1" t="str">
        <f t="shared" ref="C180:C211" si="18">HYPERLINK("http://geochem.nrcan.gc.ca/cdogs/content/bdl/bdl210019_e.htm", "21:0019")</f>
        <v>21:0019</v>
      </c>
      <c r="D180" s="1" t="str">
        <f t="shared" si="13"/>
        <v>21:0336</v>
      </c>
      <c r="E180" t="s">
        <v>17</v>
      </c>
      <c r="F180" t="s">
        <v>729</v>
      </c>
      <c r="H180">
        <v>45.917319999999997</v>
      </c>
      <c r="I180">
        <v>-66.705510000000004</v>
      </c>
      <c r="J180" s="1" t="str">
        <f t="shared" ref="J180:J211" si="19">HYPERLINK("http://geochem.nrcan.gc.ca/cdogs/content/kwd/kwd020056_e.htm", "A-horizon soil")</f>
        <v>A-horizon soil</v>
      </c>
      <c r="K180" s="1" t="str">
        <f t="shared" si="15"/>
        <v>NASGLP soil sample, &lt;2 mm size fraction</v>
      </c>
    </row>
    <row r="181" spans="1:15" hidden="1" x14ac:dyDescent="0.25">
      <c r="A181" t="s">
        <v>730</v>
      </c>
      <c r="B181" t="s">
        <v>731</v>
      </c>
      <c r="C181" s="1" t="str">
        <f t="shared" si="18"/>
        <v>21:0019</v>
      </c>
      <c r="D181" s="1" t="str">
        <f t="shared" si="13"/>
        <v>21:0336</v>
      </c>
      <c r="E181" t="s">
        <v>21</v>
      </c>
      <c r="F181" t="s">
        <v>732</v>
      </c>
      <c r="H181">
        <v>45.788809999999998</v>
      </c>
      <c r="I181">
        <v>-66.536609999999996</v>
      </c>
      <c r="J181" s="1" t="str">
        <f t="shared" si="19"/>
        <v>A-horizon soil</v>
      </c>
      <c r="K181" s="1" t="str">
        <f t="shared" si="15"/>
        <v>NASGLP soil sample, &lt;2 mm size fraction</v>
      </c>
      <c r="M181">
        <v>0.19</v>
      </c>
      <c r="N181">
        <v>6.28</v>
      </c>
      <c r="O181">
        <v>14.5</v>
      </c>
    </row>
    <row r="182" spans="1:15" hidden="1" x14ac:dyDescent="0.25">
      <c r="A182" t="s">
        <v>733</v>
      </c>
      <c r="B182" t="s">
        <v>734</v>
      </c>
      <c r="C182" s="1" t="str">
        <f t="shared" si="18"/>
        <v>21:0019</v>
      </c>
      <c r="D182" s="1" t="str">
        <f t="shared" si="13"/>
        <v>21:0336</v>
      </c>
      <c r="E182" t="s">
        <v>25</v>
      </c>
      <c r="F182" t="s">
        <v>735</v>
      </c>
      <c r="H182">
        <v>45.773380000000003</v>
      </c>
      <c r="I182">
        <v>-66.1785</v>
      </c>
      <c r="J182" s="1" t="str">
        <f t="shared" si="19"/>
        <v>A-horizon soil</v>
      </c>
      <c r="K182" s="1" t="str">
        <f t="shared" si="15"/>
        <v>NASGLP soil sample, &lt;2 mm size fraction</v>
      </c>
    </row>
    <row r="183" spans="1:15" hidden="1" x14ac:dyDescent="0.25">
      <c r="A183" t="s">
        <v>736</v>
      </c>
      <c r="B183" t="s">
        <v>737</v>
      </c>
      <c r="C183" s="1" t="str">
        <f t="shared" si="18"/>
        <v>21:0019</v>
      </c>
      <c r="D183" s="1" t="str">
        <f t="shared" si="13"/>
        <v>21:0336</v>
      </c>
      <c r="E183" t="s">
        <v>29</v>
      </c>
      <c r="F183" t="s">
        <v>738</v>
      </c>
      <c r="H183">
        <v>46.184220000000003</v>
      </c>
      <c r="I183">
        <v>-67.048299999999998</v>
      </c>
      <c r="J183" s="1" t="str">
        <f t="shared" si="19"/>
        <v>A-horizon soil</v>
      </c>
      <c r="K183" s="1" t="str">
        <f t="shared" si="15"/>
        <v>NASGLP soil sample, &lt;2 mm size fraction</v>
      </c>
      <c r="M183">
        <v>0.08</v>
      </c>
      <c r="N183">
        <v>7.74</v>
      </c>
      <c r="O183">
        <v>16.399999999999999</v>
      </c>
    </row>
    <row r="184" spans="1:15" hidden="1" x14ac:dyDescent="0.25">
      <c r="A184" t="s">
        <v>739</v>
      </c>
      <c r="B184" t="s">
        <v>740</v>
      </c>
      <c r="C184" s="1" t="str">
        <f t="shared" si="18"/>
        <v>21:0019</v>
      </c>
      <c r="D184" s="1" t="str">
        <f t="shared" si="13"/>
        <v>21:0336</v>
      </c>
      <c r="E184" t="s">
        <v>33</v>
      </c>
      <c r="F184" t="s">
        <v>741</v>
      </c>
      <c r="H184">
        <v>46.052579999999999</v>
      </c>
      <c r="I184">
        <v>-66.876459999999994</v>
      </c>
      <c r="J184" s="1" t="str">
        <f t="shared" si="19"/>
        <v>A-horizon soil</v>
      </c>
      <c r="K184" s="1" t="str">
        <f t="shared" si="15"/>
        <v>NASGLP soil sample, &lt;2 mm size fraction</v>
      </c>
      <c r="M184">
        <v>0.04</v>
      </c>
      <c r="N184">
        <v>16.100000000000001</v>
      </c>
      <c r="O184">
        <v>33.9</v>
      </c>
    </row>
    <row r="185" spans="1:15" hidden="1" x14ac:dyDescent="0.25">
      <c r="A185" t="s">
        <v>742</v>
      </c>
      <c r="B185" t="s">
        <v>743</v>
      </c>
      <c r="C185" s="1" t="str">
        <f t="shared" si="18"/>
        <v>21:0019</v>
      </c>
      <c r="D185" s="1" t="str">
        <f t="shared" si="13"/>
        <v>21:0336</v>
      </c>
      <c r="E185" t="s">
        <v>37</v>
      </c>
      <c r="F185" t="s">
        <v>744</v>
      </c>
      <c r="H185">
        <v>46.393349999999998</v>
      </c>
      <c r="I185">
        <v>-66.888229999999993</v>
      </c>
      <c r="J185" s="1" t="str">
        <f t="shared" si="19"/>
        <v>A-horizon soil</v>
      </c>
      <c r="K185" s="1" t="str">
        <f t="shared" si="15"/>
        <v>NASGLP soil sample, &lt;2 mm size fraction</v>
      </c>
      <c r="M185">
        <v>3.65</v>
      </c>
      <c r="N185">
        <v>35.4</v>
      </c>
      <c r="O185">
        <v>80.2</v>
      </c>
    </row>
    <row r="186" spans="1:15" hidden="1" x14ac:dyDescent="0.25">
      <c r="A186" t="s">
        <v>745</v>
      </c>
      <c r="B186" t="s">
        <v>746</v>
      </c>
      <c r="C186" s="1" t="str">
        <f t="shared" si="18"/>
        <v>21:0019</v>
      </c>
      <c r="D186" s="1" t="str">
        <f t="shared" si="13"/>
        <v>21:0336</v>
      </c>
      <c r="E186" t="s">
        <v>41</v>
      </c>
      <c r="F186" t="s">
        <v>747</v>
      </c>
      <c r="H186">
        <v>46.036709999999999</v>
      </c>
      <c r="I186">
        <v>-66.514750000000006</v>
      </c>
      <c r="J186" s="1" t="str">
        <f t="shared" si="19"/>
        <v>A-horizon soil</v>
      </c>
      <c r="K186" s="1" t="str">
        <f t="shared" si="15"/>
        <v>NASGLP soil sample, &lt;2 mm size fraction</v>
      </c>
      <c r="M186">
        <v>0.32</v>
      </c>
      <c r="N186">
        <v>15.1</v>
      </c>
      <c r="O186">
        <v>30.8</v>
      </c>
    </row>
    <row r="187" spans="1:15" hidden="1" x14ac:dyDescent="0.25">
      <c r="A187" t="s">
        <v>748</v>
      </c>
      <c r="B187" t="s">
        <v>749</v>
      </c>
      <c r="C187" s="1" t="str">
        <f t="shared" si="18"/>
        <v>21:0019</v>
      </c>
      <c r="D187" s="1" t="str">
        <f t="shared" si="13"/>
        <v>21:0336</v>
      </c>
      <c r="E187" t="s">
        <v>45</v>
      </c>
      <c r="F187" t="s">
        <v>750</v>
      </c>
      <c r="H187">
        <v>46.422339999999998</v>
      </c>
      <c r="I187">
        <v>-66.664199999999994</v>
      </c>
      <c r="J187" s="1" t="str">
        <f t="shared" si="19"/>
        <v>A-horizon soil</v>
      </c>
      <c r="K187" s="1" t="str">
        <f t="shared" si="15"/>
        <v>NASGLP soil sample, &lt;2 mm size fraction</v>
      </c>
      <c r="M187">
        <v>0.48</v>
      </c>
      <c r="N187">
        <v>18.100000000000001</v>
      </c>
      <c r="O187">
        <v>38.1</v>
      </c>
    </row>
    <row r="188" spans="1:15" hidden="1" x14ac:dyDescent="0.25">
      <c r="A188" t="s">
        <v>751</v>
      </c>
      <c r="B188" t="s">
        <v>752</v>
      </c>
      <c r="C188" s="1" t="str">
        <f t="shared" si="18"/>
        <v>21:0019</v>
      </c>
      <c r="D188" s="1" t="str">
        <f t="shared" si="13"/>
        <v>21:0336</v>
      </c>
      <c r="E188" t="s">
        <v>49</v>
      </c>
      <c r="F188" t="s">
        <v>753</v>
      </c>
      <c r="H188">
        <v>45.547969999999999</v>
      </c>
      <c r="I188">
        <v>-66.916499999999999</v>
      </c>
      <c r="J188" s="1" t="str">
        <f t="shared" si="19"/>
        <v>A-horizon soil</v>
      </c>
      <c r="K188" s="1" t="str">
        <f t="shared" si="15"/>
        <v>NASGLP soil sample, &lt;2 mm size fraction</v>
      </c>
      <c r="M188">
        <v>28.2</v>
      </c>
      <c r="N188">
        <v>18.3</v>
      </c>
      <c r="O188">
        <v>87.1</v>
      </c>
    </row>
    <row r="189" spans="1:15" hidden="1" x14ac:dyDescent="0.25">
      <c r="A189" t="s">
        <v>754</v>
      </c>
      <c r="B189" t="s">
        <v>755</v>
      </c>
      <c r="C189" s="1" t="str">
        <f t="shared" si="18"/>
        <v>21:0019</v>
      </c>
      <c r="D189" s="1" t="str">
        <f t="shared" si="13"/>
        <v>21:0336</v>
      </c>
      <c r="E189" t="s">
        <v>53</v>
      </c>
      <c r="F189" t="s">
        <v>756</v>
      </c>
      <c r="H189">
        <v>45.464469999999999</v>
      </c>
      <c r="I189">
        <v>-67.123159999999999</v>
      </c>
      <c r="J189" s="1" t="str">
        <f t="shared" si="19"/>
        <v>A-horizon soil</v>
      </c>
      <c r="K189" s="1" t="str">
        <f t="shared" si="15"/>
        <v>NASGLP soil sample, &lt;2 mm size fraction</v>
      </c>
      <c r="M189">
        <v>0.35</v>
      </c>
      <c r="N189">
        <v>39.200000000000003</v>
      </c>
      <c r="O189">
        <v>79.5</v>
      </c>
    </row>
    <row r="190" spans="1:15" hidden="1" x14ac:dyDescent="0.25">
      <c r="A190" t="s">
        <v>757</v>
      </c>
      <c r="B190" t="s">
        <v>758</v>
      </c>
      <c r="C190" s="1" t="str">
        <f t="shared" si="18"/>
        <v>21:0019</v>
      </c>
      <c r="D190" s="1" t="str">
        <f t="shared" si="13"/>
        <v>21:0336</v>
      </c>
      <c r="E190" t="s">
        <v>57</v>
      </c>
      <c r="F190" t="s">
        <v>759</v>
      </c>
      <c r="H190">
        <v>46.496650000000002</v>
      </c>
      <c r="I190">
        <v>-66.304689999999994</v>
      </c>
      <c r="J190" s="1" t="str">
        <f t="shared" si="19"/>
        <v>A-horizon soil</v>
      </c>
      <c r="K190" s="1" t="str">
        <f t="shared" si="15"/>
        <v>NASGLP soil sample, &lt;2 mm size fraction</v>
      </c>
      <c r="M190">
        <v>7.0000000000000007E-2</v>
      </c>
      <c r="N190">
        <v>18</v>
      </c>
      <c r="O190">
        <v>34.799999999999997</v>
      </c>
    </row>
    <row r="191" spans="1:15" hidden="1" x14ac:dyDescent="0.25">
      <c r="A191" t="s">
        <v>760</v>
      </c>
      <c r="B191" t="s">
        <v>761</v>
      </c>
      <c r="C191" s="1" t="str">
        <f t="shared" si="18"/>
        <v>21:0019</v>
      </c>
      <c r="D191" s="1" t="str">
        <f t="shared" si="13"/>
        <v>21:0336</v>
      </c>
      <c r="E191" t="s">
        <v>61</v>
      </c>
      <c r="F191" t="s">
        <v>762</v>
      </c>
      <c r="H191">
        <v>46.524889999999999</v>
      </c>
      <c r="I191">
        <v>-66.105710000000002</v>
      </c>
      <c r="J191" s="1" t="str">
        <f t="shared" si="19"/>
        <v>A-horizon soil</v>
      </c>
      <c r="K191" s="1" t="str">
        <f t="shared" si="15"/>
        <v>NASGLP soil sample, &lt;2 mm size fraction</v>
      </c>
      <c r="M191">
        <v>7.54</v>
      </c>
      <c r="N191">
        <v>39.5</v>
      </c>
      <c r="O191">
        <v>91.5</v>
      </c>
    </row>
    <row r="192" spans="1:15" hidden="1" x14ac:dyDescent="0.25">
      <c r="A192" t="s">
        <v>763</v>
      </c>
      <c r="B192" t="s">
        <v>764</v>
      </c>
      <c r="C192" s="1" t="str">
        <f t="shared" si="18"/>
        <v>21:0019</v>
      </c>
      <c r="D192" s="1" t="str">
        <f t="shared" si="13"/>
        <v>21:0336</v>
      </c>
      <c r="E192" t="s">
        <v>65</v>
      </c>
      <c r="F192" t="s">
        <v>765</v>
      </c>
      <c r="H192">
        <v>45.68036</v>
      </c>
      <c r="I192">
        <v>-67.086129999999997</v>
      </c>
      <c r="J192" s="1" t="str">
        <f t="shared" si="19"/>
        <v>A-horizon soil</v>
      </c>
      <c r="K192" s="1" t="str">
        <f t="shared" si="15"/>
        <v>NASGLP soil sample, &lt;2 mm size fraction</v>
      </c>
      <c r="M192">
        <v>0.23</v>
      </c>
      <c r="N192">
        <v>28.6</v>
      </c>
      <c r="O192">
        <v>55</v>
      </c>
    </row>
    <row r="193" spans="1:15" hidden="1" x14ac:dyDescent="0.25">
      <c r="A193" t="s">
        <v>766</v>
      </c>
      <c r="B193" t="s">
        <v>767</v>
      </c>
      <c r="C193" s="1" t="str">
        <f t="shared" si="18"/>
        <v>21:0019</v>
      </c>
      <c r="D193" s="1" t="str">
        <f t="shared" si="13"/>
        <v>21:0336</v>
      </c>
      <c r="E193" t="s">
        <v>69</v>
      </c>
      <c r="F193" t="s">
        <v>768</v>
      </c>
      <c r="H193">
        <v>45.726900000000001</v>
      </c>
      <c r="I193">
        <v>-67.478570000000005</v>
      </c>
      <c r="J193" s="1" t="str">
        <f t="shared" si="19"/>
        <v>A-horizon soil</v>
      </c>
      <c r="K193" s="1" t="str">
        <f t="shared" si="15"/>
        <v>NASGLP soil sample, &lt;2 mm size fraction</v>
      </c>
      <c r="M193">
        <v>0.88</v>
      </c>
      <c r="N193">
        <v>26.8</v>
      </c>
      <c r="O193">
        <v>54.4</v>
      </c>
    </row>
    <row r="194" spans="1:15" hidden="1" x14ac:dyDescent="0.25">
      <c r="A194" t="s">
        <v>769</v>
      </c>
      <c r="B194" t="s">
        <v>770</v>
      </c>
      <c r="C194" s="1" t="str">
        <f t="shared" si="18"/>
        <v>21:0019</v>
      </c>
      <c r="D194" s="1" t="str">
        <f t="shared" ref="D194:D257" si="20">HYPERLINK("http://geochem.nrcan.gc.ca/cdogs/content/svy/svy210336_e.htm", "21:0336")</f>
        <v>21:0336</v>
      </c>
      <c r="E194" t="s">
        <v>73</v>
      </c>
      <c r="F194" t="s">
        <v>771</v>
      </c>
      <c r="H194">
        <v>46.019170000000003</v>
      </c>
      <c r="I194">
        <v>-67.370289999999997</v>
      </c>
      <c r="J194" s="1" t="str">
        <f t="shared" si="19"/>
        <v>A-horizon soil</v>
      </c>
      <c r="K194" s="1" t="str">
        <f t="shared" ref="K194:K257" si="21">HYPERLINK("http://geochem.nrcan.gc.ca/cdogs/content/kwd/kwd080054_e.htm", "NASGLP soil sample, &lt;2 mm size fraction")</f>
        <v>NASGLP soil sample, &lt;2 mm size fraction</v>
      </c>
      <c r="M194">
        <v>0.15</v>
      </c>
      <c r="N194">
        <v>9.5</v>
      </c>
      <c r="O194">
        <v>22</v>
      </c>
    </row>
    <row r="195" spans="1:15" hidden="1" x14ac:dyDescent="0.25">
      <c r="A195" t="s">
        <v>772</v>
      </c>
      <c r="B195" t="s">
        <v>773</v>
      </c>
      <c r="C195" s="1" t="str">
        <f t="shared" si="18"/>
        <v>21:0019</v>
      </c>
      <c r="D195" s="1" t="str">
        <f t="shared" si="20"/>
        <v>21:0336</v>
      </c>
      <c r="E195" t="s">
        <v>77</v>
      </c>
      <c r="F195" t="s">
        <v>774</v>
      </c>
      <c r="H195">
        <v>45.884610000000002</v>
      </c>
      <c r="I195">
        <v>-65.983729999999994</v>
      </c>
      <c r="J195" s="1" t="str">
        <f t="shared" si="19"/>
        <v>A-horizon soil</v>
      </c>
      <c r="K195" s="1" t="str">
        <f t="shared" si="21"/>
        <v>NASGLP soil sample, &lt;2 mm size fraction</v>
      </c>
      <c r="M195">
        <v>0.41</v>
      </c>
      <c r="N195">
        <v>24.3</v>
      </c>
      <c r="O195">
        <v>50.6</v>
      </c>
    </row>
    <row r="196" spans="1:15" hidden="1" x14ac:dyDescent="0.25">
      <c r="A196" t="s">
        <v>775</v>
      </c>
      <c r="B196" t="s">
        <v>776</v>
      </c>
      <c r="C196" s="1" t="str">
        <f t="shared" si="18"/>
        <v>21:0019</v>
      </c>
      <c r="D196" s="1" t="str">
        <f t="shared" si="20"/>
        <v>21:0336</v>
      </c>
      <c r="E196" t="s">
        <v>81</v>
      </c>
      <c r="F196" t="s">
        <v>777</v>
      </c>
      <c r="H196">
        <v>45.937559999999998</v>
      </c>
      <c r="I196">
        <v>-65.987849999999995</v>
      </c>
      <c r="J196" s="1" t="str">
        <f t="shared" si="19"/>
        <v>A-horizon soil</v>
      </c>
      <c r="K196" s="1" t="str">
        <f t="shared" si="21"/>
        <v>NASGLP soil sample, &lt;2 mm size fraction</v>
      </c>
      <c r="M196">
        <v>0.67</v>
      </c>
      <c r="N196">
        <v>29</v>
      </c>
      <c r="O196">
        <v>59.2</v>
      </c>
    </row>
    <row r="197" spans="1:15" hidden="1" x14ac:dyDescent="0.25">
      <c r="A197" t="s">
        <v>778</v>
      </c>
      <c r="B197" t="s">
        <v>779</v>
      </c>
      <c r="C197" s="1" t="str">
        <f t="shared" si="18"/>
        <v>21:0019</v>
      </c>
      <c r="D197" s="1" t="str">
        <f t="shared" si="20"/>
        <v>21:0336</v>
      </c>
      <c r="E197" t="s">
        <v>85</v>
      </c>
      <c r="F197" t="s">
        <v>780</v>
      </c>
      <c r="H197">
        <v>46.289169999999999</v>
      </c>
      <c r="I197">
        <v>-66.493790000000004</v>
      </c>
      <c r="J197" s="1" t="str">
        <f t="shared" si="19"/>
        <v>A-horizon soil</v>
      </c>
      <c r="K197" s="1" t="str">
        <f t="shared" si="21"/>
        <v>NASGLP soil sample, &lt;2 mm size fraction</v>
      </c>
      <c r="M197">
        <v>0.1</v>
      </c>
      <c r="N197">
        <v>21.4</v>
      </c>
      <c r="O197">
        <v>43.3</v>
      </c>
    </row>
    <row r="198" spans="1:15" hidden="1" x14ac:dyDescent="0.25">
      <c r="A198" t="s">
        <v>781</v>
      </c>
      <c r="B198" t="s">
        <v>782</v>
      </c>
      <c r="C198" s="1" t="str">
        <f t="shared" si="18"/>
        <v>21:0019</v>
      </c>
      <c r="D198" s="1" t="str">
        <f t="shared" si="20"/>
        <v>21:0336</v>
      </c>
      <c r="E198" t="s">
        <v>89</v>
      </c>
      <c r="F198" t="s">
        <v>783</v>
      </c>
      <c r="H198">
        <v>45.423569999999998</v>
      </c>
      <c r="I198">
        <v>-66.470050000000001</v>
      </c>
      <c r="J198" s="1" t="str">
        <f t="shared" si="19"/>
        <v>A-horizon soil</v>
      </c>
      <c r="K198" s="1" t="str">
        <f t="shared" si="21"/>
        <v>NASGLP soil sample, &lt;2 mm size fraction</v>
      </c>
      <c r="M198">
        <v>0.01</v>
      </c>
      <c r="N198">
        <v>14.8</v>
      </c>
      <c r="O198">
        <v>30.9</v>
      </c>
    </row>
    <row r="199" spans="1:15" hidden="1" x14ac:dyDescent="0.25">
      <c r="A199" t="s">
        <v>784</v>
      </c>
      <c r="B199" t="s">
        <v>785</v>
      </c>
      <c r="C199" s="1" t="str">
        <f t="shared" si="18"/>
        <v>21:0019</v>
      </c>
      <c r="D199" s="1" t="str">
        <f t="shared" si="20"/>
        <v>21:0336</v>
      </c>
      <c r="E199" t="s">
        <v>93</v>
      </c>
      <c r="F199" t="s">
        <v>786</v>
      </c>
      <c r="H199">
        <v>45.267330000000001</v>
      </c>
      <c r="I199">
        <v>-66.21848</v>
      </c>
      <c r="J199" s="1" t="str">
        <f t="shared" si="19"/>
        <v>A-horizon soil</v>
      </c>
      <c r="K199" s="1" t="str">
        <f t="shared" si="21"/>
        <v>NASGLP soil sample, &lt;2 mm size fraction</v>
      </c>
      <c r="M199">
        <v>0.45</v>
      </c>
      <c r="N199">
        <v>38.5</v>
      </c>
      <c r="O199">
        <v>79.400000000000006</v>
      </c>
    </row>
    <row r="200" spans="1:15" hidden="1" x14ac:dyDescent="0.25">
      <c r="A200" t="s">
        <v>787</v>
      </c>
      <c r="B200" t="s">
        <v>788</v>
      </c>
      <c r="C200" s="1" t="str">
        <f t="shared" si="18"/>
        <v>21:0019</v>
      </c>
      <c r="D200" s="1" t="str">
        <f t="shared" si="20"/>
        <v>21:0336</v>
      </c>
      <c r="E200" t="s">
        <v>97</v>
      </c>
      <c r="F200" t="s">
        <v>789</v>
      </c>
      <c r="H200">
        <v>45.210209999999996</v>
      </c>
      <c r="I200">
        <v>-67.006680000000003</v>
      </c>
      <c r="J200" s="1" t="str">
        <f t="shared" si="19"/>
        <v>A-horizon soil</v>
      </c>
      <c r="K200" s="1" t="str">
        <f t="shared" si="21"/>
        <v>NASGLP soil sample, &lt;2 mm size fraction</v>
      </c>
      <c r="M200">
        <v>0.19</v>
      </c>
      <c r="N200">
        <v>34.799999999999997</v>
      </c>
      <c r="O200">
        <v>68.900000000000006</v>
      </c>
    </row>
    <row r="201" spans="1:15" hidden="1" x14ac:dyDescent="0.25">
      <c r="A201" t="s">
        <v>790</v>
      </c>
      <c r="B201" t="s">
        <v>791</v>
      </c>
      <c r="C201" s="1" t="str">
        <f t="shared" si="18"/>
        <v>21:0019</v>
      </c>
      <c r="D201" s="1" t="str">
        <f t="shared" si="20"/>
        <v>21:0336</v>
      </c>
      <c r="E201" t="s">
        <v>101</v>
      </c>
      <c r="F201" t="s">
        <v>792</v>
      </c>
      <c r="H201">
        <v>45.291269999999997</v>
      </c>
      <c r="I201">
        <v>-67.402339999999995</v>
      </c>
      <c r="J201" s="1" t="str">
        <f t="shared" si="19"/>
        <v>A-horizon soil</v>
      </c>
      <c r="K201" s="1" t="str">
        <f t="shared" si="21"/>
        <v>NASGLP soil sample, &lt;2 mm size fraction</v>
      </c>
      <c r="M201">
        <v>0.1</v>
      </c>
      <c r="N201">
        <v>16.2</v>
      </c>
      <c r="O201">
        <v>32</v>
      </c>
    </row>
    <row r="202" spans="1:15" hidden="1" x14ac:dyDescent="0.25">
      <c r="A202" t="s">
        <v>793</v>
      </c>
      <c r="B202" t="s">
        <v>794</v>
      </c>
      <c r="C202" s="1" t="str">
        <f t="shared" si="18"/>
        <v>21:0019</v>
      </c>
      <c r="D202" s="1" t="str">
        <f t="shared" si="20"/>
        <v>21:0336</v>
      </c>
      <c r="E202" t="s">
        <v>105</v>
      </c>
      <c r="F202" t="s">
        <v>795</v>
      </c>
      <c r="H202">
        <v>45.168140000000001</v>
      </c>
      <c r="I202">
        <v>-66.697270000000003</v>
      </c>
      <c r="J202" s="1" t="str">
        <f t="shared" si="19"/>
        <v>A-horizon soil</v>
      </c>
      <c r="K202" s="1" t="str">
        <f t="shared" si="21"/>
        <v>NASGLP soil sample, &lt;2 mm size fraction</v>
      </c>
      <c r="M202">
        <v>0.17</v>
      </c>
      <c r="N202">
        <v>33.6</v>
      </c>
      <c r="O202">
        <v>64.900000000000006</v>
      </c>
    </row>
    <row r="203" spans="1:15" hidden="1" x14ac:dyDescent="0.25">
      <c r="A203" t="s">
        <v>796</v>
      </c>
      <c r="B203" t="s">
        <v>797</v>
      </c>
      <c r="C203" s="1" t="str">
        <f t="shared" si="18"/>
        <v>21:0019</v>
      </c>
      <c r="D203" s="1" t="str">
        <f t="shared" si="20"/>
        <v>21:0336</v>
      </c>
      <c r="E203" t="s">
        <v>109</v>
      </c>
      <c r="F203" t="s">
        <v>798</v>
      </c>
      <c r="H203">
        <v>46.460909999999998</v>
      </c>
      <c r="I203">
        <v>-67.757639999999995</v>
      </c>
      <c r="J203" s="1" t="str">
        <f t="shared" si="19"/>
        <v>A-horizon soil</v>
      </c>
      <c r="K203" s="1" t="str">
        <f t="shared" si="21"/>
        <v>NASGLP soil sample, &lt;2 mm size fraction</v>
      </c>
      <c r="M203">
        <v>0.05</v>
      </c>
      <c r="N203">
        <v>7.16</v>
      </c>
      <c r="O203">
        <v>17.5</v>
      </c>
    </row>
    <row r="204" spans="1:15" hidden="1" x14ac:dyDescent="0.25">
      <c r="A204" t="s">
        <v>799</v>
      </c>
      <c r="B204" t="s">
        <v>800</v>
      </c>
      <c r="C204" s="1" t="str">
        <f t="shared" si="18"/>
        <v>21:0019</v>
      </c>
      <c r="D204" s="1" t="str">
        <f t="shared" si="20"/>
        <v>21:0336</v>
      </c>
      <c r="E204" t="s">
        <v>113</v>
      </c>
      <c r="F204" t="s">
        <v>801</v>
      </c>
      <c r="H204">
        <v>46.586489999999998</v>
      </c>
      <c r="I204">
        <v>-67.559899999999999</v>
      </c>
      <c r="J204" s="1" t="str">
        <f t="shared" si="19"/>
        <v>A-horizon soil</v>
      </c>
      <c r="K204" s="1" t="str">
        <f t="shared" si="21"/>
        <v>NASGLP soil sample, &lt;2 mm size fraction</v>
      </c>
      <c r="M204">
        <v>0.05</v>
      </c>
      <c r="N204">
        <v>7.44</v>
      </c>
      <c r="O204">
        <v>17.899999999999999</v>
      </c>
    </row>
    <row r="205" spans="1:15" hidden="1" x14ac:dyDescent="0.25">
      <c r="A205" t="s">
        <v>802</v>
      </c>
      <c r="B205" t="s">
        <v>803</v>
      </c>
      <c r="C205" s="1" t="str">
        <f t="shared" si="18"/>
        <v>21:0019</v>
      </c>
      <c r="D205" s="1" t="str">
        <f t="shared" si="20"/>
        <v>21:0336</v>
      </c>
      <c r="E205" t="s">
        <v>117</v>
      </c>
      <c r="F205" t="s">
        <v>804</v>
      </c>
      <c r="H205">
        <v>46.394100000000002</v>
      </c>
      <c r="I205">
        <v>-67.635940000000005</v>
      </c>
      <c r="J205" s="1" t="str">
        <f t="shared" si="19"/>
        <v>A-horizon soil</v>
      </c>
      <c r="K205" s="1" t="str">
        <f t="shared" si="21"/>
        <v>NASGLP soil sample, &lt;2 mm size fraction</v>
      </c>
      <c r="M205">
        <v>0.09</v>
      </c>
      <c r="N205">
        <v>11.1</v>
      </c>
      <c r="O205">
        <v>25.5</v>
      </c>
    </row>
    <row r="206" spans="1:15" hidden="1" x14ac:dyDescent="0.25">
      <c r="A206" t="s">
        <v>805</v>
      </c>
      <c r="B206" t="s">
        <v>806</v>
      </c>
      <c r="C206" s="1" t="str">
        <f t="shared" si="18"/>
        <v>21:0019</v>
      </c>
      <c r="D206" s="1" t="str">
        <f t="shared" si="20"/>
        <v>21:0336</v>
      </c>
      <c r="E206" t="s">
        <v>121</v>
      </c>
      <c r="F206" t="s">
        <v>807</v>
      </c>
      <c r="H206">
        <v>46.054789999999997</v>
      </c>
      <c r="I206">
        <v>-67.395600000000002</v>
      </c>
      <c r="J206" s="1" t="str">
        <f t="shared" si="19"/>
        <v>A-horizon soil</v>
      </c>
      <c r="K206" s="1" t="str">
        <f t="shared" si="21"/>
        <v>NASGLP soil sample, &lt;2 mm size fraction</v>
      </c>
      <c r="M206">
        <v>0.22</v>
      </c>
      <c r="N206">
        <v>29.8</v>
      </c>
      <c r="O206">
        <v>63.1</v>
      </c>
    </row>
    <row r="207" spans="1:15" hidden="1" x14ac:dyDescent="0.25">
      <c r="A207" t="s">
        <v>808</v>
      </c>
      <c r="B207" t="s">
        <v>809</v>
      </c>
      <c r="C207" s="1" t="str">
        <f t="shared" si="18"/>
        <v>21:0019</v>
      </c>
      <c r="D207" s="1" t="str">
        <f t="shared" si="20"/>
        <v>21:0336</v>
      </c>
      <c r="E207" t="s">
        <v>125</v>
      </c>
      <c r="F207" t="s">
        <v>810</v>
      </c>
      <c r="H207">
        <v>46.081040000000002</v>
      </c>
      <c r="I207">
        <v>-67.588639999999998</v>
      </c>
      <c r="J207" s="1" t="str">
        <f t="shared" si="19"/>
        <v>A-horizon soil</v>
      </c>
      <c r="K207" s="1" t="str">
        <f t="shared" si="21"/>
        <v>NASGLP soil sample, &lt;2 mm size fraction</v>
      </c>
      <c r="M207">
        <v>0.51</v>
      </c>
      <c r="N207">
        <v>39.200000000000003</v>
      </c>
      <c r="O207">
        <v>80.2</v>
      </c>
    </row>
    <row r="208" spans="1:15" hidden="1" x14ac:dyDescent="0.25">
      <c r="A208" t="s">
        <v>811</v>
      </c>
      <c r="B208" t="s">
        <v>812</v>
      </c>
      <c r="C208" s="1" t="str">
        <f t="shared" si="18"/>
        <v>21:0019</v>
      </c>
      <c r="D208" s="1" t="str">
        <f t="shared" si="20"/>
        <v>21:0336</v>
      </c>
      <c r="E208" t="s">
        <v>129</v>
      </c>
      <c r="F208" t="s">
        <v>813</v>
      </c>
      <c r="H208">
        <v>45.753219999999999</v>
      </c>
      <c r="I208">
        <v>-67.713290000000001</v>
      </c>
      <c r="J208" s="1" t="str">
        <f t="shared" si="19"/>
        <v>A-horizon soil</v>
      </c>
      <c r="K208" s="1" t="str">
        <f t="shared" si="21"/>
        <v>NASGLP soil sample, &lt;2 mm size fraction</v>
      </c>
      <c r="M208">
        <v>0.17</v>
      </c>
      <c r="N208">
        <v>30.1</v>
      </c>
      <c r="O208">
        <v>61.4</v>
      </c>
    </row>
    <row r="209" spans="1:15" hidden="1" x14ac:dyDescent="0.25">
      <c r="A209" t="s">
        <v>814</v>
      </c>
      <c r="B209" t="s">
        <v>815</v>
      </c>
      <c r="C209" s="1" t="str">
        <f t="shared" si="18"/>
        <v>21:0019</v>
      </c>
      <c r="D209" s="1" t="str">
        <f t="shared" si="20"/>
        <v>21:0336</v>
      </c>
      <c r="E209" t="s">
        <v>133</v>
      </c>
      <c r="F209" t="s">
        <v>816</v>
      </c>
      <c r="H209">
        <v>46.100459999999998</v>
      </c>
      <c r="I209">
        <v>-65.236710000000002</v>
      </c>
      <c r="J209" s="1" t="str">
        <f t="shared" si="19"/>
        <v>A-horizon soil</v>
      </c>
      <c r="K209" s="1" t="str">
        <f t="shared" si="21"/>
        <v>NASGLP soil sample, &lt;2 mm size fraction</v>
      </c>
      <c r="M209">
        <v>0.17</v>
      </c>
      <c r="N209">
        <v>29.3</v>
      </c>
      <c r="O209">
        <v>56.1</v>
      </c>
    </row>
    <row r="210" spans="1:15" hidden="1" x14ac:dyDescent="0.25">
      <c r="A210" t="s">
        <v>817</v>
      </c>
      <c r="B210" t="s">
        <v>818</v>
      </c>
      <c r="C210" s="1" t="str">
        <f t="shared" si="18"/>
        <v>21:0019</v>
      </c>
      <c r="D210" s="1" t="str">
        <f t="shared" si="20"/>
        <v>21:0336</v>
      </c>
      <c r="E210" t="s">
        <v>137</v>
      </c>
      <c r="F210" t="s">
        <v>819</v>
      </c>
      <c r="H210">
        <v>46.371679999999998</v>
      </c>
      <c r="I210">
        <v>-65.575119999999998</v>
      </c>
      <c r="J210" s="1" t="str">
        <f t="shared" si="19"/>
        <v>A-horizon soil</v>
      </c>
      <c r="K210" s="1" t="str">
        <f t="shared" si="21"/>
        <v>NASGLP soil sample, &lt;2 mm size fraction</v>
      </c>
      <c r="M210">
        <v>0.1</v>
      </c>
      <c r="N210">
        <v>19.399999999999999</v>
      </c>
      <c r="O210">
        <v>38.4</v>
      </c>
    </row>
    <row r="211" spans="1:15" hidden="1" x14ac:dyDescent="0.25">
      <c r="A211" t="s">
        <v>820</v>
      </c>
      <c r="B211" t="s">
        <v>821</v>
      </c>
      <c r="C211" s="1" t="str">
        <f t="shared" si="18"/>
        <v>21:0019</v>
      </c>
      <c r="D211" s="1" t="str">
        <f t="shared" si="20"/>
        <v>21:0336</v>
      </c>
      <c r="E211" t="s">
        <v>141</v>
      </c>
      <c r="F211" t="s">
        <v>822</v>
      </c>
      <c r="H211">
        <v>46.260779999999997</v>
      </c>
      <c r="I211">
        <v>-65.737099999999998</v>
      </c>
      <c r="J211" s="1" t="str">
        <f t="shared" si="19"/>
        <v>A-horizon soil</v>
      </c>
      <c r="K211" s="1" t="str">
        <f t="shared" si="21"/>
        <v>NASGLP soil sample, &lt;2 mm size fraction</v>
      </c>
      <c r="M211">
        <v>0.14000000000000001</v>
      </c>
      <c r="N211">
        <v>28.3</v>
      </c>
      <c r="O211">
        <v>54.9</v>
      </c>
    </row>
    <row r="212" spans="1:15" hidden="1" x14ac:dyDescent="0.25">
      <c r="A212" t="s">
        <v>823</v>
      </c>
      <c r="B212" t="s">
        <v>824</v>
      </c>
      <c r="C212" s="1" t="str">
        <f t="shared" ref="C212:C243" si="22">HYPERLINK("http://geochem.nrcan.gc.ca/cdogs/content/bdl/bdl210019_e.htm", "21:0019")</f>
        <v>21:0019</v>
      </c>
      <c r="D212" s="1" t="str">
        <f t="shared" si="20"/>
        <v>21:0336</v>
      </c>
      <c r="E212" t="s">
        <v>145</v>
      </c>
      <c r="F212" t="s">
        <v>825</v>
      </c>
      <c r="H212">
        <v>45.735860000000002</v>
      </c>
      <c r="I212">
        <v>-65.46163</v>
      </c>
      <c r="J212" s="1" t="str">
        <f t="shared" ref="J212:J243" si="23">HYPERLINK("http://geochem.nrcan.gc.ca/cdogs/content/kwd/kwd020056_e.htm", "A-horizon soil")</f>
        <v>A-horizon soil</v>
      </c>
      <c r="K212" s="1" t="str">
        <f t="shared" si="21"/>
        <v>NASGLP soil sample, &lt;2 mm size fraction</v>
      </c>
      <c r="M212">
        <v>0.52</v>
      </c>
      <c r="N212">
        <v>36.4</v>
      </c>
      <c r="O212">
        <v>76.3</v>
      </c>
    </row>
    <row r="213" spans="1:15" hidden="1" x14ac:dyDescent="0.25">
      <c r="A213" t="s">
        <v>826</v>
      </c>
      <c r="B213" t="s">
        <v>827</v>
      </c>
      <c r="C213" s="1" t="str">
        <f t="shared" si="22"/>
        <v>21:0019</v>
      </c>
      <c r="D213" s="1" t="str">
        <f t="shared" si="20"/>
        <v>21:0336</v>
      </c>
      <c r="E213" t="s">
        <v>149</v>
      </c>
      <c r="F213" t="s">
        <v>828</v>
      </c>
      <c r="H213">
        <v>45.850070000000002</v>
      </c>
      <c r="I213">
        <v>-65.265039999999999</v>
      </c>
      <c r="J213" s="1" t="str">
        <f t="shared" si="23"/>
        <v>A-horizon soil</v>
      </c>
      <c r="K213" s="1" t="str">
        <f t="shared" si="21"/>
        <v>NASGLP soil sample, &lt;2 mm size fraction</v>
      </c>
      <c r="M213">
        <v>4.3</v>
      </c>
      <c r="N213">
        <v>30.5</v>
      </c>
      <c r="O213">
        <v>68.7</v>
      </c>
    </row>
    <row r="214" spans="1:15" hidden="1" x14ac:dyDescent="0.25">
      <c r="A214" t="s">
        <v>829</v>
      </c>
      <c r="B214" t="s">
        <v>830</v>
      </c>
      <c r="C214" s="1" t="str">
        <f t="shared" si="22"/>
        <v>21:0019</v>
      </c>
      <c r="D214" s="1" t="str">
        <f t="shared" si="20"/>
        <v>21:0336</v>
      </c>
      <c r="E214" t="s">
        <v>153</v>
      </c>
      <c r="F214" t="s">
        <v>831</v>
      </c>
      <c r="H214">
        <v>45.617820000000002</v>
      </c>
      <c r="I214">
        <v>-65.657439999999994</v>
      </c>
      <c r="J214" s="1" t="str">
        <f t="shared" si="23"/>
        <v>A-horizon soil</v>
      </c>
      <c r="K214" s="1" t="str">
        <f t="shared" si="21"/>
        <v>NASGLP soil sample, &lt;2 mm size fraction</v>
      </c>
    </row>
    <row r="215" spans="1:15" hidden="1" x14ac:dyDescent="0.25">
      <c r="A215" t="s">
        <v>832</v>
      </c>
      <c r="B215" t="s">
        <v>833</v>
      </c>
      <c r="C215" s="1" t="str">
        <f t="shared" si="22"/>
        <v>21:0019</v>
      </c>
      <c r="D215" s="1" t="str">
        <f t="shared" si="20"/>
        <v>21:0336</v>
      </c>
      <c r="E215" t="s">
        <v>157</v>
      </c>
      <c r="F215" t="s">
        <v>834</v>
      </c>
      <c r="H215">
        <v>45.319940000000003</v>
      </c>
      <c r="I215">
        <v>-65.602490000000003</v>
      </c>
      <c r="J215" s="1" t="str">
        <f t="shared" si="23"/>
        <v>A-horizon soil</v>
      </c>
      <c r="K215" s="1" t="str">
        <f t="shared" si="21"/>
        <v>NASGLP soil sample, &lt;2 mm size fraction</v>
      </c>
      <c r="M215">
        <v>0.16</v>
      </c>
      <c r="N215">
        <v>32.200000000000003</v>
      </c>
      <c r="O215">
        <v>61.9</v>
      </c>
    </row>
    <row r="216" spans="1:15" hidden="1" x14ac:dyDescent="0.25">
      <c r="A216" t="s">
        <v>835</v>
      </c>
      <c r="B216" t="s">
        <v>836</v>
      </c>
      <c r="C216" s="1" t="str">
        <f t="shared" si="22"/>
        <v>21:0019</v>
      </c>
      <c r="D216" s="1" t="str">
        <f t="shared" si="20"/>
        <v>21:0336</v>
      </c>
      <c r="E216" t="s">
        <v>161</v>
      </c>
      <c r="F216" t="s">
        <v>837</v>
      </c>
      <c r="H216">
        <v>46.7378</v>
      </c>
      <c r="I216">
        <v>-66.58887</v>
      </c>
      <c r="J216" s="1" t="str">
        <f t="shared" si="23"/>
        <v>A-horizon soil</v>
      </c>
      <c r="K216" s="1" t="str">
        <f t="shared" si="21"/>
        <v>NASGLP soil sample, &lt;2 mm size fraction</v>
      </c>
      <c r="M216">
        <v>0.19</v>
      </c>
      <c r="N216">
        <v>18.2</v>
      </c>
      <c r="O216">
        <v>36.299999999999997</v>
      </c>
    </row>
    <row r="217" spans="1:15" hidden="1" x14ac:dyDescent="0.25">
      <c r="A217" t="s">
        <v>838</v>
      </c>
      <c r="B217" t="s">
        <v>839</v>
      </c>
      <c r="C217" s="1" t="str">
        <f t="shared" si="22"/>
        <v>21:0019</v>
      </c>
      <c r="D217" s="1" t="str">
        <f t="shared" si="20"/>
        <v>21:0336</v>
      </c>
      <c r="E217" t="s">
        <v>165</v>
      </c>
      <c r="F217" t="s">
        <v>840</v>
      </c>
      <c r="H217">
        <v>45.260449999999999</v>
      </c>
      <c r="I217">
        <v>-65.887010000000004</v>
      </c>
      <c r="J217" s="1" t="str">
        <f t="shared" si="23"/>
        <v>A-horizon soil</v>
      </c>
      <c r="K217" s="1" t="str">
        <f t="shared" si="21"/>
        <v>NASGLP soil sample, &lt;2 mm size fraction</v>
      </c>
      <c r="M217">
        <v>0.76</v>
      </c>
      <c r="N217">
        <v>40</v>
      </c>
      <c r="O217">
        <v>82.1</v>
      </c>
    </row>
    <row r="218" spans="1:15" hidden="1" x14ac:dyDescent="0.25">
      <c r="A218" t="s">
        <v>841</v>
      </c>
      <c r="B218" t="s">
        <v>842</v>
      </c>
      <c r="C218" s="1" t="str">
        <f t="shared" si="22"/>
        <v>21:0019</v>
      </c>
      <c r="D218" s="1" t="str">
        <f t="shared" si="20"/>
        <v>21:0336</v>
      </c>
      <c r="E218" t="s">
        <v>169</v>
      </c>
      <c r="F218" t="s">
        <v>843</v>
      </c>
      <c r="H218">
        <v>45.46011</v>
      </c>
      <c r="I218">
        <v>-65.400630000000007</v>
      </c>
      <c r="J218" s="1" t="str">
        <f t="shared" si="23"/>
        <v>A-horizon soil</v>
      </c>
      <c r="K218" s="1" t="str">
        <f t="shared" si="21"/>
        <v>NASGLP soil sample, &lt;2 mm size fraction</v>
      </c>
      <c r="M218">
        <v>0.4</v>
      </c>
      <c r="N218">
        <v>40.4</v>
      </c>
      <c r="O218">
        <v>81.5</v>
      </c>
    </row>
    <row r="219" spans="1:15" hidden="1" x14ac:dyDescent="0.25">
      <c r="A219" t="s">
        <v>844</v>
      </c>
      <c r="B219" t="s">
        <v>845</v>
      </c>
      <c r="C219" s="1" t="str">
        <f t="shared" si="22"/>
        <v>21:0019</v>
      </c>
      <c r="D219" s="1" t="str">
        <f t="shared" si="20"/>
        <v>21:0336</v>
      </c>
      <c r="E219" t="s">
        <v>173</v>
      </c>
      <c r="F219" t="s">
        <v>846</v>
      </c>
      <c r="H219">
        <v>45.839680000000001</v>
      </c>
      <c r="I219">
        <v>-64.939310000000006</v>
      </c>
      <c r="J219" s="1" t="str">
        <f t="shared" si="23"/>
        <v>A-horizon soil</v>
      </c>
      <c r="K219" s="1" t="str">
        <f t="shared" si="21"/>
        <v>NASGLP soil sample, &lt;2 mm size fraction</v>
      </c>
      <c r="M219">
        <v>0.06</v>
      </c>
      <c r="N219">
        <v>7.76</v>
      </c>
      <c r="O219">
        <v>17.8</v>
      </c>
    </row>
    <row r="220" spans="1:15" hidden="1" x14ac:dyDescent="0.25">
      <c r="A220" t="s">
        <v>847</v>
      </c>
      <c r="B220" t="s">
        <v>848</v>
      </c>
      <c r="C220" s="1" t="str">
        <f t="shared" si="22"/>
        <v>21:0019</v>
      </c>
      <c r="D220" s="1" t="str">
        <f t="shared" si="20"/>
        <v>21:0336</v>
      </c>
      <c r="E220" t="s">
        <v>177</v>
      </c>
      <c r="F220" t="s">
        <v>849</v>
      </c>
      <c r="H220">
        <v>45.598970000000001</v>
      </c>
      <c r="I220">
        <v>-65.293909999999997</v>
      </c>
      <c r="J220" s="1" t="str">
        <f t="shared" si="23"/>
        <v>A-horizon soil</v>
      </c>
      <c r="K220" s="1" t="str">
        <f t="shared" si="21"/>
        <v>NASGLP soil sample, &lt;2 mm size fraction</v>
      </c>
      <c r="M220">
        <v>0.11</v>
      </c>
      <c r="N220">
        <v>18.600000000000001</v>
      </c>
      <c r="O220">
        <v>39.1</v>
      </c>
    </row>
    <row r="221" spans="1:15" hidden="1" x14ac:dyDescent="0.25">
      <c r="A221" t="s">
        <v>850</v>
      </c>
      <c r="B221" t="s">
        <v>851</v>
      </c>
      <c r="C221" s="1" t="str">
        <f t="shared" si="22"/>
        <v>21:0019</v>
      </c>
      <c r="D221" s="1" t="str">
        <f t="shared" si="20"/>
        <v>21:0336</v>
      </c>
      <c r="E221" t="s">
        <v>181</v>
      </c>
      <c r="F221" t="s">
        <v>852</v>
      </c>
      <c r="H221">
        <v>46.6907</v>
      </c>
      <c r="I221">
        <v>-67.007900000000006</v>
      </c>
      <c r="J221" s="1" t="str">
        <f t="shared" si="23"/>
        <v>A-horizon soil</v>
      </c>
      <c r="K221" s="1" t="str">
        <f t="shared" si="21"/>
        <v>NASGLP soil sample, &lt;2 mm size fraction</v>
      </c>
      <c r="M221">
        <v>0.35</v>
      </c>
      <c r="N221">
        <v>41.8</v>
      </c>
      <c r="O221">
        <v>84.6</v>
      </c>
    </row>
    <row r="222" spans="1:15" hidden="1" x14ac:dyDescent="0.25">
      <c r="A222" t="s">
        <v>853</v>
      </c>
      <c r="B222" t="s">
        <v>854</v>
      </c>
      <c r="C222" s="1" t="str">
        <f t="shared" si="22"/>
        <v>21:0019</v>
      </c>
      <c r="D222" s="1" t="str">
        <f t="shared" si="20"/>
        <v>21:0336</v>
      </c>
      <c r="E222" t="s">
        <v>185</v>
      </c>
      <c r="F222" t="s">
        <v>855</v>
      </c>
      <c r="H222">
        <v>46.185079999999999</v>
      </c>
      <c r="I222">
        <v>-64.228970000000004</v>
      </c>
      <c r="J222" s="1" t="str">
        <f t="shared" si="23"/>
        <v>A-horizon soil</v>
      </c>
      <c r="K222" s="1" t="str">
        <f t="shared" si="21"/>
        <v>NASGLP soil sample, &lt;2 mm size fraction</v>
      </c>
      <c r="M222">
        <v>0.11</v>
      </c>
      <c r="N222">
        <v>6.24</v>
      </c>
      <c r="O222">
        <v>14.5</v>
      </c>
    </row>
    <row r="223" spans="1:15" hidden="1" x14ac:dyDescent="0.25">
      <c r="A223" t="s">
        <v>856</v>
      </c>
      <c r="B223" t="s">
        <v>857</v>
      </c>
      <c r="C223" s="1" t="str">
        <f t="shared" si="22"/>
        <v>21:0019</v>
      </c>
      <c r="D223" s="1" t="str">
        <f t="shared" si="20"/>
        <v>21:0336</v>
      </c>
      <c r="E223" t="s">
        <v>189</v>
      </c>
      <c r="F223" t="s">
        <v>858</v>
      </c>
      <c r="H223">
        <v>45.968690000000002</v>
      </c>
      <c r="I223">
        <v>-64.600549999999998</v>
      </c>
      <c r="J223" s="1" t="str">
        <f t="shared" si="23"/>
        <v>A-horizon soil</v>
      </c>
      <c r="K223" s="1" t="str">
        <f t="shared" si="21"/>
        <v>NASGLP soil sample, &lt;2 mm size fraction</v>
      </c>
      <c r="M223">
        <v>0.15</v>
      </c>
      <c r="N223">
        <v>20.3</v>
      </c>
      <c r="O223">
        <v>39</v>
      </c>
    </row>
    <row r="224" spans="1:15" hidden="1" x14ac:dyDescent="0.25">
      <c r="A224" t="s">
        <v>859</v>
      </c>
      <c r="B224" t="s">
        <v>860</v>
      </c>
      <c r="C224" s="1" t="str">
        <f t="shared" si="22"/>
        <v>21:0019</v>
      </c>
      <c r="D224" s="1" t="str">
        <f t="shared" si="20"/>
        <v>21:0336</v>
      </c>
      <c r="E224" t="s">
        <v>193</v>
      </c>
      <c r="F224" t="s">
        <v>861</v>
      </c>
      <c r="H224">
        <v>46.080559999999998</v>
      </c>
      <c r="I224">
        <v>-64.872749999999996</v>
      </c>
      <c r="J224" s="1" t="str">
        <f t="shared" si="23"/>
        <v>A-horizon soil</v>
      </c>
      <c r="K224" s="1" t="str">
        <f t="shared" si="21"/>
        <v>NASGLP soil sample, &lt;2 mm size fraction</v>
      </c>
      <c r="M224">
        <v>0.16</v>
      </c>
      <c r="N224">
        <v>14.4</v>
      </c>
      <c r="O224">
        <v>28.3</v>
      </c>
    </row>
    <row r="225" spans="1:15" hidden="1" x14ac:dyDescent="0.25">
      <c r="A225" t="s">
        <v>862</v>
      </c>
      <c r="B225" t="s">
        <v>863</v>
      </c>
      <c r="C225" s="1" t="str">
        <f t="shared" si="22"/>
        <v>21:0019</v>
      </c>
      <c r="D225" s="1" t="str">
        <f t="shared" si="20"/>
        <v>21:0336</v>
      </c>
      <c r="E225" t="s">
        <v>197</v>
      </c>
      <c r="F225" t="s">
        <v>864</v>
      </c>
      <c r="H225">
        <v>45.838909999999998</v>
      </c>
      <c r="I225">
        <v>-64.595659999999995</v>
      </c>
      <c r="J225" s="1" t="str">
        <f t="shared" si="23"/>
        <v>A-horizon soil</v>
      </c>
      <c r="K225" s="1" t="str">
        <f t="shared" si="21"/>
        <v>NASGLP soil sample, &lt;2 mm size fraction</v>
      </c>
      <c r="M225">
        <v>0.16</v>
      </c>
      <c r="N225">
        <v>16.8</v>
      </c>
      <c r="O225">
        <v>34.5</v>
      </c>
    </row>
    <row r="226" spans="1:15" hidden="1" x14ac:dyDescent="0.25">
      <c r="A226" t="s">
        <v>865</v>
      </c>
      <c r="B226" t="s">
        <v>866</v>
      </c>
      <c r="C226" s="1" t="str">
        <f t="shared" si="22"/>
        <v>21:0019</v>
      </c>
      <c r="D226" s="1" t="str">
        <f t="shared" si="20"/>
        <v>21:0336</v>
      </c>
      <c r="E226" t="s">
        <v>201</v>
      </c>
      <c r="F226" t="s">
        <v>867</v>
      </c>
      <c r="H226">
        <v>46.747509999999998</v>
      </c>
      <c r="I226">
        <v>-67.474270000000004</v>
      </c>
      <c r="J226" s="1" t="str">
        <f t="shared" si="23"/>
        <v>A-horizon soil</v>
      </c>
      <c r="K226" s="1" t="str">
        <f t="shared" si="21"/>
        <v>NASGLP soil sample, &lt;2 mm size fraction</v>
      </c>
      <c r="M226">
        <v>0.03</v>
      </c>
      <c r="N226">
        <v>7.49</v>
      </c>
      <c r="O226">
        <v>16.899999999999999</v>
      </c>
    </row>
    <row r="227" spans="1:15" hidden="1" x14ac:dyDescent="0.25">
      <c r="A227" t="s">
        <v>868</v>
      </c>
      <c r="B227" t="s">
        <v>869</v>
      </c>
      <c r="C227" s="1" t="str">
        <f t="shared" si="22"/>
        <v>21:0019</v>
      </c>
      <c r="D227" s="1" t="str">
        <f t="shared" si="20"/>
        <v>21:0336</v>
      </c>
      <c r="E227" t="s">
        <v>205</v>
      </c>
      <c r="F227" t="s">
        <v>870</v>
      </c>
      <c r="H227">
        <v>46.841819999999998</v>
      </c>
      <c r="I227">
        <v>-67.448869999999999</v>
      </c>
      <c r="J227" s="1" t="str">
        <f t="shared" si="23"/>
        <v>A-horizon soil</v>
      </c>
      <c r="K227" s="1" t="str">
        <f t="shared" si="21"/>
        <v>NASGLP soil sample, &lt;2 mm size fraction</v>
      </c>
      <c r="M227">
        <v>0.22</v>
      </c>
      <c r="N227">
        <v>18.8</v>
      </c>
      <c r="O227">
        <v>39.6</v>
      </c>
    </row>
    <row r="228" spans="1:15" hidden="1" x14ac:dyDescent="0.25">
      <c r="A228" t="s">
        <v>871</v>
      </c>
      <c r="B228" t="s">
        <v>872</v>
      </c>
      <c r="C228" s="1" t="str">
        <f t="shared" si="22"/>
        <v>21:0019</v>
      </c>
      <c r="D228" s="1" t="str">
        <f t="shared" si="20"/>
        <v>21:0336</v>
      </c>
      <c r="E228" t="s">
        <v>209</v>
      </c>
      <c r="F228" t="s">
        <v>873</v>
      </c>
      <c r="H228">
        <v>46.973790000000001</v>
      </c>
      <c r="I228">
        <v>-67.729420000000005</v>
      </c>
      <c r="J228" s="1" t="str">
        <f t="shared" si="23"/>
        <v>A-horizon soil</v>
      </c>
      <c r="K228" s="1" t="str">
        <f t="shared" si="21"/>
        <v>NASGLP soil sample, &lt;2 mm size fraction</v>
      </c>
      <c r="M228">
        <v>0.24</v>
      </c>
      <c r="N228">
        <v>13.2</v>
      </c>
      <c r="O228">
        <v>28.6</v>
      </c>
    </row>
    <row r="229" spans="1:15" hidden="1" x14ac:dyDescent="0.25">
      <c r="A229" t="s">
        <v>874</v>
      </c>
      <c r="B229" t="s">
        <v>875</v>
      </c>
      <c r="C229" s="1" t="str">
        <f t="shared" si="22"/>
        <v>21:0019</v>
      </c>
      <c r="D229" s="1" t="str">
        <f t="shared" si="20"/>
        <v>21:0336</v>
      </c>
      <c r="E229" t="s">
        <v>213</v>
      </c>
      <c r="F229" t="s">
        <v>876</v>
      </c>
      <c r="H229">
        <v>45.566609999999997</v>
      </c>
      <c r="I229">
        <v>-66.385289999999998</v>
      </c>
      <c r="J229" s="1" t="str">
        <f t="shared" si="23"/>
        <v>A-horizon soil</v>
      </c>
      <c r="K229" s="1" t="str">
        <f t="shared" si="21"/>
        <v>NASGLP soil sample, &lt;2 mm size fraction</v>
      </c>
      <c r="M229">
        <v>0.12</v>
      </c>
      <c r="N229">
        <v>11.8</v>
      </c>
      <c r="O229">
        <v>26.5</v>
      </c>
    </row>
    <row r="230" spans="1:15" hidden="1" x14ac:dyDescent="0.25">
      <c r="A230" t="s">
        <v>877</v>
      </c>
      <c r="B230" t="s">
        <v>878</v>
      </c>
      <c r="C230" s="1" t="str">
        <f t="shared" si="22"/>
        <v>21:0019</v>
      </c>
      <c r="D230" s="1" t="str">
        <f t="shared" si="20"/>
        <v>21:0336</v>
      </c>
      <c r="E230" t="s">
        <v>217</v>
      </c>
      <c r="F230" t="s">
        <v>879</v>
      </c>
      <c r="H230">
        <v>44.661180000000002</v>
      </c>
      <c r="I230">
        <v>-66.808170000000004</v>
      </c>
      <c r="J230" s="1" t="str">
        <f t="shared" si="23"/>
        <v>A-horizon soil</v>
      </c>
      <c r="K230" s="1" t="str">
        <f t="shared" si="21"/>
        <v>NASGLP soil sample, &lt;2 mm size fraction</v>
      </c>
      <c r="M230">
        <v>0.54</v>
      </c>
      <c r="N230">
        <v>40.700000000000003</v>
      </c>
      <c r="O230">
        <v>86.3</v>
      </c>
    </row>
    <row r="231" spans="1:15" hidden="1" x14ac:dyDescent="0.25">
      <c r="A231" t="s">
        <v>880</v>
      </c>
      <c r="B231" t="s">
        <v>881</v>
      </c>
      <c r="C231" s="1" t="str">
        <f t="shared" si="22"/>
        <v>21:0019</v>
      </c>
      <c r="D231" s="1" t="str">
        <f t="shared" si="20"/>
        <v>21:0336</v>
      </c>
      <c r="E231" t="s">
        <v>221</v>
      </c>
      <c r="F231" t="s">
        <v>882</v>
      </c>
      <c r="H231">
        <v>44.730359999999997</v>
      </c>
      <c r="I231">
        <v>-66.799620000000004</v>
      </c>
      <c r="J231" s="1" t="str">
        <f t="shared" si="23"/>
        <v>A-horizon soil</v>
      </c>
      <c r="K231" s="1" t="str">
        <f t="shared" si="21"/>
        <v>NASGLP soil sample, &lt;2 mm size fraction</v>
      </c>
      <c r="M231">
        <v>0.08</v>
      </c>
      <c r="N231">
        <v>24.7</v>
      </c>
      <c r="O231">
        <v>48.7</v>
      </c>
    </row>
    <row r="232" spans="1:15" hidden="1" x14ac:dyDescent="0.25">
      <c r="A232" t="s">
        <v>883</v>
      </c>
      <c r="B232" t="s">
        <v>884</v>
      </c>
      <c r="C232" s="1" t="str">
        <f t="shared" si="22"/>
        <v>21:0019</v>
      </c>
      <c r="D232" s="1" t="str">
        <f t="shared" si="20"/>
        <v>21:0336</v>
      </c>
      <c r="E232" t="s">
        <v>225</v>
      </c>
      <c r="F232" t="s">
        <v>885</v>
      </c>
      <c r="H232">
        <v>47.339950000000002</v>
      </c>
      <c r="I232">
        <v>-65.349249999999998</v>
      </c>
      <c r="J232" s="1" t="str">
        <f t="shared" si="23"/>
        <v>A-horizon soil</v>
      </c>
      <c r="K232" s="1" t="str">
        <f t="shared" si="21"/>
        <v>NASGLP soil sample, &lt;2 mm size fraction</v>
      </c>
      <c r="M232">
        <v>0.41</v>
      </c>
      <c r="N232">
        <v>25.1</v>
      </c>
      <c r="O232">
        <v>49.6</v>
      </c>
    </row>
    <row r="233" spans="1:15" hidden="1" x14ac:dyDescent="0.25">
      <c r="A233" t="s">
        <v>886</v>
      </c>
      <c r="B233" t="s">
        <v>887</v>
      </c>
      <c r="C233" s="1" t="str">
        <f t="shared" si="22"/>
        <v>21:0019</v>
      </c>
      <c r="D233" s="1" t="str">
        <f t="shared" si="20"/>
        <v>21:0336</v>
      </c>
      <c r="E233" t="s">
        <v>229</v>
      </c>
      <c r="F233" t="s">
        <v>888</v>
      </c>
      <c r="H233">
        <v>47.400959999999998</v>
      </c>
      <c r="I233">
        <v>-65.833619999999996</v>
      </c>
      <c r="J233" s="1" t="str">
        <f t="shared" si="23"/>
        <v>A-horizon soil</v>
      </c>
      <c r="K233" s="1" t="str">
        <f t="shared" si="21"/>
        <v>NASGLP soil sample, &lt;2 mm size fraction</v>
      </c>
      <c r="M233">
        <v>0.13</v>
      </c>
      <c r="N233">
        <v>23.3</v>
      </c>
      <c r="O233">
        <v>48.5</v>
      </c>
    </row>
    <row r="234" spans="1:15" hidden="1" x14ac:dyDescent="0.25">
      <c r="A234" t="s">
        <v>889</v>
      </c>
      <c r="B234" t="s">
        <v>890</v>
      </c>
      <c r="C234" s="1" t="str">
        <f t="shared" si="22"/>
        <v>21:0019</v>
      </c>
      <c r="D234" s="1" t="str">
        <f t="shared" si="20"/>
        <v>21:0336</v>
      </c>
      <c r="E234" t="s">
        <v>233</v>
      </c>
      <c r="F234" t="s">
        <v>891</v>
      </c>
      <c r="H234">
        <v>47.649769999999997</v>
      </c>
      <c r="I234">
        <v>-65.806079999999994</v>
      </c>
      <c r="J234" s="1" t="str">
        <f t="shared" si="23"/>
        <v>A-horizon soil</v>
      </c>
      <c r="K234" s="1" t="str">
        <f t="shared" si="21"/>
        <v>NASGLP soil sample, &lt;2 mm size fraction</v>
      </c>
      <c r="M234">
        <v>0.63</v>
      </c>
      <c r="N234">
        <v>22</v>
      </c>
      <c r="O234">
        <v>47.5</v>
      </c>
    </row>
    <row r="235" spans="1:15" hidden="1" x14ac:dyDescent="0.25">
      <c r="A235" t="s">
        <v>892</v>
      </c>
      <c r="B235" t="s">
        <v>893</v>
      </c>
      <c r="C235" s="1" t="str">
        <f t="shared" si="22"/>
        <v>21:0019</v>
      </c>
      <c r="D235" s="1" t="str">
        <f t="shared" si="20"/>
        <v>21:0336</v>
      </c>
      <c r="E235" t="s">
        <v>237</v>
      </c>
      <c r="F235" t="s">
        <v>894</v>
      </c>
      <c r="H235">
        <v>47.579700000000003</v>
      </c>
      <c r="I235">
        <v>-66.093909999999994</v>
      </c>
      <c r="J235" s="1" t="str">
        <f t="shared" si="23"/>
        <v>A-horizon soil</v>
      </c>
      <c r="K235" s="1" t="str">
        <f t="shared" si="21"/>
        <v>NASGLP soil sample, &lt;2 mm size fraction</v>
      </c>
      <c r="M235">
        <v>0.41</v>
      </c>
      <c r="N235">
        <v>38</v>
      </c>
      <c r="O235">
        <v>76.5</v>
      </c>
    </row>
    <row r="236" spans="1:15" hidden="1" x14ac:dyDescent="0.25">
      <c r="A236" t="s">
        <v>895</v>
      </c>
      <c r="B236" t="s">
        <v>896</v>
      </c>
      <c r="C236" s="1" t="str">
        <f t="shared" si="22"/>
        <v>21:0019</v>
      </c>
      <c r="D236" s="1" t="str">
        <f t="shared" si="20"/>
        <v>21:0336</v>
      </c>
      <c r="E236" t="s">
        <v>241</v>
      </c>
      <c r="F236" t="s">
        <v>897</v>
      </c>
      <c r="H236">
        <v>47.786459999999998</v>
      </c>
      <c r="I236">
        <v>-65.981449999999995</v>
      </c>
      <c r="J236" s="1" t="str">
        <f t="shared" si="23"/>
        <v>A-horizon soil</v>
      </c>
      <c r="K236" s="1" t="str">
        <f t="shared" si="21"/>
        <v>NASGLP soil sample, &lt;2 mm size fraction</v>
      </c>
      <c r="M236">
        <v>0.06</v>
      </c>
      <c r="N236">
        <v>16.2</v>
      </c>
      <c r="O236">
        <v>33.5</v>
      </c>
    </row>
    <row r="237" spans="1:15" hidden="1" x14ac:dyDescent="0.25">
      <c r="A237" t="s">
        <v>898</v>
      </c>
      <c r="B237" t="s">
        <v>899</v>
      </c>
      <c r="C237" s="1" t="str">
        <f t="shared" si="22"/>
        <v>21:0019</v>
      </c>
      <c r="D237" s="1" t="str">
        <f t="shared" si="20"/>
        <v>21:0336</v>
      </c>
      <c r="E237" t="s">
        <v>245</v>
      </c>
      <c r="F237" t="s">
        <v>900</v>
      </c>
      <c r="H237">
        <v>47.824129999999997</v>
      </c>
      <c r="I237">
        <v>-65.85266</v>
      </c>
      <c r="J237" s="1" t="str">
        <f t="shared" si="23"/>
        <v>A-horizon soil</v>
      </c>
      <c r="K237" s="1" t="str">
        <f t="shared" si="21"/>
        <v>NASGLP soil sample, &lt;2 mm size fraction</v>
      </c>
      <c r="M237">
        <v>0.06</v>
      </c>
      <c r="N237">
        <v>13.1</v>
      </c>
      <c r="O237">
        <v>29.8</v>
      </c>
    </row>
    <row r="238" spans="1:15" hidden="1" x14ac:dyDescent="0.25">
      <c r="A238" t="s">
        <v>901</v>
      </c>
      <c r="B238" t="s">
        <v>902</v>
      </c>
      <c r="C238" s="1" t="str">
        <f t="shared" si="22"/>
        <v>21:0019</v>
      </c>
      <c r="D238" s="1" t="str">
        <f t="shared" si="20"/>
        <v>21:0336</v>
      </c>
      <c r="E238" t="s">
        <v>249</v>
      </c>
      <c r="F238" t="s">
        <v>903</v>
      </c>
      <c r="H238">
        <v>47.819879999999998</v>
      </c>
      <c r="I238">
        <v>-66.737340000000003</v>
      </c>
      <c r="J238" s="1" t="str">
        <f t="shared" si="23"/>
        <v>A-horizon soil</v>
      </c>
      <c r="K238" s="1" t="str">
        <f t="shared" si="21"/>
        <v>NASGLP soil sample, &lt;2 mm size fraction</v>
      </c>
      <c r="M238">
        <v>0.32</v>
      </c>
      <c r="N238">
        <v>16.3</v>
      </c>
      <c r="O238">
        <v>36.9</v>
      </c>
    </row>
    <row r="239" spans="1:15" hidden="1" x14ac:dyDescent="0.25">
      <c r="A239" t="s">
        <v>904</v>
      </c>
      <c r="B239" t="s">
        <v>905</v>
      </c>
      <c r="C239" s="1" t="str">
        <f t="shared" si="22"/>
        <v>21:0019</v>
      </c>
      <c r="D239" s="1" t="str">
        <f t="shared" si="20"/>
        <v>21:0336</v>
      </c>
      <c r="E239" t="s">
        <v>253</v>
      </c>
      <c r="F239" t="s">
        <v>906</v>
      </c>
      <c r="H239">
        <v>47.936990000000002</v>
      </c>
      <c r="I239">
        <v>-66.532730000000001</v>
      </c>
      <c r="J239" s="1" t="str">
        <f t="shared" si="23"/>
        <v>A-horizon soil</v>
      </c>
      <c r="K239" s="1" t="str">
        <f t="shared" si="21"/>
        <v>NASGLP soil sample, &lt;2 mm size fraction</v>
      </c>
      <c r="M239">
        <v>1.0900000000000001</v>
      </c>
      <c r="N239">
        <v>44.8</v>
      </c>
      <c r="O239">
        <v>87.3</v>
      </c>
    </row>
    <row r="240" spans="1:15" hidden="1" x14ac:dyDescent="0.25">
      <c r="A240" t="s">
        <v>907</v>
      </c>
      <c r="B240" t="s">
        <v>908</v>
      </c>
      <c r="C240" s="1" t="str">
        <f t="shared" si="22"/>
        <v>21:0019</v>
      </c>
      <c r="D240" s="1" t="str">
        <f t="shared" si="20"/>
        <v>21:0336</v>
      </c>
      <c r="E240" t="s">
        <v>257</v>
      </c>
      <c r="F240" t="s">
        <v>909</v>
      </c>
      <c r="H240">
        <v>47.939439999999998</v>
      </c>
      <c r="I240">
        <v>-66.150040000000004</v>
      </c>
      <c r="J240" s="1" t="str">
        <f t="shared" si="23"/>
        <v>A-horizon soil</v>
      </c>
      <c r="K240" s="1" t="str">
        <f t="shared" si="21"/>
        <v>NASGLP soil sample, &lt;2 mm size fraction</v>
      </c>
      <c r="M240">
        <v>7.0000000000000007E-2</v>
      </c>
      <c r="N240">
        <v>11.8</v>
      </c>
      <c r="O240">
        <v>26.4</v>
      </c>
    </row>
    <row r="241" spans="1:15" hidden="1" x14ac:dyDescent="0.25">
      <c r="A241" t="s">
        <v>910</v>
      </c>
      <c r="B241" t="s">
        <v>911</v>
      </c>
      <c r="C241" s="1" t="str">
        <f t="shared" si="22"/>
        <v>21:0019</v>
      </c>
      <c r="D241" s="1" t="str">
        <f t="shared" si="20"/>
        <v>21:0336</v>
      </c>
      <c r="E241" t="s">
        <v>261</v>
      </c>
      <c r="F241" t="s">
        <v>912</v>
      </c>
      <c r="H241">
        <v>47.737769999999998</v>
      </c>
      <c r="I241">
        <v>-66.539850000000001</v>
      </c>
      <c r="J241" s="1" t="str">
        <f t="shared" si="23"/>
        <v>A-horizon soil</v>
      </c>
      <c r="K241" s="1" t="str">
        <f t="shared" si="21"/>
        <v>NASGLP soil sample, &lt;2 mm size fraction</v>
      </c>
      <c r="M241">
        <v>0.48</v>
      </c>
      <c r="N241">
        <v>39.700000000000003</v>
      </c>
      <c r="O241">
        <v>81.900000000000006</v>
      </c>
    </row>
    <row r="242" spans="1:15" hidden="1" x14ac:dyDescent="0.25">
      <c r="A242" t="s">
        <v>913</v>
      </c>
      <c r="B242" t="s">
        <v>914</v>
      </c>
      <c r="C242" s="1" t="str">
        <f t="shared" si="22"/>
        <v>21:0019</v>
      </c>
      <c r="D242" s="1" t="str">
        <f t="shared" si="20"/>
        <v>21:0336</v>
      </c>
      <c r="E242" t="s">
        <v>265</v>
      </c>
      <c r="F242" t="s">
        <v>915</v>
      </c>
      <c r="H242">
        <v>47.167700000000004</v>
      </c>
      <c r="I242">
        <v>-66.230760000000004</v>
      </c>
      <c r="J242" s="1" t="str">
        <f t="shared" si="23"/>
        <v>A-horizon soil</v>
      </c>
      <c r="K242" s="1" t="str">
        <f t="shared" si="21"/>
        <v>NASGLP soil sample, &lt;2 mm size fraction</v>
      </c>
      <c r="M242">
        <v>0.18</v>
      </c>
      <c r="N242">
        <v>39.799999999999997</v>
      </c>
      <c r="O242">
        <v>79.099999999999994</v>
      </c>
    </row>
    <row r="243" spans="1:15" hidden="1" x14ac:dyDescent="0.25">
      <c r="A243" t="s">
        <v>916</v>
      </c>
      <c r="B243" t="s">
        <v>917</v>
      </c>
      <c r="C243" s="1" t="str">
        <f t="shared" si="22"/>
        <v>21:0019</v>
      </c>
      <c r="D243" s="1" t="str">
        <f t="shared" si="20"/>
        <v>21:0336</v>
      </c>
      <c r="E243" t="s">
        <v>269</v>
      </c>
      <c r="F243" t="s">
        <v>918</v>
      </c>
      <c r="H243">
        <v>47.158999999999999</v>
      </c>
      <c r="I243">
        <v>-66.412099999999995</v>
      </c>
      <c r="J243" s="1" t="str">
        <f t="shared" si="23"/>
        <v>A-horizon soil</v>
      </c>
      <c r="K243" s="1" t="str">
        <f t="shared" si="21"/>
        <v>NASGLP soil sample, &lt;2 mm size fraction</v>
      </c>
      <c r="M243">
        <v>0.16</v>
      </c>
      <c r="N243">
        <v>38.799999999999997</v>
      </c>
      <c r="O243">
        <v>77.5</v>
      </c>
    </row>
    <row r="244" spans="1:15" hidden="1" x14ac:dyDescent="0.25">
      <c r="A244" t="s">
        <v>919</v>
      </c>
      <c r="B244" t="s">
        <v>920</v>
      </c>
      <c r="C244" s="1" t="str">
        <f t="shared" ref="C244:C275" si="24">HYPERLINK("http://geochem.nrcan.gc.ca/cdogs/content/bdl/bdl210019_e.htm", "21:0019")</f>
        <v>21:0019</v>
      </c>
      <c r="D244" s="1" t="str">
        <f t="shared" si="20"/>
        <v>21:0336</v>
      </c>
      <c r="E244" t="s">
        <v>273</v>
      </c>
      <c r="F244" t="s">
        <v>921</v>
      </c>
      <c r="H244">
        <v>47.51473</v>
      </c>
      <c r="I244">
        <v>-66.899159999999995</v>
      </c>
      <c r="J244" s="1" t="str">
        <f t="shared" ref="J244:J275" si="25">HYPERLINK("http://geochem.nrcan.gc.ca/cdogs/content/kwd/kwd020056_e.htm", "A-horizon soil")</f>
        <v>A-horizon soil</v>
      </c>
      <c r="K244" s="1" t="str">
        <f t="shared" si="21"/>
        <v>NASGLP soil sample, &lt;2 mm size fraction</v>
      </c>
      <c r="M244">
        <v>0.09</v>
      </c>
      <c r="N244">
        <v>26.1</v>
      </c>
      <c r="O244">
        <v>54.3</v>
      </c>
    </row>
    <row r="245" spans="1:15" hidden="1" x14ac:dyDescent="0.25">
      <c r="A245" t="s">
        <v>922</v>
      </c>
      <c r="B245" t="s">
        <v>923</v>
      </c>
      <c r="C245" s="1" t="str">
        <f t="shared" si="24"/>
        <v>21:0019</v>
      </c>
      <c r="D245" s="1" t="str">
        <f t="shared" si="20"/>
        <v>21:0336</v>
      </c>
      <c r="E245" t="s">
        <v>277</v>
      </c>
      <c r="F245" t="s">
        <v>924</v>
      </c>
      <c r="H245">
        <v>47.959110000000003</v>
      </c>
      <c r="I245">
        <v>-66.705219999999997</v>
      </c>
      <c r="J245" s="1" t="str">
        <f t="shared" si="25"/>
        <v>A-horizon soil</v>
      </c>
      <c r="K245" s="1" t="str">
        <f t="shared" si="21"/>
        <v>NASGLP soil sample, &lt;2 mm size fraction</v>
      </c>
      <c r="M245">
        <v>0.08</v>
      </c>
      <c r="N245">
        <v>14.8</v>
      </c>
      <c r="O245">
        <v>37</v>
      </c>
    </row>
    <row r="246" spans="1:15" hidden="1" x14ac:dyDescent="0.25">
      <c r="A246" t="s">
        <v>925</v>
      </c>
      <c r="B246" t="s">
        <v>926</v>
      </c>
      <c r="C246" s="1" t="str">
        <f t="shared" si="24"/>
        <v>21:0019</v>
      </c>
      <c r="D246" s="1" t="str">
        <f t="shared" si="20"/>
        <v>21:0336</v>
      </c>
      <c r="E246" t="s">
        <v>281</v>
      </c>
      <c r="F246" t="s">
        <v>927</v>
      </c>
      <c r="H246">
        <v>47.780819999999999</v>
      </c>
      <c r="I246">
        <v>-66.983890000000002</v>
      </c>
      <c r="J246" s="1" t="str">
        <f t="shared" si="25"/>
        <v>A-horizon soil</v>
      </c>
      <c r="K246" s="1" t="str">
        <f t="shared" si="21"/>
        <v>NASGLP soil sample, &lt;2 mm size fraction</v>
      </c>
      <c r="M246">
        <v>0.47</v>
      </c>
      <c r="N246">
        <v>38.4</v>
      </c>
      <c r="O246">
        <v>80</v>
      </c>
    </row>
    <row r="247" spans="1:15" hidden="1" x14ac:dyDescent="0.25">
      <c r="A247" t="s">
        <v>928</v>
      </c>
      <c r="B247" t="s">
        <v>929</v>
      </c>
      <c r="C247" s="1" t="str">
        <f t="shared" si="24"/>
        <v>21:0019</v>
      </c>
      <c r="D247" s="1" t="str">
        <f t="shared" si="20"/>
        <v>21:0336</v>
      </c>
      <c r="E247" t="s">
        <v>285</v>
      </c>
      <c r="F247" t="s">
        <v>930</v>
      </c>
      <c r="H247">
        <v>47.448329999999999</v>
      </c>
      <c r="I247">
        <v>-66.945930000000004</v>
      </c>
      <c r="J247" s="1" t="str">
        <f t="shared" si="25"/>
        <v>A-horizon soil</v>
      </c>
      <c r="K247" s="1" t="str">
        <f t="shared" si="21"/>
        <v>NASGLP soil sample, &lt;2 mm size fraction</v>
      </c>
      <c r="M247">
        <v>14</v>
      </c>
      <c r="N247">
        <v>30.6</v>
      </c>
      <c r="O247">
        <v>84.7</v>
      </c>
    </row>
    <row r="248" spans="1:15" hidden="1" x14ac:dyDescent="0.25">
      <c r="A248" t="s">
        <v>931</v>
      </c>
      <c r="B248" t="s">
        <v>932</v>
      </c>
      <c r="C248" s="1" t="str">
        <f t="shared" si="24"/>
        <v>21:0019</v>
      </c>
      <c r="D248" s="1" t="str">
        <f t="shared" si="20"/>
        <v>21:0336</v>
      </c>
      <c r="E248" t="s">
        <v>289</v>
      </c>
      <c r="F248" t="s">
        <v>933</v>
      </c>
      <c r="H248">
        <v>47.464889999999997</v>
      </c>
      <c r="I248">
        <v>-67.026420000000002</v>
      </c>
      <c r="J248" s="1" t="str">
        <f t="shared" si="25"/>
        <v>A-horizon soil</v>
      </c>
      <c r="K248" s="1" t="str">
        <f t="shared" si="21"/>
        <v>NASGLP soil sample, &lt;2 mm size fraction</v>
      </c>
      <c r="M248">
        <v>21.6</v>
      </c>
      <c r="N248">
        <v>24.6</v>
      </c>
      <c r="O248">
        <v>89.4</v>
      </c>
    </row>
    <row r="249" spans="1:15" hidden="1" x14ac:dyDescent="0.25">
      <c r="A249" t="s">
        <v>934</v>
      </c>
      <c r="B249" t="s">
        <v>935</v>
      </c>
      <c r="C249" s="1" t="str">
        <f t="shared" si="24"/>
        <v>21:0019</v>
      </c>
      <c r="D249" s="1" t="str">
        <f t="shared" si="20"/>
        <v>21:0336</v>
      </c>
      <c r="E249" t="s">
        <v>293</v>
      </c>
      <c r="F249" t="s">
        <v>936</v>
      </c>
      <c r="H249">
        <v>47.828229999999998</v>
      </c>
      <c r="I249">
        <v>-67.109819999999999</v>
      </c>
      <c r="J249" s="1" t="str">
        <f t="shared" si="25"/>
        <v>A-horizon soil</v>
      </c>
      <c r="K249" s="1" t="str">
        <f t="shared" si="21"/>
        <v>NASGLP soil sample, &lt;2 mm size fraction</v>
      </c>
      <c r="M249">
        <v>1.01</v>
      </c>
      <c r="N249">
        <v>40.1</v>
      </c>
      <c r="O249">
        <v>82.9</v>
      </c>
    </row>
    <row r="250" spans="1:15" hidden="1" x14ac:dyDescent="0.25">
      <c r="A250" t="s">
        <v>937</v>
      </c>
      <c r="B250" t="s">
        <v>938</v>
      </c>
      <c r="C250" s="1" t="str">
        <f t="shared" si="24"/>
        <v>21:0019</v>
      </c>
      <c r="D250" s="1" t="str">
        <f t="shared" si="20"/>
        <v>21:0336</v>
      </c>
      <c r="E250" t="s">
        <v>297</v>
      </c>
      <c r="F250" t="s">
        <v>939</v>
      </c>
      <c r="H250">
        <v>47.459240000000001</v>
      </c>
      <c r="I250">
        <v>-67.322400000000002</v>
      </c>
      <c r="J250" s="1" t="str">
        <f t="shared" si="25"/>
        <v>A-horizon soil</v>
      </c>
      <c r="K250" s="1" t="str">
        <f t="shared" si="21"/>
        <v>NASGLP soil sample, &lt;2 mm size fraction</v>
      </c>
      <c r="M250">
        <v>0.47</v>
      </c>
      <c r="N250">
        <v>35.5</v>
      </c>
      <c r="O250">
        <v>71.099999999999994</v>
      </c>
    </row>
    <row r="251" spans="1:15" hidden="1" x14ac:dyDescent="0.25">
      <c r="A251" t="s">
        <v>940</v>
      </c>
      <c r="B251" t="s">
        <v>941</v>
      </c>
      <c r="C251" s="1" t="str">
        <f t="shared" si="24"/>
        <v>21:0019</v>
      </c>
      <c r="D251" s="1" t="str">
        <f t="shared" si="20"/>
        <v>21:0336</v>
      </c>
      <c r="E251" t="s">
        <v>301</v>
      </c>
      <c r="F251" t="s">
        <v>942</v>
      </c>
      <c r="H251">
        <v>47.722619999999999</v>
      </c>
      <c r="I251">
        <v>-65.132270000000005</v>
      </c>
      <c r="J251" s="1" t="str">
        <f t="shared" si="25"/>
        <v>A-horizon soil</v>
      </c>
      <c r="K251" s="1" t="str">
        <f t="shared" si="21"/>
        <v>NASGLP soil sample, &lt;2 mm size fraction</v>
      </c>
      <c r="M251">
        <v>0.02</v>
      </c>
      <c r="N251">
        <v>11.2</v>
      </c>
      <c r="O251">
        <v>22.6</v>
      </c>
    </row>
    <row r="252" spans="1:15" hidden="1" x14ac:dyDescent="0.25">
      <c r="A252" t="s">
        <v>943</v>
      </c>
      <c r="B252" t="s">
        <v>944</v>
      </c>
      <c r="C252" s="1" t="str">
        <f t="shared" si="24"/>
        <v>21:0019</v>
      </c>
      <c r="D252" s="1" t="str">
        <f t="shared" si="20"/>
        <v>21:0336</v>
      </c>
      <c r="E252" t="s">
        <v>305</v>
      </c>
      <c r="F252" t="s">
        <v>945</v>
      </c>
      <c r="H252">
        <v>47.610370000000003</v>
      </c>
      <c r="I252">
        <v>-65.068680000000001</v>
      </c>
      <c r="J252" s="1" t="str">
        <f t="shared" si="25"/>
        <v>A-horizon soil</v>
      </c>
      <c r="K252" s="1" t="str">
        <f t="shared" si="21"/>
        <v>NASGLP soil sample, &lt;2 mm size fraction</v>
      </c>
      <c r="M252">
        <v>0.26</v>
      </c>
      <c r="N252">
        <v>17.399999999999999</v>
      </c>
      <c r="O252">
        <v>36</v>
      </c>
    </row>
    <row r="253" spans="1:15" hidden="1" x14ac:dyDescent="0.25">
      <c r="A253" t="s">
        <v>946</v>
      </c>
      <c r="B253" t="s">
        <v>947</v>
      </c>
      <c r="C253" s="1" t="str">
        <f t="shared" si="24"/>
        <v>21:0019</v>
      </c>
      <c r="D253" s="1" t="str">
        <f t="shared" si="20"/>
        <v>21:0336</v>
      </c>
      <c r="E253" t="s">
        <v>309</v>
      </c>
      <c r="F253" t="s">
        <v>948</v>
      </c>
      <c r="H253">
        <v>47.760750000000002</v>
      </c>
      <c r="I253">
        <v>-64.885750000000002</v>
      </c>
      <c r="J253" s="1" t="str">
        <f t="shared" si="25"/>
        <v>A-horizon soil</v>
      </c>
      <c r="K253" s="1" t="str">
        <f t="shared" si="21"/>
        <v>NASGLP soil sample, &lt;2 mm size fraction</v>
      </c>
      <c r="M253">
        <v>0.93</v>
      </c>
      <c r="N253">
        <v>30.1</v>
      </c>
      <c r="O253">
        <v>60.8</v>
      </c>
    </row>
    <row r="254" spans="1:15" hidden="1" x14ac:dyDescent="0.25">
      <c r="A254" t="s">
        <v>949</v>
      </c>
      <c r="B254" t="s">
        <v>950</v>
      </c>
      <c r="C254" s="1" t="str">
        <f t="shared" si="24"/>
        <v>21:0019</v>
      </c>
      <c r="D254" s="1" t="str">
        <f t="shared" si="20"/>
        <v>21:0336</v>
      </c>
      <c r="E254" t="s">
        <v>313</v>
      </c>
      <c r="F254" t="s">
        <v>951</v>
      </c>
      <c r="H254">
        <v>47.164870000000001</v>
      </c>
      <c r="I254">
        <v>-65.311269999999993</v>
      </c>
      <c r="J254" s="1" t="str">
        <f t="shared" si="25"/>
        <v>A-horizon soil</v>
      </c>
      <c r="K254" s="1" t="str">
        <f t="shared" si="21"/>
        <v>NASGLP soil sample, &lt;2 mm size fraction</v>
      </c>
      <c r="M254">
        <v>0.11</v>
      </c>
      <c r="N254">
        <v>22.9</v>
      </c>
      <c r="O254">
        <v>44</v>
      </c>
    </row>
    <row r="255" spans="1:15" hidden="1" x14ac:dyDescent="0.25">
      <c r="A255" t="s">
        <v>952</v>
      </c>
      <c r="B255" t="s">
        <v>953</v>
      </c>
      <c r="C255" s="1" t="str">
        <f t="shared" si="24"/>
        <v>21:0019</v>
      </c>
      <c r="D255" s="1" t="str">
        <f t="shared" si="20"/>
        <v>21:0336</v>
      </c>
      <c r="E255" t="s">
        <v>317</v>
      </c>
      <c r="F255" t="s">
        <v>954</v>
      </c>
      <c r="H255">
        <v>47.362430000000003</v>
      </c>
      <c r="I255">
        <v>-65.085939999999994</v>
      </c>
      <c r="J255" s="1" t="str">
        <f t="shared" si="25"/>
        <v>A-horizon soil</v>
      </c>
      <c r="K255" s="1" t="str">
        <f t="shared" si="21"/>
        <v>NASGLP soil sample, &lt;2 mm size fraction</v>
      </c>
      <c r="M255">
        <v>0.25</v>
      </c>
      <c r="N255">
        <v>29</v>
      </c>
      <c r="O255">
        <v>58.7</v>
      </c>
    </row>
    <row r="256" spans="1:15" hidden="1" x14ac:dyDescent="0.25">
      <c r="A256" t="s">
        <v>955</v>
      </c>
      <c r="B256" t="s">
        <v>956</v>
      </c>
      <c r="C256" s="1" t="str">
        <f t="shared" si="24"/>
        <v>21:0019</v>
      </c>
      <c r="D256" s="1" t="str">
        <f t="shared" si="20"/>
        <v>21:0336</v>
      </c>
      <c r="E256" t="s">
        <v>321</v>
      </c>
      <c r="F256" t="s">
        <v>957</v>
      </c>
      <c r="H256">
        <v>47.85971</v>
      </c>
      <c r="I256">
        <v>-64.594220000000007</v>
      </c>
      <c r="J256" s="1" t="str">
        <f t="shared" si="25"/>
        <v>A-horizon soil</v>
      </c>
      <c r="K256" s="1" t="str">
        <f t="shared" si="21"/>
        <v>NASGLP soil sample, &lt;2 mm size fraction</v>
      </c>
      <c r="M256">
        <v>0.18</v>
      </c>
      <c r="N256">
        <v>36.1</v>
      </c>
      <c r="O256">
        <v>72.599999999999994</v>
      </c>
    </row>
    <row r="257" spans="1:15" hidden="1" x14ac:dyDescent="0.25">
      <c r="A257" t="s">
        <v>958</v>
      </c>
      <c r="B257" t="s">
        <v>959</v>
      </c>
      <c r="C257" s="1" t="str">
        <f t="shared" si="24"/>
        <v>21:0019</v>
      </c>
      <c r="D257" s="1" t="str">
        <f t="shared" si="20"/>
        <v>21:0336</v>
      </c>
      <c r="E257" t="s">
        <v>325</v>
      </c>
      <c r="F257" t="s">
        <v>960</v>
      </c>
      <c r="H257">
        <v>47.000639999999997</v>
      </c>
      <c r="I257">
        <v>-65.857680000000002</v>
      </c>
      <c r="J257" s="1" t="str">
        <f t="shared" si="25"/>
        <v>A-horizon soil</v>
      </c>
      <c r="K257" s="1" t="str">
        <f t="shared" si="21"/>
        <v>NASGLP soil sample, &lt;2 mm size fraction</v>
      </c>
      <c r="M257">
        <v>0.71</v>
      </c>
      <c r="N257">
        <v>31.2</v>
      </c>
      <c r="O257">
        <v>62.4</v>
      </c>
    </row>
    <row r="258" spans="1:15" hidden="1" x14ac:dyDescent="0.25">
      <c r="A258" t="s">
        <v>961</v>
      </c>
      <c r="B258" t="s">
        <v>962</v>
      </c>
      <c r="C258" s="1" t="str">
        <f t="shared" si="24"/>
        <v>21:0019</v>
      </c>
      <c r="D258" s="1" t="str">
        <f t="shared" ref="D258:D321" si="26">HYPERLINK("http://geochem.nrcan.gc.ca/cdogs/content/svy/svy210336_e.htm", "21:0336")</f>
        <v>21:0336</v>
      </c>
      <c r="E258" t="s">
        <v>329</v>
      </c>
      <c r="F258" t="s">
        <v>963</v>
      </c>
      <c r="H258">
        <v>47.128439999999998</v>
      </c>
      <c r="I258">
        <v>-65.488460000000003</v>
      </c>
      <c r="J258" s="1" t="str">
        <f t="shared" si="25"/>
        <v>A-horizon soil</v>
      </c>
      <c r="K258" s="1" t="str">
        <f t="shared" ref="K258:K321" si="27">HYPERLINK("http://geochem.nrcan.gc.ca/cdogs/content/kwd/kwd080054_e.htm", "NASGLP soil sample, &lt;2 mm size fraction")</f>
        <v>NASGLP soil sample, &lt;2 mm size fraction</v>
      </c>
      <c r="M258">
        <v>0.21</v>
      </c>
      <c r="N258">
        <v>38.6</v>
      </c>
      <c r="O258">
        <v>75.5</v>
      </c>
    </row>
    <row r="259" spans="1:15" hidden="1" x14ac:dyDescent="0.25">
      <c r="A259" t="s">
        <v>964</v>
      </c>
      <c r="B259" t="s">
        <v>965</v>
      </c>
      <c r="C259" s="1" t="str">
        <f t="shared" si="24"/>
        <v>21:0019</v>
      </c>
      <c r="D259" s="1" t="str">
        <f t="shared" si="26"/>
        <v>21:0336</v>
      </c>
      <c r="E259" t="s">
        <v>333</v>
      </c>
      <c r="F259" t="s">
        <v>966</v>
      </c>
      <c r="H259">
        <v>47.017220000000002</v>
      </c>
      <c r="I259">
        <v>-64.889560000000003</v>
      </c>
      <c r="J259" s="1" t="str">
        <f t="shared" si="25"/>
        <v>A-horizon soil</v>
      </c>
      <c r="K259" s="1" t="str">
        <f t="shared" si="27"/>
        <v>NASGLP soil sample, &lt;2 mm size fraction</v>
      </c>
      <c r="M259">
        <v>0.04</v>
      </c>
      <c r="N259">
        <v>10.1</v>
      </c>
      <c r="O259">
        <v>19.100000000000001</v>
      </c>
    </row>
    <row r="260" spans="1:15" hidden="1" x14ac:dyDescent="0.25">
      <c r="A260" t="s">
        <v>967</v>
      </c>
      <c r="B260" t="s">
        <v>968</v>
      </c>
      <c r="C260" s="1" t="str">
        <f t="shared" si="24"/>
        <v>21:0019</v>
      </c>
      <c r="D260" s="1" t="str">
        <f t="shared" si="26"/>
        <v>21:0336</v>
      </c>
      <c r="E260" t="s">
        <v>337</v>
      </c>
      <c r="F260" t="s">
        <v>969</v>
      </c>
      <c r="H260">
        <v>46.990470000000002</v>
      </c>
      <c r="I260">
        <v>-65.314059999999998</v>
      </c>
      <c r="J260" s="1" t="str">
        <f t="shared" si="25"/>
        <v>A-horizon soil</v>
      </c>
      <c r="K260" s="1" t="str">
        <f t="shared" si="27"/>
        <v>NASGLP soil sample, &lt;2 mm size fraction</v>
      </c>
      <c r="M260">
        <v>0.16</v>
      </c>
      <c r="N260">
        <v>16.3</v>
      </c>
      <c r="O260">
        <v>34.200000000000003</v>
      </c>
    </row>
    <row r="261" spans="1:15" hidden="1" x14ac:dyDescent="0.25">
      <c r="A261" t="s">
        <v>970</v>
      </c>
      <c r="B261" t="s">
        <v>971</v>
      </c>
      <c r="C261" s="1" t="str">
        <f t="shared" si="24"/>
        <v>21:0019</v>
      </c>
      <c r="D261" s="1" t="str">
        <f t="shared" si="26"/>
        <v>21:0336</v>
      </c>
      <c r="E261" t="s">
        <v>341</v>
      </c>
      <c r="F261" t="s">
        <v>972</v>
      </c>
      <c r="H261">
        <v>46.933860000000003</v>
      </c>
      <c r="I261">
        <v>-65.554689999999994</v>
      </c>
      <c r="J261" s="1" t="str">
        <f t="shared" si="25"/>
        <v>A-horizon soil</v>
      </c>
      <c r="K261" s="1" t="str">
        <f t="shared" si="27"/>
        <v>NASGLP soil sample, &lt;2 mm size fraction</v>
      </c>
      <c r="M261">
        <v>0.37</v>
      </c>
      <c r="N261">
        <v>20.2</v>
      </c>
      <c r="O261">
        <v>40.200000000000003</v>
      </c>
    </row>
    <row r="262" spans="1:15" hidden="1" x14ac:dyDescent="0.25">
      <c r="A262" t="s">
        <v>973</v>
      </c>
      <c r="B262" t="s">
        <v>974</v>
      </c>
      <c r="C262" s="1" t="str">
        <f t="shared" si="24"/>
        <v>21:0019</v>
      </c>
      <c r="D262" s="1" t="str">
        <f t="shared" si="26"/>
        <v>21:0336</v>
      </c>
      <c r="E262" t="s">
        <v>345</v>
      </c>
      <c r="F262" t="s">
        <v>975</v>
      </c>
      <c r="H262">
        <v>46.742100000000001</v>
      </c>
      <c r="I262">
        <v>-65.341639999999998</v>
      </c>
      <c r="J262" s="1" t="str">
        <f t="shared" si="25"/>
        <v>A-horizon soil</v>
      </c>
      <c r="K262" s="1" t="str">
        <f t="shared" si="27"/>
        <v>NASGLP soil sample, &lt;2 mm size fraction</v>
      </c>
      <c r="M262">
        <v>0.08</v>
      </c>
      <c r="N262">
        <v>33</v>
      </c>
      <c r="O262">
        <v>67.7</v>
      </c>
    </row>
    <row r="263" spans="1:15" hidden="1" x14ac:dyDescent="0.25">
      <c r="A263" t="s">
        <v>976</v>
      </c>
      <c r="B263" t="s">
        <v>977</v>
      </c>
      <c r="C263" s="1" t="str">
        <f t="shared" si="24"/>
        <v>21:0019</v>
      </c>
      <c r="D263" s="1" t="str">
        <f t="shared" si="26"/>
        <v>21:0336</v>
      </c>
      <c r="E263" t="s">
        <v>349</v>
      </c>
      <c r="F263" t="s">
        <v>978</v>
      </c>
      <c r="H263">
        <v>47.274500000000003</v>
      </c>
      <c r="I263">
        <v>-69.026949999999999</v>
      </c>
      <c r="J263" s="1" t="str">
        <f t="shared" si="25"/>
        <v>A-horizon soil</v>
      </c>
      <c r="K263" s="1" t="str">
        <f t="shared" si="27"/>
        <v>NASGLP soil sample, &lt;2 mm size fraction</v>
      </c>
      <c r="M263">
        <v>0.52</v>
      </c>
      <c r="N263">
        <v>37</v>
      </c>
      <c r="O263">
        <v>75.7</v>
      </c>
    </row>
    <row r="264" spans="1:15" hidden="1" x14ac:dyDescent="0.25">
      <c r="A264" t="s">
        <v>979</v>
      </c>
      <c r="B264" t="s">
        <v>980</v>
      </c>
      <c r="C264" s="1" t="str">
        <f t="shared" si="24"/>
        <v>21:0019</v>
      </c>
      <c r="D264" s="1" t="str">
        <f t="shared" si="26"/>
        <v>21:0336</v>
      </c>
      <c r="E264" t="s">
        <v>353</v>
      </c>
      <c r="F264" t="s">
        <v>981</v>
      </c>
      <c r="H264">
        <v>47.240519999999997</v>
      </c>
      <c r="I264">
        <v>-68.825850000000003</v>
      </c>
      <c r="J264" s="1" t="str">
        <f t="shared" si="25"/>
        <v>A-horizon soil</v>
      </c>
      <c r="K264" s="1" t="str">
        <f t="shared" si="27"/>
        <v>NASGLP soil sample, &lt;2 mm size fraction</v>
      </c>
      <c r="M264">
        <v>21.9</v>
      </c>
      <c r="N264">
        <v>24.3</v>
      </c>
      <c r="O264">
        <v>92.3</v>
      </c>
    </row>
    <row r="265" spans="1:15" hidden="1" x14ac:dyDescent="0.25">
      <c r="A265" t="s">
        <v>982</v>
      </c>
      <c r="B265" t="s">
        <v>983</v>
      </c>
      <c r="C265" s="1" t="str">
        <f t="shared" si="24"/>
        <v>21:0019</v>
      </c>
      <c r="D265" s="1" t="str">
        <f t="shared" si="26"/>
        <v>21:0336</v>
      </c>
      <c r="E265" t="s">
        <v>357</v>
      </c>
      <c r="F265" t="s">
        <v>984</v>
      </c>
      <c r="H265">
        <v>47.349910000000001</v>
      </c>
      <c r="I265">
        <v>-68.680850000000007</v>
      </c>
      <c r="J265" s="1" t="str">
        <f t="shared" si="25"/>
        <v>A-horizon soil</v>
      </c>
      <c r="K265" s="1" t="str">
        <f t="shared" si="27"/>
        <v>NASGLP soil sample, &lt;2 mm size fraction</v>
      </c>
      <c r="M265">
        <v>0.16</v>
      </c>
      <c r="N265">
        <v>21.9</v>
      </c>
      <c r="O265">
        <v>47.1</v>
      </c>
    </row>
    <row r="266" spans="1:15" hidden="1" x14ac:dyDescent="0.25">
      <c r="A266" t="s">
        <v>985</v>
      </c>
      <c r="B266" t="s">
        <v>986</v>
      </c>
      <c r="C266" s="1" t="str">
        <f t="shared" si="24"/>
        <v>21:0019</v>
      </c>
      <c r="D266" s="1" t="str">
        <f t="shared" si="26"/>
        <v>21:0336</v>
      </c>
      <c r="E266" t="s">
        <v>361</v>
      </c>
      <c r="F266" t="s">
        <v>987</v>
      </c>
      <c r="H266">
        <v>47.611289999999997</v>
      </c>
      <c r="I266">
        <v>-68.251909999999995</v>
      </c>
      <c r="J266" s="1" t="str">
        <f t="shared" si="25"/>
        <v>A-horizon soil</v>
      </c>
      <c r="K266" s="1" t="str">
        <f t="shared" si="27"/>
        <v>NASGLP soil sample, &lt;2 mm size fraction</v>
      </c>
      <c r="M266">
        <v>0.44</v>
      </c>
      <c r="N266">
        <v>24.2</v>
      </c>
      <c r="O266">
        <v>51.6</v>
      </c>
    </row>
    <row r="267" spans="1:15" hidden="1" x14ac:dyDescent="0.25">
      <c r="A267" t="s">
        <v>988</v>
      </c>
      <c r="B267" t="s">
        <v>989</v>
      </c>
      <c r="C267" s="1" t="str">
        <f t="shared" si="24"/>
        <v>21:0019</v>
      </c>
      <c r="D267" s="1" t="str">
        <f t="shared" si="26"/>
        <v>21:0336</v>
      </c>
      <c r="E267" t="s">
        <v>365</v>
      </c>
      <c r="F267" t="s">
        <v>990</v>
      </c>
      <c r="H267">
        <v>47.864609999999999</v>
      </c>
      <c r="I267">
        <v>-68.238780000000006</v>
      </c>
      <c r="J267" s="1" t="str">
        <f t="shared" si="25"/>
        <v>A-horizon soil</v>
      </c>
      <c r="K267" s="1" t="str">
        <f t="shared" si="27"/>
        <v>NASGLP soil sample, &lt;2 mm size fraction</v>
      </c>
      <c r="M267">
        <v>0.65</v>
      </c>
      <c r="N267">
        <v>42.3</v>
      </c>
      <c r="O267">
        <v>87</v>
      </c>
    </row>
    <row r="268" spans="1:15" hidden="1" x14ac:dyDescent="0.25">
      <c r="A268" t="s">
        <v>991</v>
      </c>
      <c r="B268" t="s">
        <v>992</v>
      </c>
      <c r="C268" s="1" t="str">
        <f t="shared" si="24"/>
        <v>21:0019</v>
      </c>
      <c r="D268" s="1" t="str">
        <f t="shared" si="26"/>
        <v>21:0336</v>
      </c>
      <c r="E268" t="s">
        <v>369</v>
      </c>
      <c r="F268" t="s">
        <v>993</v>
      </c>
      <c r="H268">
        <v>47.819070000000004</v>
      </c>
      <c r="I268">
        <v>-68.052449999999993</v>
      </c>
      <c r="J268" s="1" t="str">
        <f t="shared" si="25"/>
        <v>A-horizon soil</v>
      </c>
      <c r="K268" s="1" t="str">
        <f t="shared" si="27"/>
        <v>NASGLP soil sample, &lt;2 mm size fraction</v>
      </c>
      <c r="M268">
        <v>0.12</v>
      </c>
      <c r="N268">
        <v>18.7</v>
      </c>
      <c r="O268">
        <v>39.4</v>
      </c>
    </row>
    <row r="269" spans="1:15" hidden="1" x14ac:dyDescent="0.25">
      <c r="A269" t="s">
        <v>994</v>
      </c>
      <c r="B269" t="s">
        <v>995</v>
      </c>
      <c r="C269" s="1" t="str">
        <f t="shared" si="24"/>
        <v>21:0019</v>
      </c>
      <c r="D269" s="1" t="str">
        <f t="shared" si="26"/>
        <v>21:0336</v>
      </c>
      <c r="E269" t="s">
        <v>373</v>
      </c>
      <c r="F269" t="s">
        <v>996</v>
      </c>
      <c r="H269">
        <v>47.481200000000001</v>
      </c>
      <c r="I269">
        <v>-68.068160000000006</v>
      </c>
      <c r="J269" s="1" t="str">
        <f t="shared" si="25"/>
        <v>A-horizon soil</v>
      </c>
      <c r="K269" s="1" t="str">
        <f t="shared" si="27"/>
        <v>NASGLP soil sample, &lt;2 mm size fraction</v>
      </c>
      <c r="M269">
        <v>0.43</v>
      </c>
      <c r="N269">
        <v>38.9</v>
      </c>
      <c r="O269">
        <v>80.099999999999994</v>
      </c>
    </row>
    <row r="270" spans="1:15" hidden="1" x14ac:dyDescent="0.25">
      <c r="A270" t="s">
        <v>997</v>
      </c>
      <c r="B270" t="s">
        <v>998</v>
      </c>
      <c r="C270" s="1" t="str">
        <f t="shared" si="24"/>
        <v>21:0019</v>
      </c>
      <c r="D270" s="1" t="str">
        <f t="shared" si="26"/>
        <v>21:0336</v>
      </c>
      <c r="E270" t="s">
        <v>377</v>
      </c>
      <c r="F270" t="s">
        <v>999</v>
      </c>
      <c r="H270">
        <v>47.987180000000002</v>
      </c>
      <c r="I270">
        <v>-68.039270000000002</v>
      </c>
      <c r="J270" s="1" t="str">
        <f t="shared" si="25"/>
        <v>A-horizon soil</v>
      </c>
      <c r="K270" s="1" t="str">
        <f t="shared" si="27"/>
        <v>NASGLP soil sample, &lt;2 mm size fraction</v>
      </c>
      <c r="M270">
        <v>0.33</v>
      </c>
      <c r="N270">
        <v>31.2</v>
      </c>
      <c r="O270">
        <v>65.3</v>
      </c>
    </row>
    <row r="271" spans="1:15" hidden="1" x14ac:dyDescent="0.25">
      <c r="A271" t="s">
        <v>1000</v>
      </c>
      <c r="B271" t="s">
        <v>1001</v>
      </c>
      <c r="C271" s="1" t="str">
        <f t="shared" si="24"/>
        <v>21:0019</v>
      </c>
      <c r="D271" s="1" t="str">
        <f t="shared" si="26"/>
        <v>21:0336</v>
      </c>
      <c r="E271" t="s">
        <v>381</v>
      </c>
      <c r="F271" t="s">
        <v>1002</v>
      </c>
      <c r="H271">
        <v>47.331740000000003</v>
      </c>
      <c r="I271">
        <v>-68.416309999999996</v>
      </c>
      <c r="J271" s="1" t="str">
        <f t="shared" si="25"/>
        <v>A-horizon soil</v>
      </c>
      <c r="K271" s="1" t="str">
        <f t="shared" si="27"/>
        <v>NASGLP soil sample, &lt;2 mm size fraction</v>
      </c>
      <c r="M271">
        <v>0.36</v>
      </c>
      <c r="N271">
        <v>19.399999999999999</v>
      </c>
      <c r="O271">
        <v>39.4</v>
      </c>
    </row>
    <row r="272" spans="1:15" hidden="1" x14ac:dyDescent="0.25">
      <c r="A272" t="s">
        <v>1003</v>
      </c>
      <c r="B272" t="s">
        <v>1004</v>
      </c>
      <c r="C272" s="1" t="str">
        <f t="shared" si="24"/>
        <v>21:0019</v>
      </c>
      <c r="D272" s="1" t="str">
        <f t="shared" si="26"/>
        <v>21:0336</v>
      </c>
      <c r="E272" t="s">
        <v>385</v>
      </c>
      <c r="F272" t="s">
        <v>1005</v>
      </c>
      <c r="H272">
        <v>47.313720000000004</v>
      </c>
      <c r="I272">
        <v>-67.886219999999994</v>
      </c>
      <c r="J272" s="1" t="str">
        <f t="shared" si="25"/>
        <v>A-horizon soil</v>
      </c>
      <c r="K272" s="1" t="str">
        <f t="shared" si="27"/>
        <v>NASGLP soil sample, &lt;2 mm size fraction</v>
      </c>
      <c r="M272">
        <v>0.17</v>
      </c>
      <c r="N272">
        <v>13</v>
      </c>
      <c r="O272">
        <v>29.2</v>
      </c>
    </row>
    <row r="273" spans="1:15" hidden="1" x14ac:dyDescent="0.25">
      <c r="A273" t="s">
        <v>1006</v>
      </c>
      <c r="B273" t="s">
        <v>1007</v>
      </c>
      <c r="C273" s="1" t="str">
        <f t="shared" si="24"/>
        <v>21:0019</v>
      </c>
      <c r="D273" s="1" t="str">
        <f t="shared" si="26"/>
        <v>21:0336</v>
      </c>
      <c r="E273" t="s">
        <v>389</v>
      </c>
      <c r="F273" t="s">
        <v>1008</v>
      </c>
      <c r="H273">
        <v>46.718960000000003</v>
      </c>
      <c r="I273">
        <v>-64.988789999999995</v>
      </c>
      <c r="J273" s="1" t="str">
        <f t="shared" si="25"/>
        <v>A-horizon soil</v>
      </c>
      <c r="K273" s="1" t="str">
        <f t="shared" si="27"/>
        <v>NASGLP soil sample, &lt;2 mm size fraction</v>
      </c>
      <c r="M273">
        <v>0.05</v>
      </c>
      <c r="N273">
        <v>12.3</v>
      </c>
      <c r="O273">
        <v>25.2</v>
      </c>
    </row>
    <row r="274" spans="1:15" hidden="1" x14ac:dyDescent="0.25">
      <c r="A274" t="s">
        <v>1009</v>
      </c>
      <c r="B274" t="s">
        <v>1010</v>
      </c>
      <c r="C274" s="1" t="str">
        <f t="shared" si="24"/>
        <v>21:0019</v>
      </c>
      <c r="D274" s="1" t="str">
        <f t="shared" si="26"/>
        <v>21:0336</v>
      </c>
      <c r="E274" t="s">
        <v>393</v>
      </c>
      <c r="F274" t="s">
        <v>1011</v>
      </c>
      <c r="H274">
        <v>46.772030000000001</v>
      </c>
      <c r="I274">
        <v>-65.105350000000001</v>
      </c>
      <c r="J274" s="1" t="str">
        <f t="shared" si="25"/>
        <v>A-horizon soil</v>
      </c>
      <c r="K274" s="1" t="str">
        <f t="shared" si="27"/>
        <v>NASGLP soil sample, &lt;2 mm size fraction</v>
      </c>
      <c r="M274">
        <v>0.08</v>
      </c>
      <c r="N274">
        <v>28.3</v>
      </c>
      <c r="O274">
        <v>56.9</v>
      </c>
    </row>
    <row r="275" spans="1:15" hidden="1" x14ac:dyDescent="0.25">
      <c r="A275" t="s">
        <v>1012</v>
      </c>
      <c r="B275" t="s">
        <v>1013</v>
      </c>
      <c r="C275" s="1" t="str">
        <f t="shared" si="24"/>
        <v>21:0019</v>
      </c>
      <c r="D275" s="1" t="str">
        <f t="shared" si="26"/>
        <v>21:0336</v>
      </c>
      <c r="E275" t="s">
        <v>397</v>
      </c>
      <c r="F275" t="s">
        <v>1014</v>
      </c>
      <c r="H275">
        <v>46.353149999999999</v>
      </c>
      <c r="I275">
        <v>-65.208359999999999</v>
      </c>
      <c r="J275" s="1" t="str">
        <f t="shared" si="25"/>
        <v>A-horizon soil</v>
      </c>
      <c r="K275" s="1" t="str">
        <f t="shared" si="27"/>
        <v>NASGLP soil sample, &lt;2 mm size fraction</v>
      </c>
      <c r="M275">
        <v>1.41</v>
      </c>
      <c r="N275">
        <v>25.5</v>
      </c>
      <c r="O275">
        <v>53.6</v>
      </c>
    </row>
    <row r="276" spans="1:15" hidden="1" x14ac:dyDescent="0.25">
      <c r="A276" t="s">
        <v>1015</v>
      </c>
      <c r="B276" t="s">
        <v>1016</v>
      </c>
      <c r="C276" s="1" t="str">
        <f t="shared" ref="C276:C307" si="28">HYPERLINK("http://geochem.nrcan.gc.ca/cdogs/content/bdl/bdl210019_e.htm", "21:0019")</f>
        <v>21:0019</v>
      </c>
      <c r="D276" s="1" t="str">
        <f t="shared" si="26"/>
        <v>21:0336</v>
      </c>
      <c r="E276" t="s">
        <v>401</v>
      </c>
      <c r="F276" t="s">
        <v>1017</v>
      </c>
      <c r="H276">
        <v>46.362749999999998</v>
      </c>
      <c r="I276">
        <v>-65.308899999999994</v>
      </c>
      <c r="J276" s="1" t="str">
        <f t="shared" ref="J276:J307" si="29">HYPERLINK("http://geochem.nrcan.gc.ca/cdogs/content/kwd/kwd020056_e.htm", "A-horizon soil")</f>
        <v>A-horizon soil</v>
      </c>
      <c r="K276" s="1" t="str">
        <f t="shared" si="27"/>
        <v>NASGLP soil sample, &lt;2 mm size fraction</v>
      </c>
      <c r="M276">
        <v>7.0000000000000007E-2</v>
      </c>
      <c r="N276">
        <v>20.399999999999999</v>
      </c>
      <c r="O276">
        <v>41.3</v>
      </c>
    </row>
    <row r="277" spans="1:15" hidden="1" x14ac:dyDescent="0.25">
      <c r="A277" t="s">
        <v>1018</v>
      </c>
      <c r="B277" t="s">
        <v>1019</v>
      </c>
      <c r="C277" s="1" t="str">
        <f t="shared" si="28"/>
        <v>21:0019</v>
      </c>
      <c r="D277" s="1" t="str">
        <f t="shared" si="26"/>
        <v>21:0336</v>
      </c>
      <c r="E277" t="s">
        <v>405</v>
      </c>
      <c r="F277" t="s">
        <v>1020</v>
      </c>
      <c r="H277">
        <v>46.602870000000003</v>
      </c>
      <c r="I277">
        <v>-65.484499999999997</v>
      </c>
      <c r="J277" s="1" t="str">
        <f t="shared" si="29"/>
        <v>A-horizon soil</v>
      </c>
      <c r="K277" s="1" t="str">
        <f t="shared" si="27"/>
        <v>NASGLP soil sample, &lt;2 mm size fraction</v>
      </c>
      <c r="M277">
        <v>0.42</v>
      </c>
      <c r="N277">
        <v>35.200000000000003</v>
      </c>
      <c r="O277">
        <v>70.8</v>
      </c>
    </row>
    <row r="278" spans="1:15" hidden="1" x14ac:dyDescent="0.25">
      <c r="A278" t="s">
        <v>1021</v>
      </c>
      <c r="B278" t="s">
        <v>1022</v>
      </c>
      <c r="C278" s="1" t="str">
        <f t="shared" si="28"/>
        <v>21:0019</v>
      </c>
      <c r="D278" s="1" t="str">
        <f t="shared" si="26"/>
        <v>21:0336</v>
      </c>
      <c r="E278" t="s">
        <v>409</v>
      </c>
      <c r="F278" t="s">
        <v>1023</v>
      </c>
      <c r="H278">
        <v>46.303530000000002</v>
      </c>
      <c r="I278">
        <v>-64.95232</v>
      </c>
      <c r="J278" s="1" t="str">
        <f t="shared" si="29"/>
        <v>A-horizon soil</v>
      </c>
      <c r="K278" s="1" t="str">
        <f t="shared" si="27"/>
        <v>NASGLP soil sample, &lt;2 mm size fraction</v>
      </c>
      <c r="M278">
        <v>0.12</v>
      </c>
      <c r="N278">
        <v>27.3</v>
      </c>
      <c r="O278">
        <v>56</v>
      </c>
    </row>
    <row r="279" spans="1:15" hidden="1" x14ac:dyDescent="0.25">
      <c r="A279" t="s">
        <v>1024</v>
      </c>
      <c r="B279" t="s">
        <v>1025</v>
      </c>
      <c r="C279" s="1" t="str">
        <f t="shared" si="28"/>
        <v>21:0019</v>
      </c>
      <c r="D279" s="1" t="str">
        <f t="shared" si="26"/>
        <v>21:0336</v>
      </c>
      <c r="E279" t="s">
        <v>413</v>
      </c>
      <c r="F279" t="s">
        <v>1026</v>
      </c>
      <c r="H279">
        <v>46.270859999999999</v>
      </c>
      <c r="I279">
        <v>-64.872190000000003</v>
      </c>
      <c r="J279" s="1" t="str">
        <f t="shared" si="29"/>
        <v>A-horizon soil</v>
      </c>
      <c r="K279" s="1" t="str">
        <f t="shared" si="27"/>
        <v>NASGLP soil sample, &lt;2 mm size fraction</v>
      </c>
      <c r="M279">
        <v>7.0000000000000007E-2</v>
      </c>
      <c r="N279">
        <v>16.600000000000001</v>
      </c>
      <c r="O279">
        <v>34.1</v>
      </c>
    </row>
    <row r="280" spans="1:15" hidden="1" x14ac:dyDescent="0.25">
      <c r="A280" t="s">
        <v>1027</v>
      </c>
      <c r="B280" t="s">
        <v>1028</v>
      </c>
      <c r="C280" s="1" t="str">
        <f t="shared" si="28"/>
        <v>21:0019</v>
      </c>
      <c r="D280" s="1" t="str">
        <f t="shared" si="26"/>
        <v>21:0336</v>
      </c>
      <c r="E280" t="s">
        <v>417</v>
      </c>
      <c r="F280" t="s">
        <v>1029</v>
      </c>
      <c r="H280">
        <v>46.204259999999998</v>
      </c>
      <c r="I280">
        <v>-64.681309999999996</v>
      </c>
      <c r="J280" s="1" t="str">
        <f t="shared" si="29"/>
        <v>A-horizon soil</v>
      </c>
      <c r="K280" s="1" t="str">
        <f t="shared" si="27"/>
        <v>NASGLP soil sample, &lt;2 mm size fraction</v>
      </c>
      <c r="M280">
        <v>0.05</v>
      </c>
      <c r="N280">
        <v>15.3</v>
      </c>
      <c r="O280">
        <v>31.1</v>
      </c>
    </row>
    <row r="281" spans="1:15" hidden="1" x14ac:dyDescent="0.25">
      <c r="A281" t="s">
        <v>1030</v>
      </c>
      <c r="B281" t="s">
        <v>1031</v>
      </c>
      <c r="C281" s="1" t="str">
        <f t="shared" si="28"/>
        <v>21:0019</v>
      </c>
      <c r="D281" s="1" t="str">
        <f t="shared" si="26"/>
        <v>21:0336</v>
      </c>
      <c r="E281" t="s">
        <v>421</v>
      </c>
      <c r="F281" t="s">
        <v>1032</v>
      </c>
      <c r="H281">
        <v>46.941290000000002</v>
      </c>
      <c r="I281">
        <v>-66.989879999999999</v>
      </c>
      <c r="J281" s="1" t="str">
        <f t="shared" si="29"/>
        <v>A-horizon soil</v>
      </c>
      <c r="K281" s="1" t="str">
        <f t="shared" si="27"/>
        <v>NASGLP soil sample, &lt;2 mm size fraction</v>
      </c>
      <c r="M281">
        <v>0.43</v>
      </c>
      <c r="N281">
        <v>22.9</v>
      </c>
      <c r="O281">
        <v>47.6</v>
      </c>
    </row>
    <row r="282" spans="1:15" hidden="1" x14ac:dyDescent="0.25">
      <c r="A282" t="s">
        <v>1033</v>
      </c>
      <c r="B282" t="s">
        <v>1034</v>
      </c>
      <c r="C282" s="1" t="str">
        <f t="shared" si="28"/>
        <v>21:0019</v>
      </c>
      <c r="D282" s="1" t="str">
        <f t="shared" si="26"/>
        <v>21:0336</v>
      </c>
      <c r="E282" t="s">
        <v>425</v>
      </c>
      <c r="F282" t="s">
        <v>1035</v>
      </c>
      <c r="H282">
        <v>47.124119999999998</v>
      </c>
      <c r="I282">
        <v>-67.877269999999996</v>
      </c>
      <c r="J282" s="1" t="str">
        <f t="shared" si="29"/>
        <v>A-horizon soil</v>
      </c>
      <c r="K282" s="1" t="str">
        <f t="shared" si="27"/>
        <v>NASGLP soil sample, &lt;2 mm size fraction</v>
      </c>
      <c r="M282">
        <v>0.34</v>
      </c>
      <c r="N282">
        <v>12</v>
      </c>
      <c r="O282">
        <v>26</v>
      </c>
    </row>
    <row r="283" spans="1:15" hidden="1" x14ac:dyDescent="0.25">
      <c r="A283" t="s">
        <v>1036</v>
      </c>
      <c r="B283" t="s">
        <v>1037</v>
      </c>
      <c r="C283" s="1" t="str">
        <f t="shared" si="28"/>
        <v>21:0019</v>
      </c>
      <c r="D283" s="1" t="str">
        <f t="shared" si="26"/>
        <v>21:0336</v>
      </c>
      <c r="E283" t="s">
        <v>429</v>
      </c>
      <c r="F283" t="s">
        <v>1038</v>
      </c>
      <c r="H283">
        <v>47.600450000000002</v>
      </c>
      <c r="I283">
        <v>-67.874790000000004</v>
      </c>
      <c r="J283" s="1" t="str">
        <f t="shared" si="29"/>
        <v>A-horizon soil</v>
      </c>
      <c r="K283" s="1" t="str">
        <f t="shared" si="27"/>
        <v>NASGLP soil sample, &lt;2 mm size fraction</v>
      </c>
      <c r="M283">
        <v>0.78</v>
      </c>
      <c r="N283">
        <v>36.1</v>
      </c>
      <c r="O283">
        <v>73.7</v>
      </c>
    </row>
    <row r="284" spans="1:15" hidden="1" x14ac:dyDescent="0.25">
      <c r="A284" t="s">
        <v>1039</v>
      </c>
      <c r="B284" t="s">
        <v>1040</v>
      </c>
      <c r="C284" s="1" t="str">
        <f t="shared" si="28"/>
        <v>21:0019</v>
      </c>
      <c r="D284" s="1" t="str">
        <f t="shared" si="26"/>
        <v>21:0336</v>
      </c>
      <c r="E284" t="s">
        <v>433</v>
      </c>
      <c r="F284" t="s">
        <v>1041</v>
      </c>
      <c r="H284">
        <v>47.19068</v>
      </c>
      <c r="I284">
        <v>-67.555639999999997</v>
      </c>
      <c r="J284" s="1" t="str">
        <f t="shared" si="29"/>
        <v>A-horizon soil</v>
      </c>
      <c r="K284" s="1" t="str">
        <f t="shared" si="27"/>
        <v>NASGLP soil sample, &lt;2 mm size fraction</v>
      </c>
      <c r="M284">
        <v>0.15</v>
      </c>
      <c r="N284">
        <v>30.8</v>
      </c>
      <c r="O284">
        <v>62.1</v>
      </c>
    </row>
    <row r="285" spans="1:15" hidden="1" x14ac:dyDescent="0.25">
      <c r="A285" t="s">
        <v>1042</v>
      </c>
      <c r="B285" t="s">
        <v>1043</v>
      </c>
      <c r="C285" s="1" t="str">
        <f t="shared" si="28"/>
        <v>21:0019</v>
      </c>
      <c r="D285" s="1" t="str">
        <f t="shared" si="26"/>
        <v>21:0336</v>
      </c>
      <c r="E285" t="s">
        <v>437</v>
      </c>
      <c r="F285" t="s">
        <v>1044</v>
      </c>
      <c r="H285">
        <v>47.337479999999999</v>
      </c>
      <c r="I285">
        <v>-67.52</v>
      </c>
      <c r="J285" s="1" t="str">
        <f t="shared" si="29"/>
        <v>A-horizon soil</v>
      </c>
      <c r="K285" s="1" t="str">
        <f t="shared" si="27"/>
        <v>NASGLP soil sample, &lt;2 mm size fraction</v>
      </c>
      <c r="M285">
        <v>0.22</v>
      </c>
      <c r="N285">
        <v>32.5</v>
      </c>
      <c r="O285">
        <v>65.900000000000006</v>
      </c>
    </row>
    <row r="286" spans="1:15" hidden="1" x14ac:dyDescent="0.25">
      <c r="A286" t="s">
        <v>1045</v>
      </c>
      <c r="B286" t="s">
        <v>1046</v>
      </c>
      <c r="C286" s="1" t="str">
        <f t="shared" si="28"/>
        <v>21:0019</v>
      </c>
      <c r="D286" s="1" t="str">
        <f t="shared" si="26"/>
        <v>21:0336</v>
      </c>
      <c r="E286" t="s">
        <v>441</v>
      </c>
      <c r="F286" t="s">
        <v>1047</v>
      </c>
      <c r="H286">
        <v>47.703580000000002</v>
      </c>
      <c r="I286">
        <v>-67.434430000000006</v>
      </c>
      <c r="J286" s="1" t="str">
        <f t="shared" si="29"/>
        <v>A-horizon soil</v>
      </c>
      <c r="K286" s="1" t="str">
        <f t="shared" si="27"/>
        <v>NASGLP soil sample, &lt;2 mm size fraction</v>
      </c>
      <c r="M286">
        <v>0.12</v>
      </c>
      <c r="N286">
        <v>21.7</v>
      </c>
      <c r="O286">
        <v>47.3</v>
      </c>
    </row>
    <row r="287" spans="1:15" hidden="1" x14ac:dyDescent="0.25">
      <c r="A287" t="s">
        <v>1048</v>
      </c>
      <c r="B287" t="s">
        <v>1049</v>
      </c>
      <c r="C287" s="1" t="str">
        <f t="shared" si="28"/>
        <v>21:0019</v>
      </c>
      <c r="D287" s="1" t="str">
        <f t="shared" si="26"/>
        <v>21:0336</v>
      </c>
      <c r="E287" t="s">
        <v>445</v>
      </c>
      <c r="F287" t="s">
        <v>1050</v>
      </c>
      <c r="H287">
        <v>47.884210000000003</v>
      </c>
      <c r="I287">
        <v>-67.699910000000003</v>
      </c>
      <c r="J287" s="1" t="str">
        <f t="shared" si="29"/>
        <v>A-horizon soil</v>
      </c>
      <c r="K287" s="1" t="str">
        <f t="shared" si="27"/>
        <v>NASGLP soil sample, &lt;2 mm size fraction</v>
      </c>
      <c r="M287">
        <v>0.17</v>
      </c>
      <c r="N287">
        <v>25.4</v>
      </c>
      <c r="O287">
        <v>51.9</v>
      </c>
    </row>
    <row r="288" spans="1:15" hidden="1" x14ac:dyDescent="0.25">
      <c r="A288" t="s">
        <v>1051</v>
      </c>
      <c r="B288" t="s">
        <v>1052</v>
      </c>
      <c r="C288" s="1" t="str">
        <f t="shared" si="28"/>
        <v>21:0019</v>
      </c>
      <c r="D288" s="1" t="str">
        <f t="shared" si="26"/>
        <v>21:0336</v>
      </c>
      <c r="E288" t="s">
        <v>449</v>
      </c>
      <c r="F288" t="s">
        <v>1053</v>
      </c>
      <c r="H288">
        <v>47.840499999999999</v>
      </c>
      <c r="I288">
        <v>-67.493979999999993</v>
      </c>
      <c r="J288" s="1" t="str">
        <f t="shared" si="29"/>
        <v>A-horizon soil</v>
      </c>
      <c r="K288" s="1" t="str">
        <f t="shared" si="27"/>
        <v>NASGLP soil sample, &lt;2 mm size fraction</v>
      </c>
      <c r="M288">
        <v>2</v>
      </c>
      <c r="N288">
        <v>37.6</v>
      </c>
      <c r="O288">
        <v>81.599999999999994</v>
      </c>
    </row>
    <row r="289" spans="1:15" hidden="1" x14ac:dyDescent="0.25">
      <c r="A289" t="s">
        <v>1054</v>
      </c>
      <c r="B289" t="s">
        <v>1055</v>
      </c>
      <c r="C289" s="1" t="str">
        <f t="shared" si="28"/>
        <v>21:0019</v>
      </c>
      <c r="D289" s="1" t="str">
        <f t="shared" si="26"/>
        <v>21:0336</v>
      </c>
      <c r="E289" t="s">
        <v>453</v>
      </c>
      <c r="F289" t="s">
        <v>1056</v>
      </c>
      <c r="H289">
        <v>47.152729999999998</v>
      </c>
      <c r="I289">
        <v>-66.710679999999996</v>
      </c>
      <c r="J289" s="1" t="str">
        <f t="shared" si="29"/>
        <v>A-horizon soil</v>
      </c>
      <c r="K289" s="1" t="str">
        <f t="shared" si="27"/>
        <v>NASGLP soil sample, &lt;2 mm size fraction</v>
      </c>
      <c r="M289">
        <v>0.34</v>
      </c>
      <c r="N289">
        <v>39</v>
      </c>
      <c r="O289">
        <v>80.2</v>
      </c>
    </row>
    <row r="290" spans="1:15" hidden="1" x14ac:dyDescent="0.25">
      <c r="A290" t="s">
        <v>1057</v>
      </c>
      <c r="B290" t="s">
        <v>1058</v>
      </c>
      <c r="C290" s="1" t="str">
        <f t="shared" si="28"/>
        <v>21:0019</v>
      </c>
      <c r="D290" s="1" t="str">
        <f t="shared" si="26"/>
        <v>21:0336</v>
      </c>
      <c r="E290" t="s">
        <v>457</v>
      </c>
      <c r="F290" t="s">
        <v>1059</v>
      </c>
      <c r="H290">
        <v>46.876820000000002</v>
      </c>
      <c r="I290">
        <v>-66.626230000000007</v>
      </c>
      <c r="J290" s="1" t="str">
        <f t="shared" si="29"/>
        <v>A-horizon soil</v>
      </c>
      <c r="K290" s="1" t="str">
        <f t="shared" si="27"/>
        <v>NASGLP soil sample, &lt;2 mm size fraction</v>
      </c>
      <c r="M290">
        <v>0.05</v>
      </c>
      <c r="N290">
        <v>20.7</v>
      </c>
      <c r="O290">
        <v>44.2</v>
      </c>
    </row>
    <row r="291" spans="1:15" hidden="1" x14ac:dyDescent="0.25">
      <c r="A291" t="s">
        <v>1060</v>
      </c>
      <c r="B291" t="s">
        <v>1061</v>
      </c>
      <c r="C291" s="1" t="str">
        <f t="shared" si="28"/>
        <v>21:0019</v>
      </c>
      <c r="D291" s="1" t="str">
        <f t="shared" si="26"/>
        <v>21:0336</v>
      </c>
      <c r="E291" t="s">
        <v>461</v>
      </c>
      <c r="F291" t="s">
        <v>1062</v>
      </c>
      <c r="H291">
        <v>46.912640000000003</v>
      </c>
      <c r="I291">
        <v>-66.250299999999996</v>
      </c>
      <c r="J291" s="1" t="str">
        <f t="shared" si="29"/>
        <v>A-horizon soil</v>
      </c>
      <c r="K291" s="1" t="str">
        <f t="shared" si="27"/>
        <v>NASGLP soil sample, &lt;2 mm size fraction</v>
      </c>
      <c r="M291">
        <v>18.8</v>
      </c>
      <c r="N291">
        <v>25.9</v>
      </c>
      <c r="O291">
        <v>86.1</v>
      </c>
    </row>
    <row r="292" spans="1:15" hidden="1" x14ac:dyDescent="0.25">
      <c r="A292" t="s">
        <v>1063</v>
      </c>
      <c r="B292" t="s">
        <v>1064</v>
      </c>
      <c r="C292" s="1" t="str">
        <f t="shared" si="28"/>
        <v>21:0019</v>
      </c>
      <c r="D292" s="1" t="str">
        <f t="shared" si="26"/>
        <v>21:0336</v>
      </c>
      <c r="E292" t="s">
        <v>465</v>
      </c>
      <c r="F292" t="s">
        <v>1065</v>
      </c>
      <c r="H292">
        <v>47.632989999999999</v>
      </c>
      <c r="I292">
        <v>-65.43459</v>
      </c>
      <c r="J292" s="1" t="str">
        <f t="shared" si="29"/>
        <v>A-horizon soil</v>
      </c>
      <c r="K292" s="1" t="str">
        <f t="shared" si="27"/>
        <v>NASGLP soil sample, &lt;2 mm size fraction</v>
      </c>
      <c r="M292">
        <v>0.18</v>
      </c>
      <c r="N292">
        <v>20.6</v>
      </c>
      <c r="O292">
        <v>40.200000000000003</v>
      </c>
    </row>
    <row r="293" spans="1:15" hidden="1" x14ac:dyDescent="0.25">
      <c r="A293" t="s">
        <v>1066</v>
      </c>
      <c r="B293" t="s">
        <v>1067</v>
      </c>
      <c r="C293" s="1" t="str">
        <f t="shared" si="28"/>
        <v>21:0019</v>
      </c>
      <c r="D293" s="1" t="str">
        <f t="shared" si="26"/>
        <v>21:0336</v>
      </c>
      <c r="E293" t="s">
        <v>469</v>
      </c>
      <c r="F293" t="s">
        <v>1068</v>
      </c>
      <c r="H293">
        <v>46.886780000000002</v>
      </c>
      <c r="I293">
        <v>-65.753990000000002</v>
      </c>
      <c r="J293" s="1" t="str">
        <f t="shared" si="29"/>
        <v>A-horizon soil</v>
      </c>
      <c r="K293" s="1" t="str">
        <f t="shared" si="27"/>
        <v>NASGLP soil sample, &lt;2 mm size fraction</v>
      </c>
      <c r="M293">
        <v>0.12</v>
      </c>
      <c r="N293">
        <v>18.600000000000001</v>
      </c>
      <c r="O293">
        <v>38.6</v>
      </c>
    </row>
    <row r="294" spans="1:15" hidden="1" x14ac:dyDescent="0.25">
      <c r="A294" t="s">
        <v>1069</v>
      </c>
      <c r="B294" t="s">
        <v>1070</v>
      </c>
      <c r="C294" s="1" t="str">
        <f t="shared" si="28"/>
        <v>21:0019</v>
      </c>
      <c r="D294" s="1" t="str">
        <f t="shared" si="26"/>
        <v>21:0336</v>
      </c>
      <c r="E294" t="s">
        <v>473</v>
      </c>
      <c r="F294" t="s">
        <v>1071</v>
      </c>
      <c r="H294">
        <v>46.776130000000002</v>
      </c>
      <c r="I294">
        <v>-66.083860000000001</v>
      </c>
      <c r="J294" s="1" t="str">
        <f t="shared" si="29"/>
        <v>A-horizon soil</v>
      </c>
      <c r="K294" s="1" t="str">
        <f t="shared" si="27"/>
        <v>NASGLP soil sample, &lt;2 mm size fraction</v>
      </c>
      <c r="M294">
        <v>0.67</v>
      </c>
      <c r="N294">
        <v>36.299999999999997</v>
      </c>
      <c r="O294">
        <v>76</v>
      </c>
    </row>
    <row r="295" spans="1:15" hidden="1" x14ac:dyDescent="0.25">
      <c r="A295" t="s">
        <v>1072</v>
      </c>
      <c r="B295" t="s">
        <v>1073</v>
      </c>
      <c r="C295" s="1" t="str">
        <f t="shared" si="28"/>
        <v>21:0019</v>
      </c>
      <c r="D295" s="1" t="str">
        <f t="shared" si="26"/>
        <v>21:0336</v>
      </c>
      <c r="E295" t="s">
        <v>477</v>
      </c>
      <c r="F295" t="s">
        <v>1074</v>
      </c>
      <c r="H295">
        <v>45.737430000000003</v>
      </c>
      <c r="I295">
        <v>-64.162940000000006</v>
      </c>
      <c r="J295" s="1" t="str">
        <f t="shared" si="29"/>
        <v>A-horizon soil</v>
      </c>
      <c r="K295" s="1" t="str">
        <f t="shared" si="27"/>
        <v>NASGLP soil sample, &lt;2 mm size fraction</v>
      </c>
      <c r="M295">
        <v>0.22</v>
      </c>
      <c r="N295">
        <v>28.6</v>
      </c>
      <c r="O295">
        <v>56.1</v>
      </c>
    </row>
    <row r="296" spans="1:15" hidden="1" x14ac:dyDescent="0.25">
      <c r="A296" t="s">
        <v>1075</v>
      </c>
      <c r="B296" t="s">
        <v>1076</v>
      </c>
      <c r="C296" s="1" t="str">
        <f t="shared" si="28"/>
        <v>21:0019</v>
      </c>
      <c r="D296" s="1" t="str">
        <f t="shared" si="26"/>
        <v>21:0336</v>
      </c>
      <c r="E296" t="s">
        <v>481</v>
      </c>
      <c r="F296" t="s">
        <v>1077</v>
      </c>
      <c r="H296">
        <v>45.443930000000002</v>
      </c>
      <c r="I296">
        <v>-64.770039999999995</v>
      </c>
      <c r="J296" s="1" t="str">
        <f t="shared" si="29"/>
        <v>A-horizon soil</v>
      </c>
      <c r="K296" s="1" t="str">
        <f t="shared" si="27"/>
        <v>NASGLP soil sample, &lt;2 mm size fraction</v>
      </c>
    </row>
    <row r="297" spans="1:15" hidden="1" x14ac:dyDescent="0.25">
      <c r="A297" t="s">
        <v>1078</v>
      </c>
      <c r="B297" t="s">
        <v>1079</v>
      </c>
      <c r="C297" s="1" t="str">
        <f t="shared" si="28"/>
        <v>21:0019</v>
      </c>
      <c r="D297" s="1" t="str">
        <f t="shared" si="26"/>
        <v>21:0336</v>
      </c>
      <c r="E297" t="s">
        <v>485</v>
      </c>
      <c r="F297" t="s">
        <v>1080</v>
      </c>
      <c r="H297">
        <v>45.679740000000002</v>
      </c>
      <c r="I297">
        <v>-64.011219999999994</v>
      </c>
      <c r="J297" s="1" t="str">
        <f t="shared" si="29"/>
        <v>A-horizon soil</v>
      </c>
      <c r="K297" s="1" t="str">
        <f t="shared" si="27"/>
        <v>NASGLP soil sample, &lt;2 mm size fraction</v>
      </c>
    </row>
    <row r="298" spans="1:15" hidden="1" x14ac:dyDescent="0.25">
      <c r="A298" t="s">
        <v>1081</v>
      </c>
      <c r="B298" t="s">
        <v>1082</v>
      </c>
      <c r="C298" s="1" t="str">
        <f t="shared" si="28"/>
        <v>21:0019</v>
      </c>
      <c r="D298" s="1" t="str">
        <f t="shared" si="26"/>
        <v>21:0336</v>
      </c>
      <c r="E298" t="s">
        <v>489</v>
      </c>
      <c r="F298" t="s">
        <v>1083</v>
      </c>
      <c r="H298">
        <v>45.66301</v>
      </c>
      <c r="I298">
        <v>-63.28425</v>
      </c>
      <c r="J298" s="1" t="str">
        <f t="shared" si="29"/>
        <v>A-horizon soil</v>
      </c>
      <c r="K298" s="1" t="str">
        <f t="shared" si="27"/>
        <v>NASGLP soil sample, &lt;2 mm size fraction</v>
      </c>
    </row>
    <row r="299" spans="1:15" hidden="1" x14ac:dyDescent="0.25">
      <c r="A299" t="s">
        <v>1084</v>
      </c>
      <c r="B299" t="s">
        <v>1085</v>
      </c>
      <c r="C299" s="1" t="str">
        <f t="shared" si="28"/>
        <v>21:0019</v>
      </c>
      <c r="D299" s="1" t="str">
        <f t="shared" si="26"/>
        <v>21:0336</v>
      </c>
      <c r="E299" t="s">
        <v>493</v>
      </c>
      <c r="F299" t="s">
        <v>1086</v>
      </c>
      <c r="H299">
        <v>44.957230000000003</v>
      </c>
      <c r="I299">
        <v>-63.228250000000003</v>
      </c>
      <c r="J299" s="1" t="str">
        <f t="shared" si="29"/>
        <v>A-horizon soil</v>
      </c>
      <c r="K299" s="1" t="str">
        <f t="shared" si="27"/>
        <v>NASGLP soil sample, &lt;2 mm size fraction</v>
      </c>
    </row>
    <row r="300" spans="1:15" hidden="1" x14ac:dyDescent="0.25">
      <c r="A300" t="s">
        <v>1087</v>
      </c>
      <c r="B300" t="s">
        <v>1088</v>
      </c>
      <c r="C300" s="1" t="str">
        <f t="shared" si="28"/>
        <v>21:0019</v>
      </c>
      <c r="D300" s="1" t="str">
        <f t="shared" si="26"/>
        <v>21:0336</v>
      </c>
      <c r="E300" t="s">
        <v>497</v>
      </c>
      <c r="F300" t="s">
        <v>1089</v>
      </c>
      <c r="H300">
        <v>44.873359999999998</v>
      </c>
      <c r="I300">
        <v>-63.515949999999997</v>
      </c>
      <c r="J300" s="1" t="str">
        <f t="shared" si="29"/>
        <v>A-horizon soil</v>
      </c>
      <c r="K300" s="1" t="str">
        <f t="shared" si="27"/>
        <v>NASGLP soil sample, &lt;2 mm size fraction</v>
      </c>
      <c r="N300">
        <v>3.84</v>
      </c>
      <c r="O300">
        <v>9.42</v>
      </c>
    </row>
    <row r="301" spans="1:15" hidden="1" x14ac:dyDescent="0.25">
      <c r="A301" t="s">
        <v>1090</v>
      </c>
      <c r="B301" t="s">
        <v>1091</v>
      </c>
      <c r="C301" s="1" t="str">
        <f t="shared" si="28"/>
        <v>21:0019</v>
      </c>
      <c r="D301" s="1" t="str">
        <f t="shared" si="26"/>
        <v>21:0336</v>
      </c>
      <c r="E301" t="s">
        <v>501</v>
      </c>
      <c r="F301" t="s">
        <v>1092</v>
      </c>
      <c r="H301">
        <v>45.121929999999999</v>
      </c>
      <c r="I301">
        <v>-63.738799999999998</v>
      </c>
      <c r="J301" s="1" t="str">
        <f t="shared" si="29"/>
        <v>A-horizon soil</v>
      </c>
      <c r="K301" s="1" t="str">
        <f t="shared" si="27"/>
        <v>NASGLP soil sample, &lt;2 mm size fraction</v>
      </c>
    </row>
    <row r="302" spans="1:15" hidden="1" x14ac:dyDescent="0.25">
      <c r="A302" t="s">
        <v>1093</v>
      </c>
      <c r="B302" t="s">
        <v>1094</v>
      </c>
      <c r="C302" s="1" t="str">
        <f t="shared" si="28"/>
        <v>21:0019</v>
      </c>
      <c r="D302" s="1" t="str">
        <f t="shared" si="26"/>
        <v>21:0336</v>
      </c>
      <c r="E302" t="s">
        <v>505</v>
      </c>
      <c r="F302" t="s">
        <v>1095</v>
      </c>
      <c r="H302">
        <v>44.677039999999998</v>
      </c>
      <c r="I302">
        <v>-63.539630000000002</v>
      </c>
      <c r="J302" s="1" t="str">
        <f t="shared" si="29"/>
        <v>A-horizon soil</v>
      </c>
      <c r="K302" s="1" t="str">
        <f t="shared" si="27"/>
        <v>NASGLP soil sample, &lt;2 mm size fraction</v>
      </c>
    </row>
    <row r="303" spans="1:15" hidden="1" x14ac:dyDescent="0.25">
      <c r="A303" t="s">
        <v>1096</v>
      </c>
      <c r="B303" t="s">
        <v>1097</v>
      </c>
      <c r="C303" s="1" t="str">
        <f t="shared" si="28"/>
        <v>21:0019</v>
      </c>
      <c r="D303" s="1" t="str">
        <f t="shared" si="26"/>
        <v>21:0336</v>
      </c>
      <c r="E303" t="s">
        <v>509</v>
      </c>
      <c r="F303" t="s">
        <v>1098</v>
      </c>
      <c r="H303">
        <v>44.635959999999997</v>
      </c>
      <c r="I303">
        <v>-63.842010000000002</v>
      </c>
      <c r="J303" s="1" t="str">
        <f t="shared" si="29"/>
        <v>A-horizon soil</v>
      </c>
      <c r="K303" s="1" t="str">
        <f t="shared" si="27"/>
        <v>NASGLP soil sample, &lt;2 mm size fraction</v>
      </c>
      <c r="M303">
        <v>0.05</v>
      </c>
      <c r="N303">
        <v>4.13</v>
      </c>
      <c r="O303">
        <v>8.36</v>
      </c>
    </row>
    <row r="304" spans="1:15" hidden="1" x14ac:dyDescent="0.25">
      <c r="A304" t="s">
        <v>1099</v>
      </c>
      <c r="B304" t="s">
        <v>1100</v>
      </c>
      <c r="C304" s="1" t="str">
        <f t="shared" si="28"/>
        <v>21:0019</v>
      </c>
      <c r="D304" s="1" t="str">
        <f t="shared" si="26"/>
        <v>21:0336</v>
      </c>
      <c r="E304" t="s">
        <v>513</v>
      </c>
      <c r="F304" t="s">
        <v>1101</v>
      </c>
      <c r="H304">
        <v>44.984110000000001</v>
      </c>
      <c r="I304">
        <v>-63.58108</v>
      </c>
      <c r="J304" s="1" t="str">
        <f t="shared" si="29"/>
        <v>A-horizon soil</v>
      </c>
      <c r="K304" s="1" t="str">
        <f t="shared" si="27"/>
        <v>NASGLP soil sample, &lt;2 mm size fraction</v>
      </c>
      <c r="M304">
        <v>0.01</v>
      </c>
      <c r="N304">
        <v>2.11</v>
      </c>
      <c r="O304">
        <v>5.42</v>
      </c>
    </row>
    <row r="305" spans="1:15" hidden="1" x14ac:dyDescent="0.25">
      <c r="A305" t="s">
        <v>1102</v>
      </c>
      <c r="B305" t="s">
        <v>1103</v>
      </c>
      <c r="C305" s="1" t="str">
        <f t="shared" si="28"/>
        <v>21:0019</v>
      </c>
      <c r="D305" s="1" t="str">
        <f t="shared" si="26"/>
        <v>21:0336</v>
      </c>
      <c r="E305" t="s">
        <v>517</v>
      </c>
      <c r="F305" t="s">
        <v>1104</v>
      </c>
      <c r="H305">
        <v>46.536949999999997</v>
      </c>
      <c r="I305">
        <v>-60.694850000000002</v>
      </c>
      <c r="J305" s="1" t="str">
        <f t="shared" si="29"/>
        <v>A-horizon soil</v>
      </c>
      <c r="K305" s="1" t="str">
        <f t="shared" si="27"/>
        <v>NASGLP soil sample, &lt;2 mm size fraction</v>
      </c>
      <c r="N305">
        <v>2.38</v>
      </c>
      <c r="O305">
        <v>6.94</v>
      </c>
    </row>
    <row r="306" spans="1:15" hidden="1" x14ac:dyDescent="0.25">
      <c r="A306" t="s">
        <v>1105</v>
      </c>
      <c r="B306" t="s">
        <v>1106</v>
      </c>
      <c r="C306" s="1" t="str">
        <f t="shared" si="28"/>
        <v>21:0019</v>
      </c>
      <c r="D306" s="1" t="str">
        <f t="shared" si="26"/>
        <v>21:0336</v>
      </c>
      <c r="E306" t="s">
        <v>521</v>
      </c>
      <c r="F306" t="s">
        <v>1107</v>
      </c>
      <c r="H306">
        <v>46.867559999999997</v>
      </c>
      <c r="I306">
        <v>-60.520029999999998</v>
      </c>
      <c r="J306" s="1" t="str">
        <f t="shared" si="29"/>
        <v>A-horizon soil</v>
      </c>
      <c r="K306" s="1" t="str">
        <f t="shared" si="27"/>
        <v>NASGLP soil sample, &lt;2 mm size fraction</v>
      </c>
      <c r="N306">
        <v>3.84</v>
      </c>
      <c r="O306">
        <v>9.0399999999999991</v>
      </c>
    </row>
    <row r="307" spans="1:15" hidden="1" x14ac:dyDescent="0.25">
      <c r="A307" t="s">
        <v>1108</v>
      </c>
      <c r="B307" t="s">
        <v>1109</v>
      </c>
      <c r="C307" s="1" t="str">
        <f t="shared" si="28"/>
        <v>21:0019</v>
      </c>
      <c r="D307" s="1" t="str">
        <f t="shared" si="26"/>
        <v>21:0336</v>
      </c>
      <c r="E307" t="s">
        <v>525</v>
      </c>
      <c r="F307" t="s">
        <v>1110</v>
      </c>
      <c r="H307">
        <v>46.301290000000002</v>
      </c>
      <c r="I307">
        <v>-61.17306</v>
      </c>
      <c r="J307" s="1" t="str">
        <f t="shared" si="29"/>
        <v>A-horizon soil</v>
      </c>
      <c r="K307" s="1" t="str">
        <f t="shared" si="27"/>
        <v>NASGLP soil sample, &lt;2 mm size fraction</v>
      </c>
      <c r="M307">
        <v>0.02</v>
      </c>
      <c r="N307">
        <v>2.31</v>
      </c>
      <c r="O307">
        <v>5.78</v>
      </c>
    </row>
    <row r="308" spans="1:15" hidden="1" x14ac:dyDescent="0.25">
      <c r="A308" t="s">
        <v>1111</v>
      </c>
      <c r="B308" t="s">
        <v>1112</v>
      </c>
      <c r="C308" s="1" t="str">
        <f t="shared" ref="C308:C339" si="30">HYPERLINK("http://geochem.nrcan.gc.ca/cdogs/content/bdl/bdl210019_e.htm", "21:0019")</f>
        <v>21:0019</v>
      </c>
      <c r="D308" s="1" t="str">
        <f t="shared" si="26"/>
        <v>21:0336</v>
      </c>
      <c r="E308" t="s">
        <v>529</v>
      </c>
      <c r="F308" t="s">
        <v>1113</v>
      </c>
      <c r="H308">
        <v>46.388919999999999</v>
      </c>
      <c r="I308">
        <v>-61.084110000000003</v>
      </c>
      <c r="J308" s="1" t="str">
        <f t="shared" ref="J308:J339" si="31">HYPERLINK("http://geochem.nrcan.gc.ca/cdogs/content/kwd/kwd020056_e.htm", "A-horizon soil")</f>
        <v>A-horizon soil</v>
      </c>
      <c r="K308" s="1" t="str">
        <f t="shared" si="27"/>
        <v>NASGLP soil sample, &lt;2 mm size fraction</v>
      </c>
      <c r="M308">
        <v>0.04</v>
      </c>
      <c r="N308">
        <v>4.1500000000000004</v>
      </c>
      <c r="O308">
        <v>9.39</v>
      </c>
    </row>
    <row r="309" spans="1:15" hidden="1" x14ac:dyDescent="0.25">
      <c r="A309" t="s">
        <v>1114</v>
      </c>
      <c r="B309" t="s">
        <v>1115</v>
      </c>
      <c r="C309" s="1" t="str">
        <f t="shared" si="30"/>
        <v>21:0019</v>
      </c>
      <c r="D309" s="1" t="str">
        <f t="shared" si="26"/>
        <v>21:0336</v>
      </c>
      <c r="E309" t="s">
        <v>533</v>
      </c>
      <c r="F309" t="s">
        <v>1116</v>
      </c>
      <c r="H309">
        <v>46.147480000000002</v>
      </c>
      <c r="I309">
        <v>-61.240029999999997</v>
      </c>
      <c r="J309" s="1" t="str">
        <f t="shared" si="31"/>
        <v>A-horizon soil</v>
      </c>
      <c r="K309" s="1" t="str">
        <f t="shared" si="27"/>
        <v>NASGLP soil sample, &lt;2 mm size fraction</v>
      </c>
      <c r="M309">
        <v>0.05</v>
      </c>
      <c r="N309">
        <v>8.11</v>
      </c>
      <c r="O309">
        <v>20.100000000000001</v>
      </c>
    </row>
    <row r="310" spans="1:15" hidden="1" x14ac:dyDescent="0.25">
      <c r="A310" t="s">
        <v>1117</v>
      </c>
      <c r="B310" t="s">
        <v>1118</v>
      </c>
      <c r="C310" s="1" t="str">
        <f t="shared" si="30"/>
        <v>21:0019</v>
      </c>
      <c r="D310" s="1" t="str">
        <f t="shared" si="26"/>
        <v>21:0336</v>
      </c>
      <c r="E310" t="s">
        <v>537</v>
      </c>
      <c r="F310" t="s">
        <v>1119</v>
      </c>
      <c r="H310">
        <v>45.811579999999999</v>
      </c>
      <c r="I310">
        <v>-61.280389999999997</v>
      </c>
      <c r="J310" s="1" t="str">
        <f t="shared" si="31"/>
        <v>A-horizon soil</v>
      </c>
      <c r="K310" s="1" t="str">
        <f t="shared" si="27"/>
        <v>NASGLP soil sample, &lt;2 mm size fraction</v>
      </c>
      <c r="M310">
        <v>0.15</v>
      </c>
      <c r="N310">
        <v>7.17</v>
      </c>
      <c r="O310">
        <v>16.8</v>
      </c>
    </row>
    <row r="311" spans="1:15" hidden="1" x14ac:dyDescent="0.25">
      <c r="A311" t="s">
        <v>1120</v>
      </c>
      <c r="B311" t="s">
        <v>1121</v>
      </c>
      <c r="C311" s="1" t="str">
        <f t="shared" si="30"/>
        <v>21:0019</v>
      </c>
      <c r="D311" s="1" t="str">
        <f t="shared" si="26"/>
        <v>21:0336</v>
      </c>
      <c r="E311" t="s">
        <v>541</v>
      </c>
      <c r="F311" t="s">
        <v>1122</v>
      </c>
      <c r="H311">
        <v>45.342469999999999</v>
      </c>
      <c r="I311">
        <v>-62.66901</v>
      </c>
      <c r="J311" s="1" t="str">
        <f t="shared" si="31"/>
        <v>A-horizon soil</v>
      </c>
      <c r="K311" s="1" t="str">
        <f t="shared" si="27"/>
        <v>NASGLP soil sample, &lt;2 mm size fraction</v>
      </c>
    </row>
    <row r="312" spans="1:15" hidden="1" x14ac:dyDescent="0.25">
      <c r="A312" t="s">
        <v>1123</v>
      </c>
      <c r="B312" t="s">
        <v>1124</v>
      </c>
      <c r="C312" s="1" t="str">
        <f t="shared" si="30"/>
        <v>21:0019</v>
      </c>
      <c r="D312" s="1" t="str">
        <f t="shared" si="26"/>
        <v>21:0336</v>
      </c>
      <c r="E312" t="s">
        <v>545</v>
      </c>
      <c r="F312" t="s">
        <v>1125</v>
      </c>
      <c r="H312">
        <v>44.529960000000003</v>
      </c>
      <c r="I312">
        <v>-64.350520000000003</v>
      </c>
      <c r="J312" s="1" t="str">
        <f t="shared" si="31"/>
        <v>A-horizon soil</v>
      </c>
      <c r="K312" s="1" t="str">
        <f t="shared" si="27"/>
        <v>NASGLP soil sample, &lt;2 mm size fraction</v>
      </c>
    </row>
    <row r="313" spans="1:15" hidden="1" x14ac:dyDescent="0.25">
      <c r="A313" t="s">
        <v>1126</v>
      </c>
      <c r="B313" t="s">
        <v>1127</v>
      </c>
      <c r="C313" s="1" t="str">
        <f t="shared" si="30"/>
        <v>21:0019</v>
      </c>
      <c r="D313" s="1" t="str">
        <f t="shared" si="26"/>
        <v>21:0336</v>
      </c>
      <c r="E313" t="s">
        <v>549</v>
      </c>
      <c r="F313" t="s">
        <v>1128</v>
      </c>
      <c r="H313">
        <v>44.695860000000003</v>
      </c>
      <c r="I313">
        <v>-64.148039999999995</v>
      </c>
      <c r="J313" s="1" t="str">
        <f t="shared" si="31"/>
        <v>A-horizon soil</v>
      </c>
      <c r="K313" s="1" t="str">
        <f t="shared" si="27"/>
        <v>NASGLP soil sample, &lt;2 mm size fraction</v>
      </c>
    </row>
    <row r="314" spans="1:15" hidden="1" x14ac:dyDescent="0.25">
      <c r="A314" t="s">
        <v>1129</v>
      </c>
      <c r="B314" t="s">
        <v>1130</v>
      </c>
      <c r="C314" s="1" t="str">
        <f t="shared" si="30"/>
        <v>21:0019</v>
      </c>
      <c r="D314" s="1" t="str">
        <f t="shared" si="26"/>
        <v>21:0336</v>
      </c>
      <c r="E314" t="s">
        <v>553</v>
      </c>
      <c r="F314" t="s">
        <v>1131</v>
      </c>
      <c r="H314">
        <v>44.932659999999998</v>
      </c>
      <c r="I314">
        <v>-64.299959999999999</v>
      </c>
      <c r="J314" s="1" t="str">
        <f t="shared" si="31"/>
        <v>A-horizon soil</v>
      </c>
      <c r="K314" s="1" t="str">
        <f t="shared" si="27"/>
        <v>NASGLP soil sample, &lt;2 mm size fraction</v>
      </c>
      <c r="M314">
        <v>0.01</v>
      </c>
      <c r="N314">
        <v>4.74</v>
      </c>
      <c r="O314">
        <v>11.9</v>
      </c>
    </row>
    <row r="315" spans="1:15" hidden="1" x14ac:dyDescent="0.25">
      <c r="A315" t="s">
        <v>1132</v>
      </c>
      <c r="B315" t="s">
        <v>1133</v>
      </c>
      <c r="C315" s="1" t="str">
        <f t="shared" si="30"/>
        <v>21:0019</v>
      </c>
      <c r="D315" s="1" t="str">
        <f t="shared" si="26"/>
        <v>21:0336</v>
      </c>
      <c r="E315" t="s">
        <v>557</v>
      </c>
      <c r="F315" t="s">
        <v>1134</v>
      </c>
      <c r="H315">
        <v>44.801580000000001</v>
      </c>
      <c r="I315">
        <v>-64.273449999999997</v>
      </c>
      <c r="J315" s="1" t="str">
        <f t="shared" si="31"/>
        <v>A-horizon soil</v>
      </c>
      <c r="K315" s="1" t="str">
        <f t="shared" si="27"/>
        <v>NASGLP soil sample, &lt;2 mm size fraction</v>
      </c>
    </row>
    <row r="316" spans="1:15" hidden="1" x14ac:dyDescent="0.25">
      <c r="A316" t="s">
        <v>1135</v>
      </c>
      <c r="B316" t="s">
        <v>1136</v>
      </c>
      <c r="C316" s="1" t="str">
        <f t="shared" si="30"/>
        <v>21:0019</v>
      </c>
      <c r="D316" s="1" t="str">
        <f t="shared" si="26"/>
        <v>21:0336</v>
      </c>
      <c r="E316" t="s">
        <v>561</v>
      </c>
      <c r="F316" t="s">
        <v>1137</v>
      </c>
      <c r="H316">
        <v>46.128320000000002</v>
      </c>
      <c r="I316">
        <v>-60.663029999999999</v>
      </c>
      <c r="J316" s="1" t="str">
        <f t="shared" si="31"/>
        <v>A-horizon soil</v>
      </c>
      <c r="K316" s="1" t="str">
        <f t="shared" si="27"/>
        <v>NASGLP soil sample, &lt;2 mm size fraction</v>
      </c>
      <c r="N316">
        <v>2.64</v>
      </c>
      <c r="O316">
        <v>7.18</v>
      </c>
    </row>
    <row r="317" spans="1:15" hidden="1" x14ac:dyDescent="0.25">
      <c r="A317" t="s">
        <v>1138</v>
      </c>
      <c r="B317" t="s">
        <v>1139</v>
      </c>
      <c r="C317" s="1" t="str">
        <f t="shared" si="30"/>
        <v>21:0019</v>
      </c>
      <c r="D317" s="1" t="str">
        <f t="shared" si="26"/>
        <v>21:0336</v>
      </c>
      <c r="E317" t="s">
        <v>565</v>
      </c>
      <c r="F317" t="s">
        <v>1140</v>
      </c>
      <c r="H317">
        <v>46.275730000000003</v>
      </c>
      <c r="I317">
        <v>-60.322130000000001</v>
      </c>
      <c r="J317" s="1" t="str">
        <f t="shared" si="31"/>
        <v>A-horizon soil</v>
      </c>
      <c r="K317" s="1" t="str">
        <f t="shared" si="27"/>
        <v>NASGLP soil sample, &lt;2 mm size fraction</v>
      </c>
    </row>
    <row r="318" spans="1:15" hidden="1" x14ac:dyDescent="0.25">
      <c r="A318" t="s">
        <v>1141</v>
      </c>
      <c r="B318" t="s">
        <v>1142</v>
      </c>
      <c r="C318" s="1" t="str">
        <f t="shared" si="30"/>
        <v>21:0019</v>
      </c>
      <c r="D318" s="1" t="str">
        <f t="shared" si="26"/>
        <v>21:0336</v>
      </c>
      <c r="E318" t="s">
        <v>569</v>
      </c>
      <c r="F318" t="s">
        <v>1143</v>
      </c>
      <c r="H318">
        <v>46.130600000000001</v>
      </c>
      <c r="I318">
        <v>-60.232430000000001</v>
      </c>
      <c r="J318" s="1" t="str">
        <f t="shared" si="31"/>
        <v>A-horizon soil</v>
      </c>
      <c r="K318" s="1" t="str">
        <f t="shared" si="27"/>
        <v>NASGLP soil sample, &lt;2 mm size fraction</v>
      </c>
    </row>
    <row r="319" spans="1:15" hidden="1" x14ac:dyDescent="0.25">
      <c r="A319" t="s">
        <v>1144</v>
      </c>
      <c r="B319" t="s">
        <v>1145</v>
      </c>
      <c r="C319" s="1" t="str">
        <f t="shared" si="30"/>
        <v>21:0019</v>
      </c>
      <c r="D319" s="1" t="str">
        <f t="shared" si="26"/>
        <v>21:0336</v>
      </c>
      <c r="E319" t="s">
        <v>573</v>
      </c>
      <c r="F319" t="s">
        <v>1146</v>
      </c>
      <c r="H319">
        <v>46.12715</v>
      </c>
      <c r="I319">
        <v>-60.153910000000003</v>
      </c>
      <c r="J319" s="1" t="str">
        <f t="shared" si="31"/>
        <v>A-horizon soil</v>
      </c>
      <c r="K319" s="1" t="str">
        <f t="shared" si="27"/>
        <v>NASGLP soil sample, &lt;2 mm size fraction</v>
      </c>
    </row>
    <row r="320" spans="1:15" hidden="1" x14ac:dyDescent="0.25">
      <c r="A320" t="s">
        <v>1147</v>
      </c>
      <c r="B320" t="s">
        <v>1148</v>
      </c>
      <c r="C320" s="1" t="str">
        <f t="shared" si="30"/>
        <v>21:0019</v>
      </c>
      <c r="D320" s="1" t="str">
        <f t="shared" si="26"/>
        <v>21:0336</v>
      </c>
      <c r="E320" t="s">
        <v>577</v>
      </c>
      <c r="F320" t="s">
        <v>1149</v>
      </c>
      <c r="H320">
        <v>45.948039999999999</v>
      </c>
      <c r="I320">
        <v>-60.156840000000003</v>
      </c>
      <c r="J320" s="1" t="str">
        <f t="shared" si="31"/>
        <v>A-horizon soil</v>
      </c>
      <c r="K320" s="1" t="str">
        <f t="shared" si="27"/>
        <v>NASGLP soil sample, &lt;2 mm size fraction</v>
      </c>
      <c r="M320">
        <v>0.03</v>
      </c>
      <c r="N320">
        <v>7.33</v>
      </c>
      <c r="O320">
        <v>18.899999999999999</v>
      </c>
    </row>
    <row r="321" spans="1:15" hidden="1" x14ac:dyDescent="0.25">
      <c r="A321" t="s">
        <v>1150</v>
      </c>
      <c r="B321" t="s">
        <v>1151</v>
      </c>
      <c r="C321" s="1" t="str">
        <f t="shared" si="30"/>
        <v>21:0019</v>
      </c>
      <c r="D321" s="1" t="str">
        <f t="shared" si="26"/>
        <v>21:0336</v>
      </c>
      <c r="E321" t="s">
        <v>581</v>
      </c>
      <c r="F321" t="s">
        <v>1152</v>
      </c>
      <c r="H321">
        <v>45.727330000000002</v>
      </c>
      <c r="I321">
        <v>-60.399140000000003</v>
      </c>
      <c r="J321" s="1" t="str">
        <f t="shared" si="31"/>
        <v>A-horizon soil</v>
      </c>
      <c r="K321" s="1" t="str">
        <f t="shared" si="27"/>
        <v>NASGLP soil sample, &lt;2 mm size fraction</v>
      </c>
    </row>
    <row r="322" spans="1:15" hidden="1" x14ac:dyDescent="0.25">
      <c r="A322" t="s">
        <v>1153</v>
      </c>
      <c r="B322" t="s">
        <v>1154</v>
      </c>
      <c r="C322" s="1" t="str">
        <f t="shared" si="30"/>
        <v>21:0019</v>
      </c>
      <c r="D322" s="1" t="str">
        <f t="shared" ref="D322:D385" si="32">HYPERLINK("http://geochem.nrcan.gc.ca/cdogs/content/svy/svy210336_e.htm", "21:0336")</f>
        <v>21:0336</v>
      </c>
      <c r="E322" t="s">
        <v>585</v>
      </c>
      <c r="F322" t="s">
        <v>1155</v>
      </c>
      <c r="H322">
        <v>45.631790000000002</v>
      </c>
      <c r="I322">
        <v>-60.776449999999997</v>
      </c>
      <c r="J322" s="1" t="str">
        <f t="shared" si="31"/>
        <v>A-horizon soil</v>
      </c>
      <c r="K322" s="1" t="str">
        <f t="shared" ref="K322:K385" si="33">HYPERLINK("http://geochem.nrcan.gc.ca/cdogs/content/kwd/kwd080054_e.htm", "NASGLP soil sample, &lt;2 mm size fraction")</f>
        <v>NASGLP soil sample, &lt;2 mm size fraction</v>
      </c>
      <c r="M322">
        <v>0.02</v>
      </c>
      <c r="N322">
        <v>9.19</v>
      </c>
      <c r="O322">
        <v>20.2</v>
      </c>
    </row>
    <row r="323" spans="1:15" hidden="1" x14ac:dyDescent="0.25">
      <c r="A323" t="s">
        <v>1156</v>
      </c>
      <c r="B323" t="s">
        <v>1157</v>
      </c>
      <c r="C323" s="1" t="str">
        <f t="shared" si="30"/>
        <v>21:0019</v>
      </c>
      <c r="D323" s="1" t="str">
        <f t="shared" si="32"/>
        <v>21:0336</v>
      </c>
      <c r="E323" t="s">
        <v>589</v>
      </c>
      <c r="F323" t="s">
        <v>1158</v>
      </c>
      <c r="H323">
        <v>45.809820000000002</v>
      </c>
      <c r="I323">
        <v>-60.664619999999999</v>
      </c>
      <c r="J323" s="1" t="str">
        <f t="shared" si="31"/>
        <v>A-horizon soil</v>
      </c>
      <c r="K323" s="1" t="str">
        <f t="shared" si="33"/>
        <v>NASGLP soil sample, &lt;2 mm size fraction</v>
      </c>
      <c r="M323">
        <v>0.11</v>
      </c>
      <c r="N323">
        <v>13.6</v>
      </c>
      <c r="O323">
        <v>32.299999999999997</v>
      </c>
    </row>
    <row r="324" spans="1:15" hidden="1" x14ac:dyDescent="0.25">
      <c r="A324" t="s">
        <v>1159</v>
      </c>
      <c r="B324" t="s">
        <v>1160</v>
      </c>
      <c r="C324" s="1" t="str">
        <f t="shared" si="30"/>
        <v>21:0019</v>
      </c>
      <c r="D324" s="1" t="str">
        <f t="shared" si="32"/>
        <v>21:0336</v>
      </c>
      <c r="E324" t="s">
        <v>593</v>
      </c>
      <c r="F324" t="s">
        <v>1161</v>
      </c>
      <c r="H324">
        <v>45.665520000000001</v>
      </c>
      <c r="I324">
        <v>-61.063209999999998</v>
      </c>
      <c r="J324" s="1" t="str">
        <f t="shared" si="31"/>
        <v>A-horizon soil</v>
      </c>
      <c r="K324" s="1" t="str">
        <f t="shared" si="33"/>
        <v>NASGLP soil sample, &lt;2 mm size fraction</v>
      </c>
      <c r="M324">
        <v>0.03</v>
      </c>
      <c r="N324">
        <v>5.03</v>
      </c>
      <c r="O324">
        <v>12</v>
      </c>
    </row>
    <row r="325" spans="1:15" hidden="1" x14ac:dyDescent="0.25">
      <c r="A325" t="s">
        <v>1162</v>
      </c>
      <c r="B325" t="s">
        <v>1163</v>
      </c>
      <c r="C325" s="1" t="str">
        <f t="shared" si="30"/>
        <v>21:0019</v>
      </c>
      <c r="D325" s="1" t="str">
        <f t="shared" si="32"/>
        <v>21:0336</v>
      </c>
      <c r="E325" t="s">
        <v>597</v>
      </c>
      <c r="F325" t="s">
        <v>1164</v>
      </c>
      <c r="H325">
        <v>45.022419999999997</v>
      </c>
      <c r="I325">
        <v>-62.445270000000001</v>
      </c>
      <c r="J325" s="1" t="str">
        <f t="shared" si="31"/>
        <v>A-horizon soil</v>
      </c>
      <c r="K325" s="1" t="str">
        <f t="shared" si="33"/>
        <v>NASGLP soil sample, &lt;2 mm size fraction</v>
      </c>
      <c r="M325">
        <v>0.03</v>
      </c>
      <c r="N325">
        <v>3.88</v>
      </c>
      <c r="O325">
        <v>10.3</v>
      </c>
    </row>
    <row r="326" spans="1:15" hidden="1" x14ac:dyDescent="0.25">
      <c r="A326" t="s">
        <v>1165</v>
      </c>
      <c r="B326" t="s">
        <v>1166</v>
      </c>
      <c r="C326" s="1" t="str">
        <f t="shared" si="30"/>
        <v>21:0019</v>
      </c>
      <c r="D326" s="1" t="str">
        <f t="shared" si="32"/>
        <v>21:0336</v>
      </c>
      <c r="E326" t="s">
        <v>601</v>
      </c>
      <c r="F326" t="s">
        <v>1167</v>
      </c>
      <c r="H326">
        <v>45.196849999999998</v>
      </c>
      <c r="I326">
        <v>-62.714660000000002</v>
      </c>
      <c r="J326" s="1" t="str">
        <f t="shared" si="31"/>
        <v>A-horizon soil</v>
      </c>
      <c r="K326" s="1" t="str">
        <f t="shared" si="33"/>
        <v>NASGLP soil sample, &lt;2 mm size fraction</v>
      </c>
    </row>
    <row r="327" spans="1:15" hidden="1" x14ac:dyDescent="0.25">
      <c r="A327" t="s">
        <v>1168</v>
      </c>
      <c r="B327" t="s">
        <v>1169</v>
      </c>
      <c r="C327" s="1" t="str">
        <f t="shared" si="30"/>
        <v>21:0019</v>
      </c>
      <c r="D327" s="1" t="str">
        <f t="shared" si="32"/>
        <v>21:0336</v>
      </c>
      <c r="E327" t="s">
        <v>605</v>
      </c>
      <c r="F327" t="s">
        <v>1170</v>
      </c>
      <c r="H327">
        <v>45.664459999999998</v>
      </c>
      <c r="I327">
        <v>-61.85857</v>
      </c>
      <c r="J327" s="1" t="str">
        <f t="shared" si="31"/>
        <v>A-horizon soil</v>
      </c>
      <c r="K327" s="1" t="str">
        <f t="shared" si="33"/>
        <v>NASGLP soil sample, &lt;2 mm size fraction</v>
      </c>
      <c r="M327">
        <v>0.16</v>
      </c>
      <c r="N327">
        <v>11.9</v>
      </c>
      <c r="O327">
        <v>26.6</v>
      </c>
    </row>
    <row r="328" spans="1:15" hidden="1" x14ac:dyDescent="0.25">
      <c r="A328" t="s">
        <v>1171</v>
      </c>
      <c r="B328" t="s">
        <v>1172</v>
      </c>
      <c r="C328" s="1" t="str">
        <f t="shared" si="30"/>
        <v>21:0019</v>
      </c>
      <c r="D328" s="1" t="str">
        <f t="shared" si="32"/>
        <v>21:0336</v>
      </c>
      <c r="E328" t="s">
        <v>609</v>
      </c>
      <c r="F328" t="s">
        <v>1173</v>
      </c>
      <c r="H328">
        <v>45.390880000000003</v>
      </c>
      <c r="I328">
        <v>-62.084440000000001</v>
      </c>
      <c r="J328" s="1" t="str">
        <f t="shared" si="31"/>
        <v>A-horizon soil</v>
      </c>
      <c r="K328" s="1" t="str">
        <f t="shared" si="33"/>
        <v>NASGLP soil sample, &lt;2 mm size fraction</v>
      </c>
      <c r="M328">
        <v>0.04</v>
      </c>
      <c r="N328">
        <v>3.81</v>
      </c>
      <c r="O328">
        <v>10.1</v>
      </c>
    </row>
    <row r="329" spans="1:15" hidden="1" x14ac:dyDescent="0.25">
      <c r="A329" t="s">
        <v>1174</v>
      </c>
      <c r="B329" t="s">
        <v>1175</v>
      </c>
      <c r="C329" s="1" t="str">
        <f t="shared" si="30"/>
        <v>21:0019</v>
      </c>
      <c r="D329" s="1" t="str">
        <f t="shared" si="32"/>
        <v>21:0336</v>
      </c>
      <c r="E329" t="s">
        <v>613</v>
      </c>
      <c r="F329" t="s">
        <v>1176</v>
      </c>
      <c r="H329">
        <v>45.534480000000002</v>
      </c>
      <c r="I329">
        <v>-62.634839999999997</v>
      </c>
      <c r="J329" s="1" t="str">
        <f t="shared" si="31"/>
        <v>A-horizon soil</v>
      </c>
      <c r="K329" s="1" t="str">
        <f t="shared" si="33"/>
        <v>NASGLP soil sample, &lt;2 mm size fraction</v>
      </c>
      <c r="M329">
        <v>0.03</v>
      </c>
      <c r="N329">
        <v>5.97</v>
      </c>
      <c r="O329">
        <v>15.3</v>
      </c>
    </row>
    <row r="330" spans="1:15" hidden="1" x14ac:dyDescent="0.25">
      <c r="A330" t="s">
        <v>1177</v>
      </c>
      <c r="B330" t="s">
        <v>1178</v>
      </c>
      <c r="C330" s="1" t="str">
        <f t="shared" si="30"/>
        <v>21:0019</v>
      </c>
      <c r="D330" s="1" t="str">
        <f t="shared" si="32"/>
        <v>21:0336</v>
      </c>
      <c r="E330" t="s">
        <v>617</v>
      </c>
      <c r="F330" t="s">
        <v>1179</v>
      </c>
      <c r="H330">
        <v>45.67398</v>
      </c>
      <c r="I330">
        <v>-62.9711</v>
      </c>
      <c r="J330" s="1" t="str">
        <f t="shared" si="31"/>
        <v>A-horizon soil</v>
      </c>
      <c r="K330" s="1" t="str">
        <f t="shared" si="33"/>
        <v>NASGLP soil sample, &lt;2 mm size fraction</v>
      </c>
      <c r="M330">
        <v>0.02</v>
      </c>
      <c r="N330">
        <v>5.65</v>
      </c>
      <c r="O330">
        <v>13.2</v>
      </c>
    </row>
    <row r="331" spans="1:15" hidden="1" x14ac:dyDescent="0.25">
      <c r="A331" t="s">
        <v>1180</v>
      </c>
      <c r="B331" t="s">
        <v>1181</v>
      </c>
      <c r="C331" s="1" t="str">
        <f t="shared" si="30"/>
        <v>21:0019</v>
      </c>
      <c r="D331" s="1" t="str">
        <f t="shared" si="32"/>
        <v>21:0336</v>
      </c>
      <c r="E331" t="s">
        <v>621</v>
      </c>
      <c r="F331" t="s">
        <v>1182</v>
      </c>
      <c r="H331">
        <v>45.603059999999999</v>
      </c>
      <c r="I331">
        <v>-61.709269999999997</v>
      </c>
      <c r="J331" s="1" t="str">
        <f t="shared" si="31"/>
        <v>A-horizon soil</v>
      </c>
      <c r="K331" s="1" t="str">
        <f t="shared" si="33"/>
        <v>NASGLP soil sample, &lt;2 mm size fraction</v>
      </c>
      <c r="M331">
        <v>0.38</v>
      </c>
      <c r="N331">
        <v>10.3</v>
      </c>
      <c r="O331">
        <v>21.4</v>
      </c>
    </row>
    <row r="332" spans="1:15" hidden="1" x14ac:dyDescent="0.25">
      <c r="A332" t="s">
        <v>1183</v>
      </c>
      <c r="B332" t="s">
        <v>1184</v>
      </c>
      <c r="C332" s="1" t="str">
        <f t="shared" si="30"/>
        <v>21:0019</v>
      </c>
      <c r="D332" s="1" t="str">
        <f t="shared" si="32"/>
        <v>21:0336</v>
      </c>
      <c r="E332" t="s">
        <v>625</v>
      </c>
      <c r="F332" t="s">
        <v>1185</v>
      </c>
      <c r="H332">
        <v>45.465110000000003</v>
      </c>
      <c r="I332">
        <v>-61.539470000000001</v>
      </c>
      <c r="J332" s="1" t="str">
        <f t="shared" si="31"/>
        <v>A-horizon soil</v>
      </c>
      <c r="K332" s="1" t="str">
        <f t="shared" si="33"/>
        <v>NASGLP soil sample, &lt;2 mm size fraction</v>
      </c>
    </row>
    <row r="333" spans="1:15" hidden="1" x14ac:dyDescent="0.25">
      <c r="A333" t="s">
        <v>1186</v>
      </c>
      <c r="B333" t="s">
        <v>1187</v>
      </c>
      <c r="C333" s="1" t="str">
        <f t="shared" si="30"/>
        <v>21:0019</v>
      </c>
      <c r="D333" s="1" t="str">
        <f t="shared" si="32"/>
        <v>21:0336</v>
      </c>
      <c r="E333" t="s">
        <v>629</v>
      </c>
      <c r="F333" t="s">
        <v>1188</v>
      </c>
      <c r="H333">
        <v>45.319749999999999</v>
      </c>
      <c r="I333">
        <v>-61.375309999999999</v>
      </c>
      <c r="J333" s="1" t="str">
        <f t="shared" si="31"/>
        <v>A-horizon soil</v>
      </c>
      <c r="K333" s="1" t="str">
        <f t="shared" si="33"/>
        <v>NASGLP soil sample, &lt;2 mm size fraction</v>
      </c>
    </row>
    <row r="334" spans="1:15" hidden="1" x14ac:dyDescent="0.25">
      <c r="A334" t="s">
        <v>1189</v>
      </c>
      <c r="B334" t="s">
        <v>1190</v>
      </c>
      <c r="C334" s="1" t="str">
        <f t="shared" si="30"/>
        <v>21:0019</v>
      </c>
      <c r="D334" s="1" t="str">
        <f t="shared" si="32"/>
        <v>21:0336</v>
      </c>
      <c r="E334" t="s">
        <v>633</v>
      </c>
      <c r="F334" t="s">
        <v>1191</v>
      </c>
      <c r="H334">
        <v>44.984900000000003</v>
      </c>
      <c r="I334">
        <v>-62.265549999999998</v>
      </c>
      <c r="J334" s="1" t="str">
        <f t="shared" si="31"/>
        <v>A-horizon soil</v>
      </c>
      <c r="K334" s="1" t="str">
        <f t="shared" si="33"/>
        <v>NASGLP soil sample, &lt;2 mm size fraction</v>
      </c>
    </row>
    <row r="335" spans="1:15" hidden="1" x14ac:dyDescent="0.25">
      <c r="A335" t="s">
        <v>1192</v>
      </c>
      <c r="B335" t="s">
        <v>1193</v>
      </c>
      <c r="C335" s="1" t="str">
        <f t="shared" si="30"/>
        <v>21:0019</v>
      </c>
      <c r="D335" s="1" t="str">
        <f t="shared" si="32"/>
        <v>21:0336</v>
      </c>
      <c r="E335" t="s">
        <v>637</v>
      </c>
      <c r="F335" t="s">
        <v>1194</v>
      </c>
      <c r="H335">
        <v>44.324269999999999</v>
      </c>
      <c r="I335">
        <v>-64.772279999999995</v>
      </c>
      <c r="J335" s="1" t="str">
        <f t="shared" si="31"/>
        <v>A-horizon soil</v>
      </c>
      <c r="K335" s="1" t="str">
        <f t="shared" si="33"/>
        <v>NASGLP soil sample, &lt;2 mm size fraction</v>
      </c>
      <c r="M335">
        <v>0.04</v>
      </c>
      <c r="N335">
        <v>2.9</v>
      </c>
      <c r="O335">
        <v>7.68</v>
      </c>
    </row>
    <row r="336" spans="1:15" hidden="1" x14ac:dyDescent="0.25">
      <c r="A336" t="s">
        <v>1195</v>
      </c>
      <c r="B336" t="s">
        <v>1196</v>
      </c>
      <c r="C336" s="1" t="str">
        <f t="shared" si="30"/>
        <v>21:0019</v>
      </c>
      <c r="D336" s="1" t="str">
        <f t="shared" si="32"/>
        <v>21:0336</v>
      </c>
      <c r="E336" t="s">
        <v>641</v>
      </c>
      <c r="F336" t="s">
        <v>1197</v>
      </c>
      <c r="H336">
        <v>44.15213</v>
      </c>
      <c r="I336">
        <v>-64.999769999999998</v>
      </c>
      <c r="J336" s="1" t="str">
        <f t="shared" si="31"/>
        <v>A-horizon soil</v>
      </c>
      <c r="K336" s="1" t="str">
        <f t="shared" si="33"/>
        <v>NASGLP soil sample, &lt;2 mm size fraction</v>
      </c>
    </row>
    <row r="337" spans="1:15" hidden="1" x14ac:dyDescent="0.25">
      <c r="A337" t="s">
        <v>1198</v>
      </c>
      <c r="B337" t="s">
        <v>1199</v>
      </c>
      <c r="C337" s="1" t="str">
        <f t="shared" si="30"/>
        <v>21:0019</v>
      </c>
      <c r="D337" s="1" t="str">
        <f t="shared" si="32"/>
        <v>21:0336</v>
      </c>
      <c r="E337" t="s">
        <v>645</v>
      </c>
      <c r="F337" t="s">
        <v>1200</v>
      </c>
      <c r="H337">
        <v>43.853900000000003</v>
      </c>
      <c r="I337">
        <v>-65.34948</v>
      </c>
      <c r="J337" s="1" t="str">
        <f t="shared" si="31"/>
        <v>A-horizon soil</v>
      </c>
      <c r="K337" s="1" t="str">
        <f t="shared" si="33"/>
        <v>NASGLP soil sample, &lt;2 mm size fraction</v>
      </c>
    </row>
    <row r="338" spans="1:15" hidden="1" x14ac:dyDescent="0.25">
      <c r="A338" t="s">
        <v>1201</v>
      </c>
      <c r="B338" t="s">
        <v>1202</v>
      </c>
      <c r="C338" s="1" t="str">
        <f t="shared" si="30"/>
        <v>21:0019</v>
      </c>
      <c r="D338" s="1" t="str">
        <f t="shared" si="32"/>
        <v>21:0336</v>
      </c>
      <c r="E338" t="s">
        <v>649</v>
      </c>
      <c r="F338" t="s">
        <v>1203</v>
      </c>
      <c r="H338">
        <v>43.61748</v>
      </c>
      <c r="I338">
        <v>-65.644139999999993</v>
      </c>
      <c r="J338" s="1" t="str">
        <f t="shared" si="31"/>
        <v>A-horizon soil</v>
      </c>
      <c r="K338" s="1" t="str">
        <f t="shared" si="33"/>
        <v>NASGLP soil sample, &lt;2 mm size fraction</v>
      </c>
    </row>
    <row r="339" spans="1:15" hidden="1" x14ac:dyDescent="0.25">
      <c r="A339" t="s">
        <v>1204</v>
      </c>
      <c r="B339" t="s">
        <v>1205</v>
      </c>
      <c r="C339" s="1" t="str">
        <f t="shared" si="30"/>
        <v>21:0019</v>
      </c>
      <c r="D339" s="1" t="str">
        <f t="shared" si="32"/>
        <v>21:0336</v>
      </c>
      <c r="E339" t="s">
        <v>653</v>
      </c>
      <c r="F339" t="s">
        <v>1206</v>
      </c>
      <c r="H339">
        <v>43.844569999999997</v>
      </c>
      <c r="I339">
        <v>-65.823859999999996</v>
      </c>
      <c r="J339" s="1" t="str">
        <f t="shared" si="31"/>
        <v>A-horizon soil</v>
      </c>
      <c r="K339" s="1" t="str">
        <f t="shared" si="33"/>
        <v>NASGLP soil sample, &lt;2 mm size fraction</v>
      </c>
    </row>
    <row r="340" spans="1:15" hidden="1" x14ac:dyDescent="0.25">
      <c r="A340" t="s">
        <v>1207</v>
      </c>
      <c r="B340" t="s">
        <v>1208</v>
      </c>
      <c r="C340" s="1" t="str">
        <f t="shared" ref="C340:C357" si="34">HYPERLINK("http://geochem.nrcan.gc.ca/cdogs/content/bdl/bdl210019_e.htm", "21:0019")</f>
        <v>21:0019</v>
      </c>
      <c r="D340" s="1" t="str">
        <f t="shared" si="32"/>
        <v>21:0336</v>
      </c>
      <c r="E340" t="s">
        <v>657</v>
      </c>
      <c r="F340" t="s">
        <v>1209</v>
      </c>
      <c r="H340">
        <v>43.885950000000001</v>
      </c>
      <c r="I340">
        <v>-65.906459999999996</v>
      </c>
      <c r="J340" s="1" t="str">
        <f t="shared" ref="J340:J357" si="35">HYPERLINK("http://geochem.nrcan.gc.ca/cdogs/content/kwd/kwd020056_e.htm", "A-horizon soil")</f>
        <v>A-horizon soil</v>
      </c>
      <c r="K340" s="1" t="str">
        <f t="shared" si="33"/>
        <v>NASGLP soil sample, &lt;2 mm size fraction</v>
      </c>
      <c r="M340">
        <v>0.27</v>
      </c>
      <c r="N340">
        <v>2.83</v>
      </c>
      <c r="O340">
        <v>8.08</v>
      </c>
    </row>
    <row r="341" spans="1:15" hidden="1" x14ac:dyDescent="0.25">
      <c r="A341" t="s">
        <v>1210</v>
      </c>
      <c r="B341" t="s">
        <v>1211</v>
      </c>
      <c r="C341" s="1" t="str">
        <f t="shared" si="34"/>
        <v>21:0019</v>
      </c>
      <c r="D341" s="1" t="str">
        <f t="shared" si="32"/>
        <v>21:0336</v>
      </c>
      <c r="E341" t="s">
        <v>661</v>
      </c>
      <c r="F341" t="s">
        <v>1212</v>
      </c>
      <c r="H341">
        <v>44.334350000000001</v>
      </c>
      <c r="I341">
        <v>-66.055179999999993</v>
      </c>
      <c r="J341" s="1" t="str">
        <f t="shared" si="35"/>
        <v>A-horizon soil</v>
      </c>
      <c r="K341" s="1" t="str">
        <f t="shared" si="33"/>
        <v>NASGLP soil sample, &lt;2 mm size fraction</v>
      </c>
    </row>
    <row r="342" spans="1:15" hidden="1" x14ac:dyDescent="0.25">
      <c r="A342" t="s">
        <v>1213</v>
      </c>
      <c r="B342" t="s">
        <v>1214</v>
      </c>
      <c r="C342" s="1" t="str">
        <f t="shared" si="34"/>
        <v>21:0019</v>
      </c>
      <c r="D342" s="1" t="str">
        <f t="shared" si="32"/>
        <v>21:0336</v>
      </c>
      <c r="E342" t="s">
        <v>665</v>
      </c>
      <c r="F342" t="s">
        <v>1215</v>
      </c>
      <c r="H342">
        <v>44.57002</v>
      </c>
      <c r="I342">
        <v>-65.683030000000002</v>
      </c>
      <c r="J342" s="1" t="str">
        <f t="shared" si="35"/>
        <v>A-horizon soil</v>
      </c>
      <c r="K342" s="1" t="str">
        <f t="shared" si="33"/>
        <v>NASGLP soil sample, &lt;2 mm size fraction</v>
      </c>
      <c r="M342">
        <v>0.04</v>
      </c>
      <c r="N342">
        <v>7.37</v>
      </c>
      <c r="O342">
        <v>17.3</v>
      </c>
    </row>
    <row r="343" spans="1:15" hidden="1" x14ac:dyDescent="0.25">
      <c r="A343" t="s">
        <v>1216</v>
      </c>
      <c r="B343" t="s">
        <v>1217</v>
      </c>
      <c r="C343" s="1" t="str">
        <f t="shared" si="34"/>
        <v>21:0019</v>
      </c>
      <c r="D343" s="1" t="str">
        <f t="shared" si="32"/>
        <v>21:0336</v>
      </c>
      <c r="E343" t="s">
        <v>669</v>
      </c>
      <c r="F343" t="s">
        <v>1218</v>
      </c>
      <c r="H343">
        <v>44.325020000000002</v>
      </c>
      <c r="I343">
        <v>-65.096220000000002</v>
      </c>
      <c r="J343" s="1" t="str">
        <f t="shared" si="35"/>
        <v>A-horizon soil</v>
      </c>
      <c r="K343" s="1" t="str">
        <f t="shared" si="33"/>
        <v>NASGLP soil sample, &lt;2 mm size fraction</v>
      </c>
    </row>
    <row r="344" spans="1:15" hidden="1" x14ac:dyDescent="0.25">
      <c r="A344" t="s">
        <v>1219</v>
      </c>
      <c r="B344" t="s">
        <v>1220</v>
      </c>
      <c r="C344" s="1" t="str">
        <f t="shared" si="34"/>
        <v>21:0019</v>
      </c>
      <c r="D344" s="1" t="str">
        <f t="shared" si="32"/>
        <v>21:0336</v>
      </c>
      <c r="E344" t="s">
        <v>673</v>
      </c>
      <c r="F344" t="s">
        <v>1221</v>
      </c>
      <c r="H344">
        <v>44.608609999999999</v>
      </c>
      <c r="I344">
        <v>-63.676250000000003</v>
      </c>
      <c r="J344" s="1" t="str">
        <f t="shared" si="35"/>
        <v>A-horizon soil</v>
      </c>
      <c r="K344" s="1" t="str">
        <f t="shared" si="33"/>
        <v>NASGLP soil sample, &lt;2 mm size fraction</v>
      </c>
    </row>
    <row r="345" spans="1:15" hidden="1" x14ac:dyDescent="0.25">
      <c r="A345" t="s">
        <v>1222</v>
      </c>
      <c r="B345" t="s">
        <v>1223</v>
      </c>
      <c r="C345" s="1" t="str">
        <f t="shared" si="34"/>
        <v>21:0019</v>
      </c>
      <c r="D345" s="1" t="str">
        <f t="shared" si="32"/>
        <v>21:0336</v>
      </c>
      <c r="E345" t="s">
        <v>677</v>
      </c>
      <c r="F345" t="s">
        <v>1224</v>
      </c>
      <c r="H345">
        <v>44.439909999999998</v>
      </c>
      <c r="I345">
        <v>-65.023219999999995</v>
      </c>
      <c r="J345" s="1" t="str">
        <f t="shared" si="35"/>
        <v>A-horizon soil</v>
      </c>
      <c r="K345" s="1" t="str">
        <f t="shared" si="33"/>
        <v>NASGLP soil sample, &lt;2 mm size fraction</v>
      </c>
      <c r="N345">
        <v>2.87</v>
      </c>
      <c r="O345">
        <v>7.07</v>
      </c>
    </row>
    <row r="346" spans="1:15" hidden="1" x14ac:dyDescent="0.25">
      <c r="A346" t="s">
        <v>1225</v>
      </c>
      <c r="B346" t="s">
        <v>1226</v>
      </c>
      <c r="C346" s="1" t="str">
        <f t="shared" si="34"/>
        <v>21:0019</v>
      </c>
      <c r="D346" s="1" t="str">
        <f t="shared" si="32"/>
        <v>21:0336</v>
      </c>
      <c r="E346" t="s">
        <v>681</v>
      </c>
      <c r="F346" t="s">
        <v>1227</v>
      </c>
      <c r="H346">
        <v>44.85792</v>
      </c>
      <c r="I346">
        <v>-65.202590000000001</v>
      </c>
      <c r="J346" s="1" t="str">
        <f t="shared" si="35"/>
        <v>A-horizon soil</v>
      </c>
      <c r="K346" s="1" t="str">
        <f t="shared" si="33"/>
        <v>NASGLP soil sample, &lt;2 mm size fraction</v>
      </c>
      <c r="M346">
        <v>0.06</v>
      </c>
      <c r="N346">
        <v>8.9</v>
      </c>
      <c r="O346">
        <v>19.7</v>
      </c>
    </row>
    <row r="347" spans="1:15" hidden="1" x14ac:dyDescent="0.25">
      <c r="A347" t="s">
        <v>1228</v>
      </c>
      <c r="B347" t="s">
        <v>1229</v>
      </c>
      <c r="C347" s="1" t="str">
        <f t="shared" si="34"/>
        <v>21:0019</v>
      </c>
      <c r="D347" s="1" t="str">
        <f t="shared" si="32"/>
        <v>21:0336</v>
      </c>
      <c r="E347" t="s">
        <v>685</v>
      </c>
      <c r="F347" t="s">
        <v>1230</v>
      </c>
      <c r="H347">
        <v>45.136569999999999</v>
      </c>
      <c r="I347">
        <v>-64.622069999999994</v>
      </c>
      <c r="J347" s="1" t="str">
        <f t="shared" si="35"/>
        <v>A-horizon soil</v>
      </c>
      <c r="K347" s="1" t="str">
        <f t="shared" si="33"/>
        <v>NASGLP soil sample, &lt;2 mm size fraction</v>
      </c>
      <c r="M347">
        <v>0.02</v>
      </c>
      <c r="N347">
        <v>7.71</v>
      </c>
      <c r="O347">
        <v>20.5</v>
      </c>
    </row>
    <row r="348" spans="1:15" hidden="1" x14ac:dyDescent="0.25">
      <c r="A348" t="s">
        <v>1231</v>
      </c>
      <c r="B348" t="s">
        <v>1232</v>
      </c>
      <c r="C348" s="1" t="str">
        <f t="shared" si="34"/>
        <v>21:0019</v>
      </c>
      <c r="D348" s="1" t="str">
        <f t="shared" si="32"/>
        <v>21:0336</v>
      </c>
      <c r="E348" t="s">
        <v>689</v>
      </c>
      <c r="F348" t="s">
        <v>1233</v>
      </c>
      <c r="H348">
        <v>45.205620000000003</v>
      </c>
      <c r="I348">
        <v>-64.003860000000003</v>
      </c>
      <c r="J348" s="1" t="str">
        <f t="shared" si="35"/>
        <v>A-horizon soil</v>
      </c>
      <c r="K348" s="1" t="str">
        <f t="shared" si="33"/>
        <v>NASGLP soil sample, &lt;2 mm size fraction</v>
      </c>
      <c r="N348">
        <v>2.86</v>
      </c>
      <c r="O348">
        <v>7.06</v>
      </c>
    </row>
    <row r="349" spans="1:15" hidden="1" x14ac:dyDescent="0.25">
      <c r="A349" t="s">
        <v>1234</v>
      </c>
      <c r="B349" t="s">
        <v>1235</v>
      </c>
      <c r="C349" s="1" t="str">
        <f t="shared" si="34"/>
        <v>21:0019</v>
      </c>
      <c r="D349" s="1" t="str">
        <f t="shared" si="32"/>
        <v>21:0336</v>
      </c>
      <c r="E349" t="s">
        <v>693</v>
      </c>
      <c r="F349" t="s">
        <v>1236</v>
      </c>
      <c r="H349">
        <v>46.348190000000002</v>
      </c>
      <c r="I349">
        <v>-63.15128</v>
      </c>
      <c r="J349" s="1" t="str">
        <f t="shared" si="35"/>
        <v>A-horizon soil</v>
      </c>
      <c r="K349" s="1" t="str">
        <f t="shared" si="33"/>
        <v>NASGLP soil sample, &lt;2 mm size fraction</v>
      </c>
      <c r="N349">
        <v>2.17</v>
      </c>
      <c r="O349">
        <v>5.89</v>
      </c>
    </row>
    <row r="350" spans="1:15" hidden="1" x14ac:dyDescent="0.25">
      <c r="A350" t="s">
        <v>1237</v>
      </c>
      <c r="B350" t="s">
        <v>1238</v>
      </c>
      <c r="C350" s="1" t="str">
        <f t="shared" si="34"/>
        <v>21:0019</v>
      </c>
      <c r="D350" s="1" t="str">
        <f t="shared" si="32"/>
        <v>21:0336</v>
      </c>
      <c r="E350" t="s">
        <v>697</v>
      </c>
      <c r="F350" t="s">
        <v>1239</v>
      </c>
      <c r="H350">
        <v>46.348080000000003</v>
      </c>
      <c r="I350">
        <v>-63.151949999999999</v>
      </c>
      <c r="J350" s="1" t="str">
        <f t="shared" si="35"/>
        <v>A-horizon soil</v>
      </c>
      <c r="K350" s="1" t="str">
        <f t="shared" si="33"/>
        <v>NASGLP soil sample, &lt;2 mm size fraction</v>
      </c>
      <c r="M350">
        <v>1.96</v>
      </c>
      <c r="N350">
        <v>25.5</v>
      </c>
      <c r="O350">
        <v>54.4</v>
      </c>
    </row>
    <row r="351" spans="1:15" hidden="1" x14ac:dyDescent="0.25">
      <c r="A351" t="s">
        <v>1240</v>
      </c>
      <c r="B351" t="s">
        <v>1241</v>
      </c>
      <c r="C351" s="1" t="str">
        <f t="shared" si="34"/>
        <v>21:0019</v>
      </c>
      <c r="D351" s="1" t="str">
        <f t="shared" si="32"/>
        <v>21:0336</v>
      </c>
      <c r="E351" t="s">
        <v>701</v>
      </c>
      <c r="F351" t="s">
        <v>1242</v>
      </c>
      <c r="H351">
        <v>46.436050000000002</v>
      </c>
      <c r="I351">
        <v>-62.49071</v>
      </c>
      <c r="J351" s="1" t="str">
        <f t="shared" si="35"/>
        <v>A-horizon soil</v>
      </c>
      <c r="K351" s="1" t="str">
        <f t="shared" si="33"/>
        <v>NASGLP soil sample, &lt;2 mm size fraction</v>
      </c>
      <c r="M351">
        <v>0.08</v>
      </c>
      <c r="N351">
        <v>38.9</v>
      </c>
      <c r="O351">
        <v>77</v>
      </c>
    </row>
    <row r="352" spans="1:15" hidden="1" x14ac:dyDescent="0.25">
      <c r="A352" t="s">
        <v>1243</v>
      </c>
      <c r="B352" t="s">
        <v>1244</v>
      </c>
      <c r="C352" s="1" t="str">
        <f t="shared" si="34"/>
        <v>21:0019</v>
      </c>
      <c r="D352" s="1" t="str">
        <f t="shared" si="32"/>
        <v>21:0336</v>
      </c>
      <c r="E352" t="s">
        <v>705</v>
      </c>
      <c r="F352" t="s">
        <v>1245</v>
      </c>
      <c r="H352">
        <v>46.13897</v>
      </c>
      <c r="I352">
        <v>-62.717869999999998</v>
      </c>
      <c r="J352" s="1" t="str">
        <f t="shared" si="35"/>
        <v>A-horizon soil</v>
      </c>
      <c r="K352" s="1" t="str">
        <f t="shared" si="33"/>
        <v>NASGLP soil sample, &lt;2 mm size fraction</v>
      </c>
      <c r="M352">
        <v>0.13</v>
      </c>
      <c r="N352">
        <v>32.1</v>
      </c>
      <c r="O352">
        <v>65.3</v>
      </c>
    </row>
    <row r="353" spans="1:15" hidden="1" x14ac:dyDescent="0.25">
      <c r="A353" t="s">
        <v>1246</v>
      </c>
      <c r="B353" t="s">
        <v>1247</v>
      </c>
      <c r="C353" s="1" t="str">
        <f t="shared" si="34"/>
        <v>21:0019</v>
      </c>
      <c r="D353" s="1" t="str">
        <f t="shared" si="32"/>
        <v>21:0336</v>
      </c>
      <c r="E353" t="s">
        <v>709</v>
      </c>
      <c r="F353" t="s">
        <v>1248</v>
      </c>
      <c r="H353">
        <v>46.322800000000001</v>
      </c>
      <c r="I353">
        <v>-62.830069999999999</v>
      </c>
      <c r="J353" s="1" t="str">
        <f t="shared" si="35"/>
        <v>A-horizon soil</v>
      </c>
      <c r="K353" s="1" t="str">
        <f t="shared" si="33"/>
        <v>NASGLP soil sample, &lt;2 mm size fraction</v>
      </c>
      <c r="M353">
        <v>0.16</v>
      </c>
      <c r="N353">
        <v>16.3</v>
      </c>
      <c r="O353">
        <v>33.5</v>
      </c>
    </row>
    <row r="354" spans="1:15" hidden="1" x14ac:dyDescent="0.25">
      <c r="A354" t="s">
        <v>1249</v>
      </c>
      <c r="B354" t="s">
        <v>1250</v>
      </c>
      <c r="C354" s="1" t="str">
        <f t="shared" si="34"/>
        <v>21:0019</v>
      </c>
      <c r="D354" s="1" t="str">
        <f t="shared" si="32"/>
        <v>21:0336</v>
      </c>
      <c r="E354" t="s">
        <v>713</v>
      </c>
      <c r="F354" t="s">
        <v>1251</v>
      </c>
      <c r="H354">
        <v>46.3581</v>
      </c>
      <c r="I354">
        <v>-63.791319999999999</v>
      </c>
      <c r="J354" s="1" t="str">
        <f t="shared" si="35"/>
        <v>A-horizon soil</v>
      </c>
      <c r="K354" s="1" t="str">
        <f t="shared" si="33"/>
        <v>NASGLP soil sample, &lt;2 mm size fraction</v>
      </c>
      <c r="M354">
        <v>0.19</v>
      </c>
      <c r="N354">
        <v>27.5</v>
      </c>
      <c r="O354">
        <v>54.9</v>
      </c>
    </row>
    <row r="355" spans="1:15" hidden="1" x14ac:dyDescent="0.25">
      <c r="A355" t="s">
        <v>1252</v>
      </c>
      <c r="B355" t="s">
        <v>1253</v>
      </c>
      <c r="C355" s="1" t="str">
        <f t="shared" si="34"/>
        <v>21:0019</v>
      </c>
      <c r="D355" s="1" t="str">
        <f t="shared" si="32"/>
        <v>21:0336</v>
      </c>
      <c r="E355" t="s">
        <v>717</v>
      </c>
      <c r="F355" t="s">
        <v>1254</v>
      </c>
      <c r="H355">
        <v>46.362389999999998</v>
      </c>
      <c r="I355">
        <v>-63.80254</v>
      </c>
      <c r="J355" s="1" t="str">
        <f t="shared" si="35"/>
        <v>A-horizon soil</v>
      </c>
      <c r="K355" s="1" t="str">
        <f t="shared" si="33"/>
        <v>NASGLP soil sample, &lt;2 mm size fraction</v>
      </c>
      <c r="M355">
        <v>0.01</v>
      </c>
      <c r="N355">
        <v>1.59</v>
      </c>
      <c r="O355">
        <v>4.43</v>
      </c>
    </row>
    <row r="356" spans="1:15" hidden="1" x14ac:dyDescent="0.25">
      <c r="A356" t="s">
        <v>1255</v>
      </c>
      <c r="B356" t="s">
        <v>1256</v>
      </c>
      <c r="C356" s="1" t="str">
        <f t="shared" si="34"/>
        <v>21:0019</v>
      </c>
      <c r="D356" s="1" t="str">
        <f t="shared" si="32"/>
        <v>21:0336</v>
      </c>
      <c r="E356" t="s">
        <v>721</v>
      </c>
      <c r="F356" t="s">
        <v>1257</v>
      </c>
      <c r="H356">
        <v>46.875979999999998</v>
      </c>
      <c r="I356">
        <v>-64.031779999999998</v>
      </c>
      <c r="J356" s="1" t="str">
        <f t="shared" si="35"/>
        <v>A-horizon soil</v>
      </c>
      <c r="K356" s="1" t="str">
        <f t="shared" si="33"/>
        <v>NASGLP soil sample, &lt;2 mm size fraction</v>
      </c>
      <c r="N356">
        <v>1.88</v>
      </c>
      <c r="O356">
        <v>5</v>
      </c>
    </row>
    <row r="357" spans="1:15" hidden="1" x14ac:dyDescent="0.25">
      <c r="A357" t="s">
        <v>1258</v>
      </c>
      <c r="B357" t="s">
        <v>1259</v>
      </c>
      <c r="C357" s="1" t="str">
        <f t="shared" si="34"/>
        <v>21:0019</v>
      </c>
      <c r="D357" s="1" t="str">
        <f t="shared" si="32"/>
        <v>21:0336</v>
      </c>
      <c r="E357" t="s">
        <v>725</v>
      </c>
      <c r="F357" t="s">
        <v>1260</v>
      </c>
      <c r="H357">
        <v>46.682580000000002</v>
      </c>
      <c r="I357">
        <v>-64.166150000000002</v>
      </c>
      <c r="J357" s="1" t="str">
        <f t="shared" si="35"/>
        <v>A-horizon soil</v>
      </c>
      <c r="K357" s="1" t="str">
        <f t="shared" si="33"/>
        <v>NASGLP soil sample, &lt;2 mm size fraction</v>
      </c>
      <c r="M357">
        <v>1.79</v>
      </c>
      <c r="N357">
        <v>19.600000000000001</v>
      </c>
      <c r="O357">
        <v>41.8</v>
      </c>
    </row>
    <row r="358" spans="1:15" hidden="1" x14ac:dyDescent="0.25">
      <c r="A358" t="s">
        <v>1261</v>
      </c>
      <c r="B358" t="s">
        <v>1262</v>
      </c>
      <c r="C358" s="1" t="str">
        <f t="shared" ref="C358:C389" si="36">HYPERLINK("http://geochem.nrcan.gc.ca/cdogs/content/bdl/bdl210024_e.htm", "21:0024")</f>
        <v>21:0024</v>
      </c>
      <c r="D358" s="1" t="str">
        <f t="shared" si="32"/>
        <v>21:0336</v>
      </c>
      <c r="E358" t="s">
        <v>17</v>
      </c>
      <c r="F358" t="s">
        <v>1263</v>
      </c>
      <c r="H358">
        <v>45.917319999999997</v>
      </c>
      <c r="I358">
        <v>-66.705510000000004</v>
      </c>
      <c r="J358" s="1" t="str">
        <f t="shared" ref="J358:J421" si="37">HYPERLINK("http://geochem.nrcan.gc.ca/cdogs/content/kwd/kwd020057_e.htm", "B-horizon soil")</f>
        <v>B-horizon soil</v>
      </c>
      <c r="K358" s="1" t="str">
        <f t="shared" si="33"/>
        <v>NASGLP soil sample, &lt;2 mm size fraction</v>
      </c>
      <c r="M358">
        <v>0.01</v>
      </c>
      <c r="N358">
        <v>3.55</v>
      </c>
      <c r="O358">
        <v>10.877000000000001</v>
      </c>
    </row>
    <row r="359" spans="1:15" hidden="1" x14ac:dyDescent="0.25">
      <c r="A359" t="s">
        <v>1264</v>
      </c>
      <c r="B359" t="s">
        <v>1265</v>
      </c>
      <c r="C359" s="1" t="str">
        <f t="shared" si="36"/>
        <v>21:0024</v>
      </c>
      <c r="D359" s="1" t="str">
        <f t="shared" si="32"/>
        <v>21:0336</v>
      </c>
      <c r="E359" t="s">
        <v>21</v>
      </c>
      <c r="F359" t="s">
        <v>1266</v>
      </c>
      <c r="H359">
        <v>45.788809999999998</v>
      </c>
      <c r="I359">
        <v>-66.536609999999996</v>
      </c>
      <c r="J359" s="1" t="str">
        <f t="shared" si="37"/>
        <v>B-horizon soil</v>
      </c>
      <c r="K359" s="1" t="str">
        <f t="shared" si="33"/>
        <v>NASGLP soil sample, &lt;2 mm size fraction</v>
      </c>
      <c r="N359">
        <v>0.89</v>
      </c>
      <c r="O359">
        <v>3.2959999999999998</v>
      </c>
    </row>
    <row r="360" spans="1:15" hidden="1" x14ac:dyDescent="0.25">
      <c r="A360" t="s">
        <v>1267</v>
      </c>
      <c r="B360" t="s">
        <v>1268</v>
      </c>
      <c r="C360" s="1" t="str">
        <f t="shared" si="36"/>
        <v>21:0024</v>
      </c>
      <c r="D360" s="1" t="str">
        <f t="shared" si="32"/>
        <v>21:0336</v>
      </c>
      <c r="E360" t="s">
        <v>25</v>
      </c>
      <c r="F360" t="s">
        <v>1269</v>
      </c>
      <c r="H360">
        <v>45.773380000000003</v>
      </c>
      <c r="I360">
        <v>-66.1785</v>
      </c>
      <c r="J360" s="1" t="str">
        <f t="shared" si="37"/>
        <v>B-horizon soil</v>
      </c>
      <c r="K360" s="1" t="str">
        <f t="shared" si="33"/>
        <v>NASGLP soil sample, &lt;2 mm size fraction</v>
      </c>
      <c r="M360">
        <v>0.01</v>
      </c>
      <c r="N360">
        <v>2.4700000000000002</v>
      </c>
      <c r="O360">
        <v>8.234</v>
      </c>
    </row>
    <row r="361" spans="1:15" hidden="1" x14ac:dyDescent="0.25">
      <c r="A361" t="s">
        <v>1270</v>
      </c>
      <c r="B361" t="s">
        <v>1271</v>
      </c>
      <c r="C361" s="1" t="str">
        <f t="shared" si="36"/>
        <v>21:0024</v>
      </c>
      <c r="D361" s="1" t="str">
        <f t="shared" si="32"/>
        <v>21:0336</v>
      </c>
      <c r="E361" t="s">
        <v>29</v>
      </c>
      <c r="F361" t="s">
        <v>1272</v>
      </c>
      <c r="H361">
        <v>46.184220000000003</v>
      </c>
      <c r="I361">
        <v>-67.048299999999998</v>
      </c>
      <c r="J361" s="1" t="str">
        <f t="shared" si="37"/>
        <v>B-horizon soil</v>
      </c>
      <c r="K361" s="1" t="str">
        <f t="shared" si="33"/>
        <v>NASGLP soil sample, &lt;2 mm size fraction</v>
      </c>
      <c r="M361">
        <v>0.03</v>
      </c>
      <c r="N361">
        <v>1.64</v>
      </c>
      <c r="O361">
        <v>4.71</v>
      </c>
    </row>
    <row r="362" spans="1:15" hidden="1" x14ac:dyDescent="0.25">
      <c r="A362" t="s">
        <v>1273</v>
      </c>
      <c r="B362" t="s">
        <v>1274</v>
      </c>
      <c r="C362" s="1" t="str">
        <f t="shared" si="36"/>
        <v>21:0024</v>
      </c>
      <c r="D362" s="1" t="str">
        <f t="shared" si="32"/>
        <v>21:0336</v>
      </c>
      <c r="E362" t="s">
        <v>33</v>
      </c>
      <c r="F362" t="s">
        <v>1275</v>
      </c>
      <c r="H362">
        <v>46.052579999999999</v>
      </c>
      <c r="I362">
        <v>-66.876459999999994</v>
      </c>
      <c r="J362" s="1" t="str">
        <f t="shared" si="37"/>
        <v>B-horizon soil</v>
      </c>
      <c r="K362" s="1" t="str">
        <f t="shared" si="33"/>
        <v>NASGLP soil sample, &lt;2 mm size fraction</v>
      </c>
      <c r="N362">
        <v>3.81</v>
      </c>
      <c r="O362">
        <v>12.176</v>
      </c>
    </row>
    <row r="363" spans="1:15" hidden="1" x14ac:dyDescent="0.25">
      <c r="A363" t="s">
        <v>1276</v>
      </c>
      <c r="B363" t="s">
        <v>1277</v>
      </c>
      <c r="C363" s="1" t="str">
        <f t="shared" si="36"/>
        <v>21:0024</v>
      </c>
      <c r="D363" s="1" t="str">
        <f t="shared" si="32"/>
        <v>21:0336</v>
      </c>
      <c r="E363" t="s">
        <v>37</v>
      </c>
      <c r="F363" t="s">
        <v>1278</v>
      </c>
      <c r="H363">
        <v>46.393349999999998</v>
      </c>
      <c r="I363">
        <v>-66.888229999999993</v>
      </c>
      <c r="J363" s="1" t="str">
        <f t="shared" si="37"/>
        <v>B-horizon soil</v>
      </c>
      <c r="K363" s="1" t="str">
        <f t="shared" si="33"/>
        <v>NASGLP soil sample, &lt;2 mm size fraction</v>
      </c>
      <c r="N363">
        <v>1.1299999999999999</v>
      </c>
      <c r="O363">
        <v>4.9400000000000004</v>
      </c>
    </row>
    <row r="364" spans="1:15" hidden="1" x14ac:dyDescent="0.25">
      <c r="A364" t="s">
        <v>1279</v>
      </c>
      <c r="B364" t="s">
        <v>1280</v>
      </c>
      <c r="C364" s="1" t="str">
        <f t="shared" si="36"/>
        <v>21:0024</v>
      </c>
      <c r="D364" s="1" t="str">
        <f t="shared" si="32"/>
        <v>21:0336</v>
      </c>
      <c r="E364" t="s">
        <v>41</v>
      </c>
      <c r="F364" t="s">
        <v>1281</v>
      </c>
      <c r="H364">
        <v>46.036709999999999</v>
      </c>
      <c r="I364">
        <v>-66.514750000000006</v>
      </c>
      <c r="J364" s="1" t="str">
        <f t="shared" si="37"/>
        <v>B-horizon soil</v>
      </c>
      <c r="K364" s="1" t="str">
        <f t="shared" si="33"/>
        <v>NASGLP soil sample, &lt;2 mm size fraction</v>
      </c>
      <c r="M364">
        <v>0.02</v>
      </c>
      <c r="N364">
        <v>2.93</v>
      </c>
      <c r="O364">
        <v>9.0820000000000007</v>
      </c>
    </row>
    <row r="365" spans="1:15" hidden="1" x14ac:dyDescent="0.25">
      <c r="A365" t="s">
        <v>1282</v>
      </c>
      <c r="B365" t="s">
        <v>1283</v>
      </c>
      <c r="C365" s="1" t="str">
        <f t="shared" si="36"/>
        <v>21:0024</v>
      </c>
      <c r="D365" s="1" t="str">
        <f t="shared" si="32"/>
        <v>21:0336</v>
      </c>
      <c r="E365" t="s">
        <v>45</v>
      </c>
      <c r="F365" t="s">
        <v>1284</v>
      </c>
      <c r="H365">
        <v>46.422339999999998</v>
      </c>
      <c r="I365">
        <v>-66.664199999999994</v>
      </c>
      <c r="J365" s="1" t="str">
        <f t="shared" si="37"/>
        <v>B-horizon soil</v>
      </c>
      <c r="K365" s="1" t="str">
        <f t="shared" si="33"/>
        <v>NASGLP soil sample, &lt;2 mm size fraction</v>
      </c>
      <c r="M365">
        <v>0.03</v>
      </c>
      <c r="N365">
        <v>5.37</v>
      </c>
      <c r="O365">
        <v>15.882</v>
      </c>
    </row>
    <row r="366" spans="1:15" hidden="1" x14ac:dyDescent="0.25">
      <c r="A366" t="s">
        <v>1285</v>
      </c>
      <c r="B366" t="s">
        <v>1286</v>
      </c>
      <c r="C366" s="1" t="str">
        <f t="shared" si="36"/>
        <v>21:0024</v>
      </c>
      <c r="D366" s="1" t="str">
        <f t="shared" si="32"/>
        <v>21:0336</v>
      </c>
      <c r="E366" t="s">
        <v>49</v>
      </c>
      <c r="F366" t="s">
        <v>1287</v>
      </c>
      <c r="H366">
        <v>45.547969999999999</v>
      </c>
      <c r="I366">
        <v>-66.916499999999999</v>
      </c>
      <c r="J366" s="1" t="str">
        <f t="shared" si="37"/>
        <v>B-horizon soil</v>
      </c>
      <c r="K366" s="1" t="str">
        <f t="shared" si="33"/>
        <v>NASGLP soil sample, &lt;2 mm size fraction</v>
      </c>
      <c r="M366">
        <v>0.01</v>
      </c>
      <c r="N366">
        <v>1.01</v>
      </c>
      <c r="O366">
        <v>3.903</v>
      </c>
    </row>
    <row r="367" spans="1:15" hidden="1" x14ac:dyDescent="0.25">
      <c r="A367" t="s">
        <v>1288</v>
      </c>
      <c r="B367" t="s">
        <v>1289</v>
      </c>
      <c r="C367" s="1" t="str">
        <f t="shared" si="36"/>
        <v>21:0024</v>
      </c>
      <c r="D367" s="1" t="str">
        <f t="shared" si="32"/>
        <v>21:0336</v>
      </c>
      <c r="E367" t="s">
        <v>53</v>
      </c>
      <c r="F367" t="s">
        <v>1290</v>
      </c>
      <c r="H367">
        <v>45.464469999999999</v>
      </c>
      <c r="I367">
        <v>-67.123159999999999</v>
      </c>
      <c r="J367" s="1" t="str">
        <f t="shared" si="37"/>
        <v>B-horizon soil</v>
      </c>
      <c r="K367" s="1" t="str">
        <f t="shared" si="33"/>
        <v>NASGLP soil sample, &lt;2 mm size fraction</v>
      </c>
      <c r="N367">
        <v>2.92</v>
      </c>
      <c r="O367">
        <v>8.2230000000000008</v>
      </c>
    </row>
    <row r="368" spans="1:15" hidden="1" x14ac:dyDescent="0.25">
      <c r="A368" t="s">
        <v>1291</v>
      </c>
      <c r="B368" t="s">
        <v>1292</v>
      </c>
      <c r="C368" s="1" t="str">
        <f t="shared" si="36"/>
        <v>21:0024</v>
      </c>
      <c r="D368" s="1" t="str">
        <f t="shared" si="32"/>
        <v>21:0336</v>
      </c>
      <c r="E368" t="s">
        <v>57</v>
      </c>
      <c r="F368" t="s">
        <v>1293</v>
      </c>
      <c r="H368">
        <v>46.496650000000002</v>
      </c>
      <c r="I368">
        <v>-66.304689999999994</v>
      </c>
      <c r="J368" s="1" t="str">
        <f t="shared" si="37"/>
        <v>B-horizon soil</v>
      </c>
      <c r="K368" s="1" t="str">
        <f t="shared" si="33"/>
        <v>NASGLP soil sample, &lt;2 mm size fraction</v>
      </c>
      <c r="M368">
        <v>0.05</v>
      </c>
      <c r="N368">
        <v>4.0599999999999996</v>
      </c>
      <c r="O368">
        <v>12.377000000000001</v>
      </c>
    </row>
    <row r="369" spans="1:15" hidden="1" x14ac:dyDescent="0.25">
      <c r="A369" t="s">
        <v>1294</v>
      </c>
      <c r="B369" t="s">
        <v>1295</v>
      </c>
      <c r="C369" s="1" t="str">
        <f t="shared" si="36"/>
        <v>21:0024</v>
      </c>
      <c r="D369" s="1" t="str">
        <f t="shared" si="32"/>
        <v>21:0336</v>
      </c>
      <c r="E369" t="s">
        <v>61</v>
      </c>
      <c r="F369" t="s">
        <v>1296</v>
      </c>
      <c r="H369">
        <v>46.524889999999999</v>
      </c>
      <c r="I369">
        <v>-66.105710000000002</v>
      </c>
      <c r="J369" s="1" t="str">
        <f t="shared" si="37"/>
        <v>B-horizon soil</v>
      </c>
      <c r="K369" s="1" t="str">
        <f t="shared" si="33"/>
        <v>NASGLP soil sample, &lt;2 mm size fraction</v>
      </c>
      <c r="N369">
        <v>7.15</v>
      </c>
      <c r="O369">
        <v>20.896000000000001</v>
      </c>
    </row>
    <row r="370" spans="1:15" hidden="1" x14ac:dyDescent="0.25">
      <c r="A370" t="s">
        <v>1297</v>
      </c>
      <c r="B370" t="s">
        <v>1298</v>
      </c>
      <c r="C370" s="1" t="str">
        <f t="shared" si="36"/>
        <v>21:0024</v>
      </c>
      <c r="D370" s="1" t="str">
        <f t="shared" si="32"/>
        <v>21:0336</v>
      </c>
      <c r="E370" t="s">
        <v>65</v>
      </c>
      <c r="F370" t="s">
        <v>1299</v>
      </c>
      <c r="H370">
        <v>45.68036</v>
      </c>
      <c r="I370">
        <v>-67.086129999999997</v>
      </c>
      <c r="J370" s="1" t="str">
        <f t="shared" si="37"/>
        <v>B-horizon soil</v>
      </c>
      <c r="K370" s="1" t="str">
        <f t="shared" si="33"/>
        <v>NASGLP soil sample, &lt;2 mm size fraction</v>
      </c>
      <c r="N370">
        <v>1.47</v>
      </c>
      <c r="O370">
        <v>5.4530000000000003</v>
      </c>
    </row>
    <row r="371" spans="1:15" hidden="1" x14ac:dyDescent="0.25">
      <c r="A371" t="s">
        <v>1300</v>
      </c>
      <c r="B371" t="s">
        <v>1301</v>
      </c>
      <c r="C371" s="1" t="str">
        <f t="shared" si="36"/>
        <v>21:0024</v>
      </c>
      <c r="D371" s="1" t="str">
        <f t="shared" si="32"/>
        <v>21:0336</v>
      </c>
      <c r="E371" t="s">
        <v>69</v>
      </c>
      <c r="F371" t="s">
        <v>1302</v>
      </c>
      <c r="H371">
        <v>45.726900000000001</v>
      </c>
      <c r="I371">
        <v>-67.478570000000005</v>
      </c>
      <c r="J371" s="1" t="str">
        <f t="shared" si="37"/>
        <v>B-horizon soil</v>
      </c>
      <c r="K371" s="1" t="str">
        <f t="shared" si="33"/>
        <v>NASGLP soil sample, &lt;2 mm size fraction</v>
      </c>
      <c r="N371">
        <v>6.36</v>
      </c>
      <c r="O371">
        <v>18.117000000000001</v>
      </c>
    </row>
    <row r="372" spans="1:15" hidden="1" x14ac:dyDescent="0.25">
      <c r="A372" t="s">
        <v>1303</v>
      </c>
      <c r="B372" t="s">
        <v>1304</v>
      </c>
      <c r="C372" s="1" t="str">
        <f t="shared" si="36"/>
        <v>21:0024</v>
      </c>
      <c r="D372" s="1" t="str">
        <f t="shared" si="32"/>
        <v>21:0336</v>
      </c>
      <c r="E372" t="s">
        <v>73</v>
      </c>
      <c r="F372" t="s">
        <v>1305</v>
      </c>
      <c r="H372">
        <v>46.019170000000003</v>
      </c>
      <c r="I372">
        <v>-67.370289999999997</v>
      </c>
      <c r="J372" s="1" t="str">
        <f t="shared" si="37"/>
        <v>B-horizon soil</v>
      </c>
      <c r="K372" s="1" t="str">
        <f t="shared" si="33"/>
        <v>NASGLP soil sample, &lt;2 mm size fraction</v>
      </c>
      <c r="M372">
        <v>0.01</v>
      </c>
      <c r="N372">
        <v>4.72</v>
      </c>
      <c r="O372">
        <v>13.297000000000001</v>
      </c>
    </row>
    <row r="373" spans="1:15" hidden="1" x14ac:dyDescent="0.25">
      <c r="A373" t="s">
        <v>1306</v>
      </c>
      <c r="B373" t="s">
        <v>1307</v>
      </c>
      <c r="C373" s="1" t="str">
        <f t="shared" si="36"/>
        <v>21:0024</v>
      </c>
      <c r="D373" s="1" t="str">
        <f t="shared" si="32"/>
        <v>21:0336</v>
      </c>
      <c r="E373" t="s">
        <v>77</v>
      </c>
      <c r="F373" t="s">
        <v>1308</v>
      </c>
      <c r="H373">
        <v>45.884610000000002</v>
      </c>
      <c r="I373">
        <v>-65.983729999999994</v>
      </c>
      <c r="J373" s="1" t="str">
        <f t="shared" si="37"/>
        <v>B-horizon soil</v>
      </c>
      <c r="K373" s="1" t="str">
        <f t="shared" si="33"/>
        <v>NASGLP soil sample, &lt;2 mm size fraction</v>
      </c>
      <c r="N373">
        <v>0.73</v>
      </c>
      <c r="O373">
        <v>4.452</v>
      </c>
    </row>
    <row r="374" spans="1:15" hidden="1" x14ac:dyDescent="0.25">
      <c r="A374" t="s">
        <v>1309</v>
      </c>
      <c r="B374" t="s">
        <v>1310</v>
      </c>
      <c r="C374" s="1" t="str">
        <f t="shared" si="36"/>
        <v>21:0024</v>
      </c>
      <c r="D374" s="1" t="str">
        <f t="shared" si="32"/>
        <v>21:0336</v>
      </c>
      <c r="E374" t="s">
        <v>81</v>
      </c>
      <c r="F374" t="s">
        <v>1311</v>
      </c>
      <c r="H374">
        <v>45.937559999999998</v>
      </c>
      <c r="I374">
        <v>-65.987849999999995</v>
      </c>
      <c r="J374" s="1" t="str">
        <f t="shared" si="37"/>
        <v>B-horizon soil</v>
      </c>
      <c r="K374" s="1" t="str">
        <f t="shared" si="33"/>
        <v>NASGLP soil sample, &lt;2 mm size fraction</v>
      </c>
      <c r="N374">
        <v>1.37</v>
      </c>
      <c r="O374">
        <v>5.17</v>
      </c>
    </row>
    <row r="375" spans="1:15" hidden="1" x14ac:dyDescent="0.25">
      <c r="A375" t="s">
        <v>1312</v>
      </c>
      <c r="B375" t="s">
        <v>1313</v>
      </c>
      <c r="C375" s="1" t="str">
        <f t="shared" si="36"/>
        <v>21:0024</v>
      </c>
      <c r="D375" s="1" t="str">
        <f t="shared" si="32"/>
        <v>21:0336</v>
      </c>
      <c r="E375" t="s">
        <v>85</v>
      </c>
      <c r="F375" t="s">
        <v>1314</v>
      </c>
      <c r="H375">
        <v>46.289169999999999</v>
      </c>
      <c r="I375">
        <v>-66.493790000000004</v>
      </c>
      <c r="J375" s="1" t="str">
        <f t="shared" si="37"/>
        <v>B-horizon soil</v>
      </c>
      <c r="K375" s="1" t="str">
        <f t="shared" si="33"/>
        <v>NASGLP soil sample, &lt;2 mm size fraction</v>
      </c>
      <c r="M375">
        <v>0.03</v>
      </c>
      <c r="N375">
        <v>2.8</v>
      </c>
      <c r="O375">
        <v>8.5589999999999993</v>
      </c>
    </row>
    <row r="376" spans="1:15" hidden="1" x14ac:dyDescent="0.25">
      <c r="A376" t="s">
        <v>1315</v>
      </c>
      <c r="B376" t="s">
        <v>1316</v>
      </c>
      <c r="C376" s="1" t="str">
        <f t="shared" si="36"/>
        <v>21:0024</v>
      </c>
      <c r="D376" s="1" t="str">
        <f t="shared" si="32"/>
        <v>21:0336</v>
      </c>
      <c r="E376" t="s">
        <v>89</v>
      </c>
      <c r="F376" t="s">
        <v>1317</v>
      </c>
      <c r="H376">
        <v>45.423569999999998</v>
      </c>
      <c r="I376">
        <v>-66.470050000000001</v>
      </c>
      <c r="J376" s="1" t="str">
        <f t="shared" si="37"/>
        <v>B-horizon soil</v>
      </c>
      <c r="K376" s="1" t="str">
        <f t="shared" si="33"/>
        <v>NASGLP soil sample, &lt;2 mm size fraction</v>
      </c>
      <c r="N376">
        <v>3.26</v>
      </c>
      <c r="O376">
        <v>8.5</v>
      </c>
    </row>
    <row r="377" spans="1:15" hidden="1" x14ac:dyDescent="0.25">
      <c r="A377" t="s">
        <v>1318</v>
      </c>
      <c r="B377" t="s">
        <v>1319</v>
      </c>
      <c r="C377" s="1" t="str">
        <f t="shared" si="36"/>
        <v>21:0024</v>
      </c>
      <c r="D377" s="1" t="str">
        <f t="shared" si="32"/>
        <v>21:0336</v>
      </c>
      <c r="E377" t="s">
        <v>93</v>
      </c>
      <c r="F377" t="s">
        <v>1320</v>
      </c>
      <c r="H377">
        <v>45.267330000000001</v>
      </c>
      <c r="I377">
        <v>-66.21848</v>
      </c>
      <c r="J377" s="1" t="str">
        <f t="shared" si="37"/>
        <v>B-horizon soil</v>
      </c>
      <c r="K377" s="1" t="str">
        <f t="shared" si="33"/>
        <v>NASGLP soil sample, &lt;2 mm size fraction</v>
      </c>
      <c r="M377">
        <v>0.02</v>
      </c>
      <c r="N377">
        <v>7.95</v>
      </c>
      <c r="O377">
        <v>22.03</v>
      </c>
    </row>
    <row r="378" spans="1:15" hidden="1" x14ac:dyDescent="0.25">
      <c r="A378" t="s">
        <v>1321</v>
      </c>
      <c r="B378" t="s">
        <v>1322</v>
      </c>
      <c r="C378" s="1" t="str">
        <f t="shared" si="36"/>
        <v>21:0024</v>
      </c>
      <c r="D378" s="1" t="str">
        <f t="shared" si="32"/>
        <v>21:0336</v>
      </c>
      <c r="E378" t="s">
        <v>97</v>
      </c>
      <c r="F378" t="s">
        <v>1323</v>
      </c>
      <c r="H378">
        <v>45.210209999999996</v>
      </c>
      <c r="I378">
        <v>-67.006680000000003</v>
      </c>
      <c r="J378" s="1" t="str">
        <f t="shared" si="37"/>
        <v>B-horizon soil</v>
      </c>
      <c r="K378" s="1" t="str">
        <f t="shared" si="33"/>
        <v>NASGLP soil sample, &lt;2 mm size fraction</v>
      </c>
      <c r="M378">
        <v>0.03</v>
      </c>
      <c r="N378">
        <v>4.5599999999999996</v>
      </c>
      <c r="O378">
        <v>12.170999999999999</v>
      </c>
    </row>
    <row r="379" spans="1:15" hidden="1" x14ac:dyDescent="0.25">
      <c r="A379" t="s">
        <v>1324</v>
      </c>
      <c r="B379" t="s">
        <v>1325</v>
      </c>
      <c r="C379" s="1" t="str">
        <f t="shared" si="36"/>
        <v>21:0024</v>
      </c>
      <c r="D379" s="1" t="str">
        <f t="shared" si="32"/>
        <v>21:0336</v>
      </c>
      <c r="E379" t="s">
        <v>101</v>
      </c>
      <c r="F379" t="s">
        <v>1326</v>
      </c>
      <c r="H379">
        <v>45.291269999999997</v>
      </c>
      <c r="I379">
        <v>-67.402339999999995</v>
      </c>
      <c r="J379" s="1" t="str">
        <f t="shared" si="37"/>
        <v>B-horizon soil</v>
      </c>
      <c r="K379" s="1" t="str">
        <f t="shared" si="33"/>
        <v>NASGLP soil sample, &lt;2 mm size fraction</v>
      </c>
      <c r="N379">
        <v>3.94</v>
      </c>
      <c r="O379">
        <v>11.218999999999999</v>
      </c>
    </row>
    <row r="380" spans="1:15" hidden="1" x14ac:dyDescent="0.25">
      <c r="A380" t="s">
        <v>1327</v>
      </c>
      <c r="B380" t="s">
        <v>1328</v>
      </c>
      <c r="C380" s="1" t="str">
        <f t="shared" si="36"/>
        <v>21:0024</v>
      </c>
      <c r="D380" s="1" t="str">
        <f t="shared" si="32"/>
        <v>21:0336</v>
      </c>
      <c r="E380" t="s">
        <v>105</v>
      </c>
      <c r="F380" t="s">
        <v>1329</v>
      </c>
      <c r="H380">
        <v>45.168140000000001</v>
      </c>
      <c r="I380">
        <v>-66.697270000000003</v>
      </c>
      <c r="J380" s="1" t="str">
        <f t="shared" si="37"/>
        <v>B-horizon soil</v>
      </c>
      <c r="K380" s="1" t="str">
        <f t="shared" si="33"/>
        <v>NASGLP soil sample, &lt;2 mm size fraction</v>
      </c>
      <c r="M380">
        <v>0.02</v>
      </c>
      <c r="N380">
        <v>3.92</v>
      </c>
      <c r="O380">
        <v>11.311</v>
      </c>
    </row>
    <row r="381" spans="1:15" hidden="1" x14ac:dyDescent="0.25">
      <c r="A381" t="s">
        <v>1330</v>
      </c>
      <c r="B381" t="s">
        <v>1331</v>
      </c>
      <c r="C381" s="1" t="str">
        <f t="shared" si="36"/>
        <v>21:0024</v>
      </c>
      <c r="D381" s="1" t="str">
        <f t="shared" si="32"/>
        <v>21:0336</v>
      </c>
      <c r="E381" t="s">
        <v>109</v>
      </c>
      <c r="F381" t="s">
        <v>1332</v>
      </c>
      <c r="H381">
        <v>46.460909999999998</v>
      </c>
      <c r="I381">
        <v>-67.757639999999995</v>
      </c>
      <c r="J381" s="1" t="str">
        <f t="shared" si="37"/>
        <v>B-horizon soil</v>
      </c>
      <c r="K381" s="1" t="str">
        <f t="shared" si="33"/>
        <v>NASGLP soil sample, &lt;2 mm size fraction</v>
      </c>
      <c r="N381">
        <v>2.56</v>
      </c>
      <c r="O381">
        <v>7.7119999999999997</v>
      </c>
    </row>
    <row r="382" spans="1:15" hidden="1" x14ac:dyDescent="0.25">
      <c r="A382" t="s">
        <v>1333</v>
      </c>
      <c r="B382" t="s">
        <v>1334</v>
      </c>
      <c r="C382" s="1" t="str">
        <f t="shared" si="36"/>
        <v>21:0024</v>
      </c>
      <c r="D382" s="1" t="str">
        <f t="shared" si="32"/>
        <v>21:0336</v>
      </c>
      <c r="E382" t="s">
        <v>113</v>
      </c>
      <c r="F382" t="s">
        <v>1335</v>
      </c>
      <c r="H382">
        <v>46.586489999999998</v>
      </c>
      <c r="I382">
        <v>-67.559899999999999</v>
      </c>
      <c r="J382" s="1" t="str">
        <f t="shared" si="37"/>
        <v>B-horizon soil</v>
      </c>
      <c r="K382" s="1" t="str">
        <f t="shared" si="33"/>
        <v>NASGLP soil sample, &lt;2 mm size fraction</v>
      </c>
      <c r="M382">
        <v>0.02</v>
      </c>
      <c r="N382">
        <v>2.5299999999999998</v>
      </c>
      <c r="O382">
        <v>7.3520000000000003</v>
      </c>
    </row>
    <row r="383" spans="1:15" hidden="1" x14ac:dyDescent="0.25">
      <c r="A383" t="s">
        <v>1336</v>
      </c>
      <c r="B383" t="s">
        <v>1337</v>
      </c>
      <c r="C383" s="1" t="str">
        <f t="shared" si="36"/>
        <v>21:0024</v>
      </c>
      <c r="D383" s="1" t="str">
        <f t="shared" si="32"/>
        <v>21:0336</v>
      </c>
      <c r="E383" t="s">
        <v>117</v>
      </c>
      <c r="F383" t="s">
        <v>1338</v>
      </c>
      <c r="H383">
        <v>46.394100000000002</v>
      </c>
      <c r="I383">
        <v>-67.635940000000005</v>
      </c>
      <c r="J383" s="1" t="str">
        <f t="shared" si="37"/>
        <v>B-horizon soil</v>
      </c>
      <c r="K383" s="1" t="str">
        <f t="shared" si="33"/>
        <v>NASGLP soil sample, &lt;2 mm size fraction</v>
      </c>
      <c r="M383">
        <v>0.01</v>
      </c>
      <c r="N383">
        <v>3.53</v>
      </c>
      <c r="O383">
        <v>10.646000000000001</v>
      </c>
    </row>
    <row r="384" spans="1:15" hidden="1" x14ac:dyDescent="0.25">
      <c r="A384" t="s">
        <v>1339</v>
      </c>
      <c r="B384" t="s">
        <v>1340</v>
      </c>
      <c r="C384" s="1" t="str">
        <f t="shared" si="36"/>
        <v>21:0024</v>
      </c>
      <c r="D384" s="1" t="str">
        <f t="shared" si="32"/>
        <v>21:0336</v>
      </c>
      <c r="E384" t="s">
        <v>121</v>
      </c>
      <c r="F384" t="s">
        <v>1341</v>
      </c>
      <c r="H384">
        <v>46.054789999999997</v>
      </c>
      <c r="I384">
        <v>-67.395600000000002</v>
      </c>
      <c r="J384" s="1" t="str">
        <f t="shared" si="37"/>
        <v>B-horizon soil</v>
      </c>
      <c r="K384" s="1" t="str">
        <f t="shared" si="33"/>
        <v>NASGLP soil sample, &lt;2 mm size fraction</v>
      </c>
      <c r="M384">
        <v>0.02</v>
      </c>
      <c r="N384">
        <v>1.87</v>
      </c>
      <c r="O384">
        <v>5.4630000000000001</v>
      </c>
    </row>
    <row r="385" spans="1:15" hidden="1" x14ac:dyDescent="0.25">
      <c r="A385" t="s">
        <v>1342</v>
      </c>
      <c r="B385" t="s">
        <v>1343</v>
      </c>
      <c r="C385" s="1" t="str">
        <f t="shared" si="36"/>
        <v>21:0024</v>
      </c>
      <c r="D385" s="1" t="str">
        <f t="shared" si="32"/>
        <v>21:0336</v>
      </c>
      <c r="E385" t="s">
        <v>125</v>
      </c>
      <c r="F385" t="s">
        <v>1344</v>
      </c>
      <c r="H385">
        <v>46.081040000000002</v>
      </c>
      <c r="I385">
        <v>-67.588639999999998</v>
      </c>
      <c r="J385" s="1" t="str">
        <f t="shared" si="37"/>
        <v>B-horizon soil</v>
      </c>
      <c r="K385" s="1" t="str">
        <f t="shared" si="33"/>
        <v>NASGLP soil sample, &lt;2 mm size fraction</v>
      </c>
      <c r="M385">
        <v>0.01</v>
      </c>
      <c r="N385">
        <v>5.9</v>
      </c>
      <c r="O385">
        <v>17.238</v>
      </c>
    </row>
    <row r="386" spans="1:15" hidden="1" x14ac:dyDescent="0.25">
      <c r="A386" t="s">
        <v>1345</v>
      </c>
      <c r="B386" t="s">
        <v>1346</v>
      </c>
      <c r="C386" s="1" t="str">
        <f t="shared" si="36"/>
        <v>21:0024</v>
      </c>
      <c r="D386" s="1" t="str">
        <f t="shared" ref="D386:D449" si="38">HYPERLINK("http://geochem.nrcan.gc.ca/cdogs/content/svy/svy210336_e.htm", "21:0336")</f>
        <v>21:0336</v>
      </c>
      <c r="E386" t="s">
        <v>129</v>
      </c>
      <c r="F386" t="s">
        <v>1347</v>
      </c>
      <c r="H386">
        <v>45.753219999999999</v>
      </c>
      <c r="I386">
        <v>-67.713290000000001</v>
      </c>
      <c r="J386" s="1" t="str">
        <f t="shared" si="37"/>
        <v>B-horizon soil</v>
      </c>
      <c r="K386" s="1" t="str">
        <f t="shared" ref="K386:K449" si="39">HYPERLINK("http://geochem.nrcan.gc.ca/cdogs/content/kwd/kwd080054_e.htm", "NASGLP soil sample, &lt;2 mm size fraction")</f>
        <v>NASGLP soil sample, &lt;2 mm size fraction</v>
      </c>
      <c r="M386">
        <v>0.01</v>
      </c>
      <c r="N386">
        <v>2.4300000000000002</v>
      </c>
      <c r="O386">
        <v>8.3469999999999995</v>
      </c>
    </row>
    <row r="387" spans="1:15" hidden="1" x14ac:dyDescent="0.25">
      <c r="A387" t="s">
        <v>1348</v>
      </c>
      <c r="B387" t="s">
        <v>1349</v>
      </c>
      <c r="C387" s="1" t="str">
        <f t="shared" si="36"/>
        <v>21:0024</v>
      </c>
      <c r="D387" s="1" t="str">
        <f t="shared" si="38"/>
        <v>21:0336</v>
      </c>
      <c r="E387" t="s">
        <v>133</v>
      </c>
      <c r="F387" t="s">
        <v>1350</v>
      </c>
      <c r="H387">
        <v>46.100459999999998</v>
      </c>
      <c r="I387">
        <v>-65.236710000000002</v>
      </c>
      <c r="J387" s="1" t="str">
        <f t="shared" si="37"/>
        <v>B-horizon soil</v>
      </c>
      <c r="K387" s="1" t="str">
        <f t="shared" si="39"/>
        <v>NASGLP soil sample, &lt;2 mm size fraction</v>
      </c>
      <c r="N387">
        <v>0.67</v>
      </c>
      <c r="O387">
        <v>3.5880000000000001</v>
      </c>
    </row>
    <row r="388" spans="1:15" hidden="1" x14ac:dyDescent="0.25">
      <c r="A388" t="s">
        <v>1351</v>
      </c>
      <c r="B388" t="s">
        <v>1352</v>
      </c>
      <c r="C388" s="1" t="str">
        <f t="shared" si="36"/>
        <v>21:0024</v>
      </c>
      <c r="D388" s="1" t="str">
        <f t="shared" si="38"/>
        <v>21:0336</v>
      </c>
      <c r="E388" t="s">
        <v>137</v>
      </c>
      <c r="F388" t="s">
        <v>1353</v>
      </c>
      <c r="H388">
        <v>46.371679999999998</v>
      </c>
      <c r="I388">
        <v>-65.575119999999998</v>
      </c>
      <c r="J388" s="1" t="str">
        <f t="shared" si="37"/>
        <v>B-horizon soil</v>
      </c>
      <c r="K388" s="1" t="str">
        <f t="shared" si="39"/>
        <v>NASGLP soil sample, &lt;2 mm size fraction</v>
      </c>
      <c r="M388">
        <v>0.03</v>
      </c>
      <c r="N388">
        <v>3.63</v>
      </c>
      <c r="O388">
        <v>11.259</v>
      </c>
    </row>
    <row r="389" spans="1:15" hidden="1" x14ac:dyDescent="0.25">
      <c r="A389" t="s">
        <v>1354</v>
      </c>
      <c r="B389" t="s">
        <v>1355</v>
      </c>
      <c r="C389" s="1" t="str">
        <f t="shared" si="36"/>
        <v>21:0024</v>
      </c>
      <c r="D389" s="1" t="str">
        <f t="shared" si="38"/>
        <v>21:0336</v>
      </c>
      <c r="E389" t="s">
        <v>141</v>
      </c>
      <c r="F389" t="s">
        <v>1356</v>
      </c>
      <c r="H389">
        <v>46.260779999999997</v>
      </c>
      <c r="I389">
        <v>-65.737099999999998</v>
      </c>
      <c r="J389" s="1" t="str">
        <f t="shared" si="37"/>
        <v>B-horizon soil</v>
      </c>
      <c r="K389" s="1" t="str">
        <f t="shared" si="39"/>
        <v>NASGLP soil sample, &lt;2 mm size fraction</v>
      </c>
      <c r="N389">
        <v>3.2</v>
      </c>
      <c r="O389">
        <v>9.8130000000000006</v>
      </c>
    </row>
    <row r="390" spans="1:15" hidden="1" x14ac:dyDescent="0.25">
      <c r="A390" t="s">
        <v>1357</v>
      </c>
      <c r="B390" t="s">
        <v>1358</v>
      </c>
      <c r="C390" s="1" t="str">
        <f t="shared" ref="C390:C421" si="40">HYPERLINK("http://geochem.nrcan.gc.ca/cdogs/content/bdl/bdl210024_e.htm", "21:0024")</f>
        <v>21:0024</v>
      </c>
      <c r="D390" s="1" t="str">
        <f t="shared" si="38"/>
        <v>21:0336</v>
      </c>
      <c r="E390" t="s">
        <v>145</v>
      </c>
      <c r="F390" t="s">
        <v>1359</v>
      </c>
      <c r="H390">
        <v>45.735860000000002</v>
      </c>
      <c r="I390">
        <v>-65.46163</v>
      </c>
      <c r="J390" s="1" t="str">
        <f t="shared" si="37"/>
        <v>B-horizon soil</v>
      </c>
      <c r="K390" s="1" t="str">
        <f t="shared" si="39"/>
        <v>NASGLP soil sample, &lt;2 mm size fraction</v>
      </c>
      <c r="N390">
        <v>0.63</v>
      </c>
      <c r="O390">
        <v>2.8580000000000001</v>
      </c>
    </row>
    <row r="391" spans="1:15" hidden="1" x14ac:dyDescent="0.25">
      <c r="A391" t="s">
        <v>1360</v>
      </c>
      <c r="B391" t="s">
        <v>1361</v>
      </c>
      <c r="C391" s="1" t="str">
        <f t="shared" si="40"/>
        <v>21:0024</v>
      </c>
      <c r="D391" s="1" t="str">
        <f t="shared" si="38"/>
        <v>21:0336</v>
      </c>
      <c r="E391" t="s">
        <v>149</v>
      </c>
      <c r="F391" t="s">
        <v>1362</v>
      </c>
      <c r="H391">
        <v>45.850070000000002</v>
      </c>
      <c r="I391">
        <v>-65.265039999999999</v>
      </c>
      <c r="J391" s="1" t="str">
        <f t="shared" si="37"/>
        <v>B-horizon soil</v>
      </c>
      <c r="K391" s="1" t="str">
        <f t="shared" si="39"/>
        <v>NASGLP soil sample, &lt;2 mm size fraction</v>
      </c>
      <c r="M391">
        <v>0.46</v>
      </c>
      <c r="N391">
        <v>11.16</v>
      </c>
      <c r="O391">
        <v>22.994</v>
      </c>
    </row>
    <row r="392" spans="1:15" hidden="1" x14ac:dyDescent="0.25">
      <c r="A392" t="s">
        <v>1363</v>
      </c>
      <c r="B392" t="s">
        <v>1364</v>
      </c>
      <c r="C392" s="1" t="str">
        <f t="shared" si="40"/>
        <v>21:0024</v>
      </c>
      <c r="D392" s="1" t="str">
        <f t="shared" si="38"/>
        <v>21:0336</v>
      </c>
      <c r="E392" t="s">
        <v>153</v>
      </c>
      <c r="F392" t="s">
        <v>1365</v>
      </c>
      <c r="H392">
        <v>45.617820000000002</v>
      </c>
      <c r="I392">
        <v>-65.657439999999994</v>
      </c>
      <c r="J392" s="1" t="str">
        <f t="shared" si="37"/>
        <v>B-horizon soil</v>
      </c>
      <c r="K392" s="1" t="str">
        <f t="shared" si="39"/>
        <v>NASGLP soil sample, &lt;2 mm size fraction</v>
      </c>
      <c r="N392">
        <v>1.4</v>
      </c>
      <c r="O392">
        <v>4.7320000000000002</v>
      </c>
    </row>
    <row r="393" spans="1:15" hidden="1" x14ac:dyDescent="0.25">
      <c r="A393" t="s">
        <v>1366</v>
      </c>
      <c r="B393" t="s">
        <v>1367</v>
      </c>
      <c r="C393" s="1" t="str">
        <f t="shared" si="40"/>
        <v>21:0024</v>
      </c>
      <c r="D393" s="1" t="str">
        <f t="shared" si="38"/>
        <v>21:0336</v>
      </c>
      <c r="E393" t="s">
        <v>157</v>
      </c>
      <c r="F393" t="s">
        <v>1368</v>
      </c>
      <c r="H393">
        <v>45.319940000000003</v>
      </c>
      <c r="I393">
        <v>-65.602490000000003</v>
      </c>
      <c r="J393" s="1" t="str">
        <f t="shared" si="37"/>
        <v>B-horizon soil</v>
      </c>
      <c r="K393" s="1" t="str">
        <f t="shared" si="39"/>
        <v>NASGLP soil sample, &lt;2 mm size fraction</v>
      </c>
      <c r="N393">
        <v>1.17</v>
      </c>
      <c r="O393">
        <v>3.9689999999999999</v>
      </c>
    </row>
    <row r="394" spans="1:15" hidden="1" x14ac:dyDescent="0.25">
      <c r="A394" t="s">
        <v>1369</v>
      </c>
      <c r="B394" t="s">
        <v>1370</v>
      </c>
      <c r="C394" s="1" t="str">
        <f t="shared" si="40"/>
        <v>21:0024</v>
      </c>
      <c r="D394" s="1" t="str">
        <f t="shared" si="38"/>
        <v>21:0336</v>
      </c>
      <c r="E394" t="s">
        <v>161</v>
      </c>
      <c r="F394" t="s">
        <v>1371</v>
      </c>
      <c r="H394">
        <v>46.7378</v>
      </c>
      <c r="I394">
        <v>-66.58887</v>
      </c>
      <c r="J394" s="1" t="str">
        <f t="shared" si="37"/>
        <v>B-horizon soil</v>
      </c>
      <c r="K394" s="1" t="str">
        <f t="shared" si="39"/>
        <v>NASGLP soil sample, &lt;2 mm size fraction</v>
      </c>
      <c r="N394">
        <v>6.03</v>
      </c>
      <c r="O394">
        <v>17.989000000000001</v>
      </c>
    </row>
    <row r="395" spans="1:15" hidden="1" x14ac:dyDescent="0.25">
      <c r="A395" t="s">
        <v>1372</v>
      </c>
      <c r="B395" t="s">
        <v>1373</v>
      </c>
      <c r="C395" s="1" t="str">
        <f t="shared" si="40"/>
        <v>21:0024</v>
      </c>
      <c r="D395" s="1" t="str">
        <f t="shared" si="38"/>
        <v>21:0336</v>
      </c>
      <c r="E395" t="s">
        <v>165</v>
      </c>
      <c r="F395" t="s">
        <v>1374</v>
      </c>
      <c r="H395">
        <v>45.260449999999999</v>
      </c>
      <c r="I395">
        <v>-65.887010000000004</v>
      </c>
      <c r="J395" s="1" t="str">
        <f t="shared" si="37"/>
        <v>B-horizon soil</v>
      </c>
      <c r="K395" s="1" t="str">
        <f t="shared" si="39"/>
        <v>NASGLP soil sample, &lt;2 mm size fraction</v>
      </c>
      <c r="N395">
        <v>1.26</v>
      </c>
      <c r="O395">
        <v>4.6130000000000004</v>
      </c>
    </row>
    <row r="396" spans="1:15" hidden="1" x14ac:dyDescent="0.25">
      <c r="A396" t="s">
        <v>1375</v>
      </c>
      <c r="B396" t="s">
        <v>1376</v>
      </c>
      <c r="C396" s="1" t="str">
        <f t="shared" si="40"/>
        <v>21:0024</v>
      </c>
      <c r="D396" s="1" t="str">
        <f t="shared" si="38"/>
        <v>21:0336</v>
      </c>
      <c r="E396" t="s">
        <v>169</v>
      </c>
      <c r="F396" t="s">
        <v>1377</v>
      </c>
      <c r="H396">
        <v>45.46011</v>
      </c>
      <c r="I396">
        <v>-65.400630000000007</v>
      </c>
      <c r="J396" s="1" t="str">
        <f t="shared" si="37"/>
        <v>B-horizon soil</v>
      </c>
      <c r="K396" s="1" t="str">
        <f t="shared" si="39"/>
        <v>NASGLP soil sample, &lt;2 mm size fraction</v>
      </c>
      <c r="M396">
        <v>0.01</v>
      </c>
      <c r="N396">
        <v>8.64</v>
      </c>
      <c r="O396">
        <v>23.21</v>
      </c>
    </row>
    <row r="397" spans="1:15" hidden="1" x14ac:dyDescent="0.25">
      <c r="A397" t="s">
        <v>1378</v>
      </c>
      <c r="B397" t="s">
        <v>1379</v>
      </c>
      <c r="C397" s="1" t="str">
        <f t="shared" si="40"/>
        <v>21:0024</v>
      </c>
      <c r="D397" s="1" t="str">
        <f t="shared" si="38"/>
        <v>21:0336</v>
      </c>
      <c r="E397" t="s">
        <v>173</v>
      </c>
      <c r="F397" t="s">
        <v>1380</v>
      </c>
      <c r="H397">
        <v>45.839680000000001</v>
      </c>
      <c r="I397">
        <v>-64.939310000000006</v>
      </c>
      <c r="J397" s="1" t="str">
        <f t="shared" si="37"/>
        <v>B-horizon soil</v>
      </c>
      <c r="K397" s="1" t="str">
        <f t="shared" si="39"/>
        <v>NASGLP soil sample, &lt;2 mm size fraction</v>
      </c>
      <c r="N397">
        <v>1.36</v>
      </c>
      <c r="O397">
        <v>6.3339999999999996</v>
      </c>
    </row>
    <row r="398" spans="1:15" hidden="1" x14ac:dyDescent="0.25">
      <c r="A398" t="s">
        <v>1381</v>
      </c>
      <c r="B398" t="s">
        <v>1382</v>
      </c>
      <c r="C398" s="1" t="str">
        <f t="shared" si="40"/>
        <v>21:0024</v>
      </c>
      <c r="D398" s="1" t="str">
        <f t="shared" si="38"/>
        <v>21:0336</v>
      </c>
      <c r="E398" t="s">
        <v>177</v>
      </c>
      <c r="F398" t="s">
        <v>1383</v>
      </c>
      <c r="H398">
        <v>45.598970000000001</v>
      </c>
      <c r="I398">
        <v>-65.293909999999997</v>
      </c>
      <c r="J398" s="1" t="str">
        <f t="shared" si="37"/>
        <v>B-horizon soil</v>
      </c>
      <c r="K398" s="1" t="str">
        <f t="shared" si="39"/>
        <v>NASGLP soil sample, &lt;2 mm size fraction</v>
      </c>
      <c r="N398">
        <v>5.5</v>
      </c>
      <c r="O398">
        <v>14.404999999999999</v>
      </c>
    </row>
    <row r="399" spans="1:15" hidden="1" x14ac:dyDescent="0.25">
      <c r="A399" t="s">
        <v>1384</v>
      </c>
      <c r="B399" t="s">
        <v>1385</v>
      </c>
      <c r="C399" s="1" t="str">
        <f t="shared" si="40"/>
        <v>21:0024</v>
      </c>
      <c r="D399" s="1" t="str">
        <f t="shared" si="38"/>
        <v>21:0336</v>
      </c>
      <c r="E399" t="s">
        <v>181</v>
      </c>
      <c r="F399" t="s">
        <v>1386</v>
      </c>
      <c r="H399">
        <v>46.6907</v>
      </c>
      <c r="I399">
        <v>-67.007900000000006</v>
      </c>
      <c r="J399" s="1" t="str">
        <f t="shared" si="37"/>
        <v>B-horizon soil</v>
      </c>
      <c r="K399" s="1" t="str">
        <f t="shared" si="39"/>
        <v>NASGLP soil sample, &lt;2 mm size fraction</v>
      </c>
      <c r="M399">
        <v>0.02</v>
      </c>
      <c r="N399">
        <v>14.77</v>
      </c>
      <c r="O399">
        <v>41.323</v>
      </c>
    </row>
    <row r="400" spans="1:15" hidden="1" x14ac:dyDescent="0.25">
      <c r="A400" t="s">
        <v>1387</v>
      </c>
      <c r="B400" t="s">
        <v>1388</v>
      </c>
      <c r="C400" s="1" t="str">
        <f t="shared" si="40"/>
        <v>21:0024</v>
      </c>
      <c r="D400" s="1" t="str">
        <f t="shared" si="38"/>
        <v>21:0336</v>
      </c>
      <c r="E400" t="s">
        <v>185</v>
      </c>
      <c r="F400" t="s">
        <v>1389</v>
      </c>
      <c r="H400">
        <v>46.185079999999999</v>
      </c>
      <c r="I400">
        <v>-64.228970000000004</v>
      </c>
      <c r="J400" s="1" t="str">
        <f t="shared" si="37"/>
        <v>B-horizon soil</v>
      </c>
      <c r="K400" s="1" t="str">
        <f t="shared" si="39"/>
        <v>NASGLP soil sample, &lt;2 mm size fraction</v>
      </c>
      <c r="M400">
        <v>0.03</v>
      </c>
      <c r="N400">
        <v>2.52</v>
      </c>
      <c r="O400">
        <v>6.6319999999999997</v>
      </c>
    </row>
    <row r="401" spans="1:15" hidden="1" x14ac:dyDescent="0.25">
      <c r="A401" t="s">
        <v>1390</v>
      </c>
      <c r="B401" t="s">
        <v>1391</v>
      </c>
      <c r="C401" s="1" t="str">
        <f t="shared" si="40"/>
        <v>21:0024</v>
      </c>
      <c r="D401" s="1" t="str">
        <f t="shared" si="38"/>
        <v>21:0336</v>
      </c>
      <c r="E401" t="s">
        <v>189</v>
      </c>
      <c r="F401" t="s">
        <v>1392</v>
      </c>
      <c r="H401">
        <v>45.968690000000002</v>
      </c>
      <c r="I401">
        <v>-64.600549999999998</v>
      </c>
      <c r="J401" s="1" t="str">
        <f t="shared" si="37"/>
        <v>B-horizon soil</v>
      </c>
      <c r="K401" s="1" t="str">
        <f t="shared" si="39"/>
        <v>NASGLP soil sample, &lt;2 mm size fraction</v>
      </c>
      <c r="N401">
        <v>1.49</v>
      </c>
      <c r="O401">
        <v>5.4359999999999999</v>
      </c>
    </row>
    <row r="402" spans="1:15" hidden="1" x14ac:dyDescent="0.25">
      <c r="A402" t="s">
        <v>1393</v>
      </c>
      <c r="B402" t="s">
        <v>1394</v>
      </c>
      <c r="C402" s="1" t="str">
        <f t="shared" si="40"/>
        <v>21:0024</v>
      </c>
      <c r="D402" s="1" t="str">
        <f t="shared" si="38"/>
        <v>21:0336</v>
      </c>
      <c r="E402" t="s">
        <v>193</v>
      </c>
      <c r="F402" t="s">
        <v>1395</v>
      </c>
      <c r="H402">
        <v>46.080559999999998</v>
      </c>
      <c r="I402">
        <v>-64.872749999999996</v>
      </c>
      <c r="J402" s="1" t="str">
        <f t="shared" si="37"/>
        <v>B-horizon soil</v>
      </c>
      <c r="K402" s="1" t="str">
        <f t="shared" si="39"/>
        <v>NASGLP soil sample, &lt;2 mm size fraction</v>
      </c>
      <c r="M402">
        <v>0.01</v>
      </c>
      <c r="N402">
        <v>0.78</v>
      </c>
      <c r="O402">
        <v>3.286</v>
      </c>
    </row>
    <row r="403" spans="1:15" hidden="1" x14ac:dyDescent="0.25">
      <c r="A403" t="s">
        <v>1396</v>
      </c>
      <c r="B403" t="s">
        <v>1397</v>
      </c>
      <c r="C403" s="1" t="str">
        <f t="shared" si="40"/>
        <v>21:0024</v>
      </c>
      <c r="D403" s="1" t="str">
        <f t="shared" si="38"/>
        <v>21:0336</v>
      </c>
      <c r="E403" t="s">
        <v>197</v>
      </c>
      <c r="F403" t="s">
        <v>1398</v>
      </c>
      <c r="H403">
        <v>45.838909999999998</v>
      </c>
      <c r="I403">
        <v>-64.595659999999995</v>
      </c>
      <c r="J403" s="1" t="str">
        <f t="shared" si="37"/>
        <v>B-horizon soil</v>
      </c>
      <c r="K403" s="1" t="str">
        <f t="shared" si="39"/>
        <v>NASGLP soil sample, &lt;2 mm size fraction</v>
      </c>
      <c r="N403">
        <v>4.26</v>
      </c>
      <c r="O403">
        <v>12.372999999999999</v>
      </c>
    </row>
    <row r="404" spans="1:15" hidden="1" x14ac:dyDescent="0.25">
      <c r="A404" t="s">
        <v>1399</v>
      </c>
      <c r="B404" t="s">
        <v>1400</v>
      </c>
      <c r="C404" s="1" t="str">
        <f t="shared" si="40"/>
        <v>21:0024</v>
      </c>
      <c r="D404" s="1" t="str">
        <f t="shared" si="38"/>
        <v>21:0336</v>
      </c>
      <c r="E404" t="s">
        <v>201</v>
      </c>
      <c r="F404" t="s">
        <v>1401</v>
      </c>
      <c r="H404">
        <v>46.747509999999998</v>
      </c>
      <c r="I404">
        <v>-67.474270000000004</v>
      </c>
      <c r="J404" s="1" t="str">
        <f t="shared" si="37"/>
        <v>B-horizon soil</v>
      </c>
      <c r="K404" s="1" t="str">
        <f t="shared" si="39"/>
        <v>NASGLP soil sample, &lt;2 mm size fraction</v>
      </c>
      <c r="N404">
        <v>3.37</v>
      </c>
      <c r="O404">
        <v>10.11</v>
      </c>
    </row>
    <row r="405" spans="1:15" hidden="1" x14ac:dyDescent="0.25">
      <c r="A405" t="s">
        <v>1402</v>
      </c>
      <c r="B405" t="s">
        <v>1403</v>
      </c>
      <c r="C405" s="1" t="str">
        <f t="shared" si="40"/>
        <v>21:0024</v>
      </c>
      <c r="D405" s="1" t="str">
        <f t="shared" si="38"/>
        <v>21:0336</v>
      </c>
      <c r="E405" t="s">
        <v>205</v>
      </c>
      <c r="F405" t="s">
        <v>1404</v>
      </c>
      <c r="H405">
        <v>46.841819999999998</v>
      </c>
      <c r="I405">
        <v>-67.448869999999999</v>
      </c>
      <c r="J405" s="1" t="str">
        <f t="shared" si="37"/>
        <v>B-horizon soil</v>
      </c>
      <c r="K405" s="1" t="str">
        <f t="shared" si="39"/>
        <v>NASGLP soil sample, &lt;2 mm size fraction</v>
      </c>
      <c r="N405">
        <v>1.94</v>
      </c>
      <c r="O405">
        <v>6.5</v>
      </c>
    </row>
    <row r="406" spans="1:15" hidden="1" x14ac:dyDescent="0.25">
      <c r="A406" t="s">
        <v>1405</v>
      </c>
      <c r="B406" t="s">
        <v>1406</v>
      </c>
      <c r="C406" s="1" t="str">
        <f t="shared" si="40"/>
        <v>21:0024</v>
      </c>
      <c r="D406" s="1" t="str">
        <f t="shared" si="38"/>
        <v>21:0336</v>
      </c>
      <c r="E406" t="s">
        <v>209</v>
      </c>
      <c r="F406" t="s">
        <v>1407</v>
      </c>
      <c r="H406">
        <v>46.973790000000001</v>
      </c>
      <c r="I406">
        <v>-67.729420000000005</v>
      </c>
      <c r="J406" s="1" t="str">
        <f t="shared" si="37"/>
        <v>B-horizon soil</v>
      </c>
      <c r="K406" s="1" t="str">
        <f t="shared" si="39"/>
        <v>NASGLP soil sample, &lt;2 mm size fraction</v>
      </c>
      <c r="N406">
        <v>1.58</v>
      </c>
      <c r="O406">
        <v>5.2110000000000003</v>
      </c>
    </row>
    <row r="407" spans="1:15" hidden="1" x14ac:dyDescent="0.25">
      <c r="A407" t="s">
        <v>1408</v>
      </c>
      <c r="B407" t="s">
        <v>1409</v>
      </c>
      <c r="C407" s="1" t="str">
        <f t="shared" si="40"/>
        <v>21:0024</v>
      </c>
      <c r="D407" s="1" t="str">
        <f t="shared" si="38"/>
        <v>21:0336</v>
      </c>
      <c r="E407" t="s">
        <v>213</v>
      </c>
      <c r="F407" t="s">
        <v>1410</v>
      </c>
      <c r="H407">
        <v>45.566609999999997</v>
      </c>
      <c r="I407">
        <v>-66.385289999999998</v>
      </c>
      <c r="J407" s="1" t="str">
        <f t="shared" si="37"/>
        <v>B-horizon soil</v>
      </c>
      <c r="K407" s="1" t="str">
        <f t="shared" si="39"/>
        <v>NASGLP soil sample, &lt;2 mm size fraction</v>
      </c>
      <c r="M407">
        <v>0.03</v>
      </c>
      <c r="N407">
        <v>2.19</v>
      </c>
      <c r="O407">
        <v>6.4829999999999997</v>
      </c>
    </row>
    <row r="408" spans="1:15" hidden="1" x14ac:dyDescent="0.25">
      <c r="A408" t="s">
        <v>1411</v>
      </c>
      <c r="B408" t="s">
        <v>1412</v>
      </c>
      <c r="C408" s="1" t="str">
        <f t="shared" si="40"/>
        <v>21:0024</v>
      </c>
      <c r="D408" s="1" t="str">
        <f t="shared" si="38"/>
        <v>21:0336</v>
      </c>
      <c r="E408" t="s">
        <v>217</v>
      </c>
      <c r="F408" t="s">
        <v>1413</v>
      </c>
      <c r="H408">
        <v>44.661180000000002</v>
      </c>
      <c r="I408">
        <v>-66.808170000000004</v>
      </c>
      <c r="J408" s="1" t="str">
        <f t="shared" si="37"/>
        <v>B-horizon soil</v>
      </c>
      <c r="K408" s="1" t="str">
        <f t="shared" si="39"/>
        <v>NASGLP soil sample, &lt;2 mm size fraction</v>
      </c>
      <c r="M408">
        <v>0.02</v>
      </c>
      <c r="N408">
        <v>11.31</v>
      </c>
      <c r="O408">
        <v>32.838000000000001</v>
      </c>
    </row>
    <row r="409" spans="1:15" hidden="1" x14ac:dyDescent="0.25">
      <c r="A409" t="s">
        <v>1414</v>
      </c>
      <c r="B409" t="s">
        <v>1415</v>
      </c>
      <c r="C409" s="1" t="str">
        <f t="shared" si="40"/>
        <v>21:0024</v>
      </c>
      <c r="D409" s="1" t="str">
        <f t="shared" si="38"/>
        <v>21:0336</v>
      </c>
      <c r="E409" t="s">
        <v>221</v>
      </c>
      <c r="F409" t="s">
        <v>1416</v>
      </c>
      <c r="H409">
        <v>44.730359999999997</v>
      </c>
      <c r="I409">
        <v>-66.799620000000004</v>
      </c>
      <c r="J409" s="1" t="str">
        <f t="shared" si="37"/>
        <v>B-horizon soil</v>
      </c>
      <c r="K409" s="1" t="str">
        <f t="shared" si="39"/>
        <v>NASGLP soil sample, &lt;2 mm size fraction</v>
      </c>
      <c r="M409">
        <v>0.02</v>
      </c>
      <c r="N409">
        <v>7.61</v>
      </c>
      <c r="O409">
        <v>20.928000000000001</v>
      </c>
    </row>
    <row r="410" spans="1:15" hidden="1" x14ac:dyDescent="0.25">
      <c r="A410" t="s">
        <v>1417</v>
      </c>
      <c r="B410" t="s">
        <v>1418</v>
      </c>
      <c r="C410" s="1" t="str">
        <f t="shared" si="40"/>
        <v>21:0024</v>
      </c>
      <c r="D410" s="1" t="str">
        <f t="shared" si="38"/>
        <v>21:0336</v>
      </c>
      <c r="E410" t="s">
        <v>225</v>
      </c>
      <c r="F410" t="s">
        <v>1419</v>
      </c>
      <c r="H410">
        <v>47.339950000000002</v>
      </c>
      <c r="I410">
        <v>-65.349249999999998</v>
      </c>
      <c r="J410" s="1" t="str">
        <f t="shared" si="37"/>
        <v>B-horizon soil</v>
      </c>
      <c r="K410" s="1" t="str">
        <f t="shared" si="39"/>
        <v>NASGLP soil sample, &lt;2 mm size fraction</v>
      </c>
      <c r="N410">
        <v>2.42</v>
      </c>
      <c r="O410">
        <v>9.1669999999999998</v>
      </c>
    </row>
    <row r="411" spans="1:15" hidden="1" x14ac:dyDescent="0.25">
      <c r="A411" t="s">
        <v>1420</v>
      </c>
      <c r="B411" t="s">
        <v>1421</v>
      </c>
      <c r="C411" s="1" t="str">
        <f t="shared" si="40"/>
        <v>21:0024</v>
      </c>
      <c r="D411" s="1" t="str">
        <f t="shared" si="38"/>
        <v>21:0336</v>
      </c>
      <c r="E411" t="s">
        <v>229</v>
      </c>
      <c r="F411" t="s">
        <v>1422</v>
      </c>
      <c r="H411">
        <v>47.400959999999998</v>
      </c>
      <c r="I411">
        <v>-65.833619999999996</v>
      </c>
      <c r="J411" s="1" t="str">
        <f t="shared" si="37"/>
        <v>B-horizon soil</v>
      </c>
      <c r="K411" s="1" t="str">
        <f t="shared" si="39"/>
        <v>NASGLP soil sample, &lt;2 mm size fraction</v>
      </c>
      <c r="N411">
        <v>3.09</v>
      </c>
      <c r="O411">
        <v>9.6560000000000006</v>
      </c>
    </row>
    <row r="412" spans="1:15" hidden="1" x14ac:dyDescent="0.25">
      <c r="A412" t="s">
        <v>1423</v>
      </c>
      <c r="B412" t="s">
        <v>1424</v>
      </c>
      <c r="C412" s="1" t="str">
        <f t="shared" si="40"/>
        <v>21:0024</v>
      </c>
      <c r="D412" s="1" t="str">
        <f t="shared" si="38"/>
        <v>21:0336</v>
      </c>
      <c r="E412" t="s">
        <v>233</v>
      </c>
      <c r="F412" t="s">
        <v>1425</v>
      </c>
      <c r="H412">
        <v>47.649769999999997</v>
      </c>
      <c r="I412">
        <v>-65.806079999999994</v>
      </c>
      <c r="J412" s="1" t="str">
        <f t="shared" si="37"/>
        <v>B-horizon soil</v>
      </c>
      <c r="K412" s="1" t="str">
        <f t="shared" si="39"/>
        <v>NASGLP soil sample, &lt;2 mm size fraction</v>
      </c>
      <c r="M412">
        <v>0.02</v>
      </c>
      <c r="N412">
        <v>2.88</v>
      </c>
      <c r="O412">
        <v>8.9819999999999993</v>
      </c>
    </row>
    <row r="413" spans="1:15" hidden="1" x14ac:dyDescent="0.25">
      <c r="A413" t="s">
        <v>1426</v>
      </c>
      <c r="B413" t="s">
        <v>1427</v>
      </c>
      <c r="C413" s="1" t="str">
        <f t="shared" si="40"/>
        <v>21:0024</v>
      </c>
      <c r="D413" s="1" t="str">
        <f t="shared" si="38"/>
        <v>21:0336</v>
      </c>
      <c r="E413" t="s">
        <v>237</v>
      </c>
      <c r="F413" t="s">
        <v>1428</v>
      </c>
      <c r="H413">
        <v>47.579700000000003</v>
      </c>
      <c r="I413">
        <v>-66.093909999999994</v>
      </c>
      <c r="J413" s="1" t="str">
        <f t="shared" si="37"/>
        <v>B-horizon soil</v>
      </c>
      <c r="K413" s="1" t="str">
        <f t="shared" si="39"/>
        <v>NASGLP soil sample, &lt;2 mm size fraction</v>
      </c>
      <c r="N413">
        <v>4.72</v>
      </c>
      <c r="O413">
        <v>14.7</v>
      </c>
    </row>
    <row r="414" spans="1:15" hidden="1" x14ac:dyDescent="0.25">
      <c r="A414" t="s">
        <v>1429</v>
      </c>
      <c r="B414" t="s">
        <v>1430</v>
      </c>
      <c r="C414" s="1" t="str">
        <f t="shared" si="40"/>
        <v>21:0024</v>
      </c>
      <c r="D414" s="1" t="str">
        <f t="shared" si="38"/>
        <v>21:0336</v>
      </c>
      <c r="E414" t="s">
        <v>241</v>
      </c>
      <c r="F414" t="s">
        <v>1431</v>
      </c>
      <c r="H414">
        <v>47.786459999999998</v>
      </c>
      <c r="I414">
        <v>-65.981449999999995</v>
      </c>
      <c r="J414" s="1" t="str">
        <f t="shared" si="37"/>
        <v>B-horizon soil</v>
      </c>
      <c r="K414" s="1" t="str">
        <f t="shared" si="39"/>
        <v>NASGLP soil sample, &lt;2 mm size fraction</v>
      </c>
      <c r="M414">
        <v>0.04</v>
      </c>
      <c r="N414">
        <v>5.81</v>
      </c>
      <c r="O414">
        <v>17.012</v>
      </c>
    </row>
    <row r="415" spans="1:15" hidden="1" x14ac:dyDescent="0.25">
      <c r="A415" t="s">
        <v>1432</v>
      </c>
      <c r="B415" t="s">
        <v>1433</v>
      </c>
      <c r="C415" s="1" t="str">
        <f t="shared" si="40"/>
        <v>21:0024</v>
      </c>
      <c r="D415" s="1" t="str">
        <f t="shared" si="38"/>
        <v>21:0336</v>
      </c>
      <c r="E415" t="s">
        <v>245</v>
      </c>
      <c r="F415" t="s">
        <v>1434</v>
      </c>
      <c r="H415">
        <v>47.824129999999997</v>
      </c>
      <c r="I415">
        <v>-65.85266</v>
      </c>
      <c r="J415" s="1" t="str">
        <f t="shared" si="37"/>
        <v>B-horizon soil</v>
      </c>
      <c r="K415" s="1" t="str">
        <f t="shared" si="39"/>
        <v>NASGLP soil sample, &lt;2 mm size fraction</v>
      </c>
      <c r="M415">
        <v>0.02</v>
      </c>
      <c r="N415">
        <v>5.31</v>
      </c>
      <c r="O415">
        <v>14.75</v>
      </c>
    </row>
    <row r="416" spans="1:15" hidden="1" x14ac:dyDescent="0.25">
      <c r="A416" t="s">
        <v>1435</v>
      </c>
      <c r="B416" t="s">
        <v>1436</v>
      </c>
      <c r="C416" s="1" t="str">
        <f t="shared" si="40"/>
        <v>21:0024</v>
      </c>
      <c r="D416" s="1" t="str">
        <f t="shared" si="38"/>
        <v>21:0336</v>
      </c>
      <c r="E416" t="s">
        <v>249</v>
      </c>
      <c r="F416" t="s">
        <v>1437</v>
      </c>
      <c r="H416">
        <v>47.819879999999998</v>
      </c>
      <c r="I416">
        <v>-66.737340000000003</v>
      </c>
      <c r="J416" s="1" t="str">
        <f t="shared" si="37"/>
        <v>B-horizon soil</v>
      </c>
      <c r="K416" s="1" t="str">
        <f t="shared" si="39"/>
        <v>NASGLP soil sample, &lt;2 mm size fraction</v>
      </c>
      <c r="M416">
        <v>0.05</v>
      </c>
      <c r="N416">
        <v>2.04</v>
      </c>
      <c r="O416">
        <v>6.3959999999999999</v>
      </c>
    </row>
    <row r="417" spans="1:15" hidden="1" x14ac:dyDescent="0.25">
      <c r="A417" t="s">
        <v>1438</v>
      </c>
      <c r="B417" t="s">
        <v>1439</v>
      </c>
      <c r="C417" s="1" t="str">
        <f t="shared" si="40"/>
        <v>21:0024</v>
      </c>
      <c r="D417" s="1" t="str">
        <f t="shared" si="38"/>
        <v>21:0336</v>
      </c>
      <c r="E417" t="s">
        <v>253</v>
      </c>
      <c r="F417" t="s">
        <v>1440</v>
      </c>
      <c r="H417">
        <v>47.936990000000002</v>
      </c>
      <c r="I417">
        <v>-66.532730000000001</v>
      </c>
      <c r="J417" s="1" t="str">
        <f t="shared" si="37"/>
        <v>B-horizon soil</v>
      </c>
      <c r="K417" s="1" t="str">
        <f t="shared" si="39"/>
        <v>NASGLP soil sample, &lt;2 mm size fraction</v>
      </c>
      <c r="M417">
        <v>0.01</v>
      </c>
      <c r="N417">
        <v>3.5</v>
      </c>
      <c r="O417">
        <v>12.085000000000001</v>
      </c>
    </row>
    <row r="418" spans="1:15" hidden="1" x14ac:dyDescent="0.25">
      <c r="A418" t="s">
        <v>1441</v>
      </c>
      <c r="B418" t="s">
        <v>1442</v>
      </c>
      <c r="C418" s="1" t="str">
        <f t="shared" si="40"/>
        <v>21:0024</v>
      </c>
      <c r="D418" s="1" t="str">
        <f t="shared" si="38"/>
        <v>21:0336</v>
      </c>
      <c r="E418" t="s">
        <v>257</v>
      </c>
      <c r="F418" t="s">
        <v>1443</v>
      </c>
      <c r="H418">
        <v>47.939439999999998</v>
      </c>
      <c r="I418">
        <v>-66.150040000000004</v>
      </c>
      <c r="J418" s="1" t="str">
        <f t="shared" si="37"/>
        <v>B-horizon soil</v>
      </c>
      <c r="K418" s="1" t="str">
        <f t="shared" si="39"/>
        <v>NASGLP soil sample, &lt;2 mm size fraction</v>
      </c>
      <c r="M418">
        <v>0.02</v>
      </c>
      <c r="N418">
        <v>4.51</v>
      </c>
      <c r="O418">
        <v>13.393000000000001</v>
      </c>
    </row>
    <row r="419" spans="1:15" hidden="1" x14ac:dyDescent="0.25">
      <c r="A419" t="s">
        <v>1444</v>
      </c>
      <c r="B419" t="s">
        <v>1445</v>
      </c>
      <c r="C419" s="1" t="str">
        <f t="shared" si="40"/>
        <v>21:0024</v>
      </c>
      <c r="D419" s="1" t="str">
        <f t="shared" si="38"/>
        <v>21:0336</v>
      </c>
      <c r="E419" t="s">
        <v>261</v>
      </c>
      <c r="F419" t="s">
        <v>1446</v>
      </c>
      <c r="H419">
        <v>47.737769999999998</v>
      </c>
      <c r="I419">
        <v>-66.539850000000001</v>
      </c>
      <c r="J419" s="1" t="str">
        <f t="shared" si="37"/>
        <v>B-horizon soil</v>
      </c>
      <c r="K419" s="1" t="str">
        <f t="shared" si="39"/>
        <v>NASGLP soil sample, &lt;2 mm size fraction</v>
      </c>
      <c r="M419">
        <v>0.02</v>
      </c>
      <c r="N419">
        <v>5.28</v>
      </c>
      <c r="O419">
        <v>15.718999999999999</v>
      </c>
    </row>
    <row r="420" spans="1:15" hidden="1" x14ac:dyDescent="0.25">
      <c r="A420" t="s">
        <v>1447</v>
      </c>
      <c r="B420" t="s">
        <v>1448</v>
      </c>
      <c r="C420" s="1" t="str">
        <f t="shared" si="40"/>
        <v>21:0024</v>
      </c>
      <c r="D420" s="1" t="str">
        <f t="shared" si="38"/>
        <v>21:0336</v>
      </c>
      <c r="E420" t="s">
        <v>265</v>
      </c>
      <c r="F420" t="s">
        <v>1449</v>
      </c>
      <c r="H420">
        <v>47.167700000000004</v>
      </c>
      <c r="I420">
        <v>-66.230760000000004</v>
      </c>
      <c r="J420" s="1" t="str">
        <f t="shared" si="37"/>
        <v>B-horizon soil</v>
      </c>
      <c r="K420" s="1" t="str">
        <f t="shared" si="39"/>
        <v>NASGLP soil sample, &lt;2 mm size fraction</v>
      </c>
      <c r="M420">
        <v>0.04</v>
      </c>
      <c r="N420">
        <v>8.49</v>
      </c>
      <c r="O420">
        <v>24.806000000000001</v>
      </c>
    </row>
    <row r="421" spans="1:15" hidden="1" x14ac:dyDescent="0.25">
      <c r="A421" t="s">
        <v>1450</v>
      </c>
      <c r="B421" t="s">
        <v>1451</v>
      </c>
      <c r="C421" s="1" t="str">
        <f t="shared" si="40"/>
        <v>21:0024</v>
      </c>
      <c r="D421" s="1" t="str">
        <f t="shared" si="38"/>
        <v>21:0336</v>
      </c>
      <c r="E421" t="s">
        <v>269</v>
      </c>
      <c r="F421" t="s">
        <v>1452</v>
      </c>
      <c r="H421">
        <v>47.158999999999999</v>
      </c>
      <c r="I421">
        <v>-66.412099999999995</v>
      </c>
      <c r="J421" s="1" t="str">
        <f t="shared" si="37"/>
        <v>B-horizon soil</v>
      </c>
      <c r="K421" s="1" t="str">
        <f t="shared" si="39"/>
        <v>NASGLP soil sample, &lt;2 mm size fraction</v>
      </c>
      <c r="M421">
        <v>0.01</v>
      </c>
      <c r="N421">
        <v>4.18</v>
      </c>
      <c r="O421">
        <v>12.101000000000001</v>
      </c>
    </row>
    <row r="422" spans="1:15" hidden="1" x14ac:dyDescent="0.25">
      <c r="A422" t="s">
        <v>1453</v>
      </c>
      <c r="B422" t="s">
        <v>1454</v>
      </c>
      <c r="C422" s="1" t="str">
        <f t="shared" ref="C422:C453" si="41">HYPERLINK("http://geochem.nrcan.gc.ca/cdogs/content/bdl/bdl210024_e.htm", "21:0024")</f>
        <v>21:0024</v>
      </c>
      <c r="D422" s="1" t="str">
        <f t="shared" si="38"/>
        <v>21:0336</v>
      </c>
      <c r="E422" t="s">
        <v>273</v>
      </c>
      <c r="F422" t="s">
        <v>1455</v>
      </c>
      <c r="H422">
        <v>47.51473</v>
      </c>
      <c r="I422">
        <v>-66.899159999999995</v>
      </c>
      <c r="J422" s="1" t="str">
        <f t="shared" ref="J422:J485" si="42">HYPERLINK("http://geochem.nrcan.gc.ca/cdogs/content/kwd/kwd020057_e.htm", "B-horizon soil")</f>
        <v>B-horizon soil</v>
      </c>
      <c r="K422" s="1" t="str">
        <f t="shared" si="39"/>
        <v>NASGLP soil sample, &lt;2 mm size fraction</v>
      </c>
      <c r="M422">
        <v>0.02</v>
      </c>
      <c r="N422">
        <v>4.83</v>
      </c>
      <c r="O422">
        <v>14.5</v>
      </c>
    </row>
    <row r="423" spans="1:15" hidden="1" x14ac:dyDescent="0.25">
      <c r="A423" t="s">
        <v>1456</v>
      </c>
      <c r="B423" t="s">
        <v>1457</v>
      </c>
      <c r="C423" s="1" t="str">
        <f t="shared" si="41"/>
        <v>21:0024</v>
      </c>
      <c r="D423" s="1" t="str">
        <f t="shared" si="38"/>
        <v>21:0336</v>
      </c>
      <c r="E423" t="s">
        <v>277</v>
      </c>
      <c r="F423" t="s">
        <v>1458</v>
      </c>
      <c r="H423">
        <v>47.959110000000003</v>
      </c>
      <c r="I423">
        <v>-66.705219999999997</v>
      </c>
      <c r="J423" s="1" t="str">
        <f t="shared" si="42"/>
        <v>B-horizon soil</v>
      </c>
      <c r="K423" s="1" t="str">
        <f t="shared" si="39"/>
        <v>NASGLP soil sample, &lt;2 mm size fraction</v>
      </c>
      <c r="M423">
        <v>0.16</v>
      </c>
      <c r="N423">
        <v>7.87</v>
      </c>
      <c r="O423">
        <v>23.241</v>
      </c>
    </row>
    <row r="424" spans="1:15" hidden="1" x14ac:dyDescent="0.25">
      <c r="A424" t="s">
        <v>1459</v>
      </c>
      <c r="B424" t="s">
        <v>1460</v>
      </c>
      <c r="C424" s="1" t="str">
        <f t="shared" si="41"/>
        <v>21:0024</v>
      </c>
      <c r="D424" s="1" t="str">
        <f t="shared" si="38"/>
        <v>21:0336</v>
      </c>
      <c r="E424" t="s">
        <v>281</v>
      </c>
      <c r="F424" t="s">
        <v>1461</v>
      </c>
      <c r="H424">
        <v>47.780819999999999</v>
      </c>
      <c r="I424">
        <v>-66.983890000000002</v>
      </c>
      <c r="J424" s="1" t="str">
        <f t="shared" si="42"/>
        <v>B-horizon soil</v>
      </c>
      <c r="K424" s="1" t="str">
        <f t="shared" si="39"/>
        <v>NASGLP soil sample, &lt;2 mm size fraction</v>
      </c>
      <c r="M424">
        <v>0.02</v>
      </c>
      <c r="N424">
        <v>3.49</v>
      </c>
      <c r="O424">
        <v>11.31</v>
      </c>
    </row>
    <row r="425" spans="1:15" hidden="1" x14ac:dyDescent="0.25">
      <c r="A425" t="s">
        <v>1462</v>
      </c>
      <c r="B425" t="s">
        <v>1463</v>
      </c>
      <c r="C425" s="1" t="str">
        <f t="shared" si="41"/>
        <v>21:0024</v>
      </c>
      <c r="D425" s="1" t="str">
        <f t="shared" si="38"/>
        <v>21:0336</v>
      </c>
      <c r="E425" t="s">
        <v>285</v>
      </c>
      <c r="F425" t="s">
        <v>1464</v>
      </c>
      <c r="H425">
        <v>47.448329999999999</v>
      </c>
      <c r="I425">
        <v>-66.945930000000004</v>
      </c>
      <c r="J425" s="1" t="str">
        <f t="shared" si="42"/>
        <v>B-horizon soil</v>
      </c>
      <c r="K425" s="1" t="str">
        <f t="shared" si="39"/>
        <v>NASGLP soil sample, &lt;2 mm size fraction</v>
      </c>
      <c r="M425">
        <v>0.02</v>
      </c>
      <c r="N425">
        <v>5.92</v>
      </c>
      <c r="O425">
        <v>17.117000000000001</v>
      </c>
    </row>
    <row r="426" spans="1:15" hidden="1" x14ac:dyDescent="0.25">
      <c r="A426" t="s">
        <v>1465</v>
      </c>
      <c r="B426" t="s">
        <v>1466</v>
      </c>
      <c r="C426" s="1" t="str">
        <f t="shared" si="41"/>
        <v>21:0024</v>
      </c>
      <c r="D426" s="1" t="str">
        <f t="shared" si="38"/>
        <v>21:0336</v>
      </c>
      <c r="E426" t="s">
        <v>289</v>
      </c>
      <c r="F426" t="s">
        <v>1467</v>
      </c>
      <c r="H426">
        <v>47.464889999999997</v>
      </c>
      <c r="I426">
        <v>-67.026420000000002</v>
      </c>
      <c r="J426" s="1" t="str">
        <f t="shared" si="42"/>
        <v>B-horizon soil</v>
      </c>
      <c r="K426" s="1" t="str">
        <f t="shared" si="39"/>
        <v>NASGLP soil sample, &lt;2 mm size fraction</v>
      </c>
      <c r="M426">
        <v>0.01</v>
      </c>
      <c r="N426">
        <v>5.29</v>
      </c>
      <c r="O426">
        <v>16.106999999999999</v>
      </c>
    </row>
    <row r="427" spans="1:15" hidden="1" x14ac:dyDescent="0.25">
      <c r="A427" t="s">
        <v>1468</v>
      </c>
      <c r="B427" t="s">
        <v>1469</v>
      </c>
      <c r="C427" s="1" t="str">
        <f t="shared" si="41"/>
        <v>21:0024</v>
      </c>
      <c r="D427" s="1" t="str">
        <f t="shared" si="38"/>
        <v>21:0336</v>
      </c>
      <c r="E427" t="s">
        <v>293</v>
      </c>
      <c r="F427" t="s">
        <v>1470</v>
      </c>
      <c r="H427">
        <v>47.828229999999998</v>
      </c>
      <c r="I427">
        <v>-67.109819999999999</v>
      </c>
      <c r="J427" s="1" t="str">
        <f t="shared" si="42"/>
        <v>B-horizon soil</v>
      </c>
      <c r="K427" s="1" t="str">
        <f t="shared" si="39"/>
        <v>NASGLP soil sample, &lt;2 mm size fraction</v>
      </c>
      <c r="M427">
        <v>0.06</v>
      </c>
      <c r="N427">
        <v>4.88</v>
      </c>
      <c r="O427">
        <v>14.175000000000001</v>
      </c>
    </row>
    <row r="428" spans="1:15" hidden="1" x14ac:dyDescent="0.25">
      <c r="A428" t="s">
        <v>1471</v>
      </c>
      <c r="B428" t="s">
        <v>1472</v>
      </c>
      <c r="C428" s="1" t="str">
        <f t="shared" si="41"/>
        <v>21:0024</v>
      </c>
      <c r="D428" s="1" t="str">
        <f t="shared" si="38"/>
        <v>21:0336</v>
      </c>
      <c r="E428" t="s">
        <v>297</v>
      </c>
      <c r="F428" t="s">
        <v>1473</v>
      </c>
      <c r="H428">
        <v>47.459240000000001</v>
      </c>
      <c r="I428">
        <v>-67.322400000000002</v>
      </c>
      <c r="J428" s="1" t="str">
        <f t="shared" si="42"/>
        <v>B-horizon soil</v>
      </c>
      <c r="K428" s="1" t="str">
        <f t="shared" si="39"/>
        <v>NASGLP soil sample, &lt;2 mm size fraction</v>
      </c>
      <c r="M428">
        <v>0.01</v>
      </c>
      <c r="N428">
        <v>5.0199999999999996</v>
      </c>
      <c r="O428">
        <v>15.023999999999999</v>
      </c>
    </row>
    <row r="429" spans="1:15" hidden="1" x14ac:dyDescent="0.25">
      <c r="A429" t="s">
        <v>1474</v>
      </c>
      <c r="B429" t="s">
        <v>1475</v>
      </c>
      <c r="C429" s="1" t="str">
        <f t="shared" si="41"/>
        <v>21:0024</v>
      </c>
      <c r="D429" s="1" t="str">
        <f t="shared" si="38"/>
        <v>21:0336</v>
      </c>
      <c r="E429" t="s">
        <v>301</v>
      </c>
      <c r="F429" t="s">
        <v>1476</v>
      </c>
      <c r="H429">
        <v>47.722619999999999</v>
      </c>
      <c r="I429">
        <v>-65.132270000000005</v>
      </c>
      <c r="J429" s="1" t="str">
        <f t="shared" si="42"/>
        <v>B-horizon soil</v>
      </c>
      <c r="K429" s="1" t="str">
        <f t="shared" si="39"/>
        <v>NASGLP soil sample, &lt;2 mm size fraction</v>
      </c>
      <c r="N429">
        <v>0.8</v>
      </c>
      <c r="O429">
        <v>2.5920000000000001</v>
      </c>
    </row>
    <row r="430" spans="1:15" hidden="1" x14ac:dyDescent="0.25">
      <c r="A430" t="s">
        <v>1477</v>
      </c>
      <c r="B430" t="s">
        <v>1478</v>
      </c>
      <c r="C430" s="1" t="str">
        <f t="shared" si="41"/>
        <v>21:0024</v>
      </c>
      <c r="D430" s="1" t="str">
        <f t="shared" si="38"/>
        <v>21:0336</v>
      </c>
      <c r="E430" t="s">
        <v>305</v>
      </c>
      <c r="F430" t="s">
        <v>1479</v>
      </c>
      <c r="H430">
        <v>47.610370000000003</v>
      </c>
      <c r="I430">
        <v>-65.068680000000001</v>
      </c>
      <c r="J430" s="1" t="str">
        <f t="shared" si="42"/>
        <v>B-horizon soil</v>
      </c>
      <c r="K430" s="1" t="str">
        <f t="shared" si="39"/>
        <v>NASGLP soil sample, &lt;2 mm size fraction</v>
      </c>
      <c r="M430">
        <v>0.02</v>
      </c>
      <c r="N430">
        <v>0.75</v>
      </c>
      <c r="O430">
        <v>3.0840000000000001</v>
      </c>
    </row>
    <row r="431" spans="1:15" hidden="1" x14ac:dyDescent="0.25">
      <c r="A431" t="s">
        <v>1480</v>
      </c>
      <c r="B431" t="s">
        <v>1481</v>
      </c>
      <c r="C431" s="1" t="str">
        <f t="shared" si="41"/>
        <v>21:0024</v>
      </c>
      <c r="D431" s="1" t="str">
        <f t="shared" si="38"/>
        <v>21:0336</v>
      </c>
      <c r="E431" t="s">
        <v>309</v>
      </c>
      <c r="F431" t="s">
        <v>1482</v>
      </c>
      <c r="H431">
        <v>47.760750000000002</v>
      </c>
      <c r="I431">
        <v>-64.885750000000002</v>
      </c>
      <c r="J431" s="1" t="str">
        <f t="shared" si="42"/>
        <v>B-horizon soil</v>
      </c>
      <c r="K431" s="1" t="str">
        <f t="shared" si="39"/>
        <v>NASGLP soil sample, &lt;2 mm size fraction</v>
      </c>
      <c r="N431">
        <v>2.66</v>
      </c>
      <c r="O431">
        <v>8.609</v>
      </c>
    </row>
    <row r="432" spans="1:15" hidden="1" x14ac:dyDescent="0.25">
      <c r="A432" t="s">
        <v>1483</v>
      </c>
      <c r="B432" t="s">
        <v>1484</v>
      </c>
      <c r="C432" s="1" t="str">
        <f t="shared" si="41"/>
        <v>21:0024</v>
      </c>
      <c r="D432" s="1" t="str">
        <f t="shared" si="38"/>
        <v>21:0336</v>
      </c>
      <c r="E432" t="s">
        <v>313</v>
      </c>
      <c r="F432" t="s">
        <v>1485</v>
      </c>
      <c r="H432">
        <v>47.164870000000001</v>
      </c>
      <c r="I432">
        <v>-65.311269999999993</v>
      </c>
      <c r="J432" s="1" t="str">
        <f t="shared" si="42"/>
        <v>B-horizon soil</v>
      </c>
      <c r="K432" s="1" t="str">
        <f t="shared" si="39"/>
        <v>NASGLP soil sample, &lt;2 mm size fraction</v>
      </c>
      <c r="N432">
        <v>4.2699999999999996</v>
      </c>
      <c r="O432">
        <v>12.648</v>
      </c>
    </row>
    <row r="433" spans="1:15" hidden="1" x14ac:dyDescent="0.25">
      <c r="A433" t="s">
        <v>1486</v>
      </c>
      <c r="B433" t="s">
        <v>1487</v>
      </c>
      <c r="C433" s="1" t="str">
        <f t="shared" si="41"/>
        <v>21:0024</v>
      </c>
      <c r="D433" s="1" t="str">
        <f t="shared" si="38"/>
        <v>21:0336</v>
      </c>
      <c r="E433" t="s">
        <v>317</v>
      </c>
      <c r="F433" t="s">
        <v>1488</v>
      </c>
      <c r="H433">
        <v>47.362430000000003</v>
      </c>
      <c r="I433">
        <v>-65.085939999999994</v>
      </c>
      <c r="J433" s="1" t="str">
        <f t="shared" si="42"/>
        <v>B-horizon soil</v>
      </c>
      <c r="K433" s="1" t="str">
        <f t="shared" si="39"/>
        <v>NASGLP soil sample, &lt;2 mm size fraction</v>
      </c>
      <c r="M433">
        <v>0.03</v>
      </c>
      <c r="N433">
        <v>4.63</v>
      </c>
      <c r="O433">
        <v>13.282</v>
      </c>
    </row>
    <row r="434" spans="1:15" hidden="1" x14ac:dyDescent="0.25">
      <c r="A434" t="s">
        <v>1489</v>
      </c>
      <c r="B434" t="s">
        <v>1490</v>
      </c>
      <c r="C434" s="1" t="str">
        <f t="shared" si="41"/>
        <v>21:0024</v>
      </c>
      <c r="D434" s="1" t="str">
        <f t="shared" si="38"/>
        <v>21:0336</v>
      </c>
      <c r="E434" t="s">
        <v>321</v>
      </c>
      <c r="F434" t="s">
        <v>1491</v>
      </c>
      <c r="H434">
        <v>47.85971</v>
      </c>
      <c r="I434">
        <v>-64.594220000000007</v>
      </c>
      <c r="J434" s="1" t="str">
        <f t="shared" si="42"/>
        <v>B-horizon soil</v>
      </c>
      <c r="K434" s="1" t="str">
        <f t="shared" si="39"/>
        <v>NASGLP soil sample, &lt;2 mm size fraction</v>
      </c>
      <c r="N434">
        <v>2.67</v>
      </c>
      <c r="O434">
        <v>8.94</v>
      </c>
    </row>
    <row r="435" spans="1:15" hidden="1" x14ac:dyDescent="0.25">
      <c r="A435" t="s">
        <v>1492</v>
      </c>
      <c r="B435" t="s">
        <v>1493</v>
      </c>
      <c r="C435" s="1" t="str">
        <f t="shared" si="41"/>
        <v>21:0024</v>
      </c>
      <c r="D435" s="1" t="str">
        <f t="shared" si="38"/>
        <v>21:0336</v>
      </c>
      <c r="E435" t="s">
        <v>325</v>
      </c>
      <c r="F435" t="s">
        <v>1494</v>
      </c>
      <c r="H435">
        <v>47.000639999999997</v>
      </c>
      <c r="I435">
        <v>-65.857680000000002</v>
      </c>
      <c r="J435" s="1" t="str">
        <f t="shared" si="42"/>
        <v>B-horizon soil</v>
      </c>
      <c r="K435" s="1" t="str">
        <f t="shared" si="39"/>
        <v>NASGLP soil sample, &lt;2 mm size fraction</v>
      </c>
      <c r="N435">
        <v>2.15</v>
      </c>
      <c r="O435">
        <v>7.0439999999999996</v>
      </c>
    </row>
    <row r="436" spans="1:15" hidden="1" x14ac:dyDescent="0.25">
      <c r="A436" t="s">
        <v>1495</v>
      </c>
      <c r="B436" t="s">
        <v>1496</v>
      </c>
      <c r="C436" s="1" t="str">
        <f t="shared" si="41"/>
        <v>21:0024</v>
      </c>
      <c r="D436" s="1" t="str">
        <f t="shared" si="38"/>
        <v>21:0336</v>
      </c>
      <c r="E436" t="s">
        <v>329</v>
      </c>
      <c r="F436" t="s">
        <v>1497</v>
      </c>
      <c r="H436">
        <v>47.128439999999998</v>
      </c>
      <c r="I436">
        <v>-65.488460000000003</v>
      </c>
      <c r="J436" s="1" t="str">
        <f t="shared" si="42"/>
        <v>B-horizon soil</v>
      </c>
      <c r="K436" s="1" t="str">
        <f t="shared" si="39"/>
        <v>NASGLP soil sample, &lt;2 mm size fraction</v>
      </c>
      <c r="M436">
        <v>0.04</v>
      </c>
      <c r="N436">
        <v>2.41</v>
      </c>
      <c r="O436">
        <v>7.1130000000000004</v>
      </c>
    </row>
    <row r="437" spans="1:15" hidden="1" x14ac:dyDescent="0.25">
      <c r="A437" t="s">
        <v>1498</v>
      </c>
      <c r="B437" t="s">
        <v>1499</v>
      </c>
      <c r="C437" s="1" t="str">
        <f t="shared" si="41"/>
        <v>21:0024</v>
      </c>
      <c r="D437" s="1" t="str">
        <f t="shared" si="38"/>
        <v>21:0336</v>
      </c>
      <c r="E437" t="s">
        <v>333</v>
      </c>
      <c r="F437" t="s">
        <v>1500</v>
      </c>
      <c r="H437">
        <v>47.017220000000002</v>
      </c>
      <c r="I437">
        <v>-64.889560000000003</v>
      </c>
      <c r="J437" s="1" t="str">
        <f t="shared" si="42"/>
        <v>B-horizon soil</v>
      </c>
      <c r="K437" s="1" t="str">
        <f t="shared" si="39"/>
        <v>NASGLP soil sample, &lt;2 mm size fraction</v>
      </c>
      <c r="N437">
        <v>0.95</v>
      </c>
      <c r="O437">
        <v>3.802</v>
      </c>
    </row>
    <row r="438" spans="1:15" hidden="1" x14ac:dyDescent="0.25">
      <c r="A438" t="s">
        <v>1501</v>
      </c>
      <c r="B438" t="s">
        <v>1502</v>
      </c>
      <c r="C438" s="1" t="str">
        <f t="shared" si="41"/>
        <v>21:0024</v>
      </c>
      <c r="D438" s="1" t="str">
        <f t="shared" si="38"/>
        <v>21:0336</v>
      </c>
      <c r="E438" t="s">
        <v>337</v>
      </c>
      <c r="F438" t="s">
        <v>1503</v>
      </c>
      <c r="H438">
        <v>46.990470000000002</v>
      </c>
      <c r="I438">
        <v>-65.314059999999998</v>
      </c>
      <c r="J438" s="1" t="str">
        <f t="shared" si="42"/>
        <v>B-horizon soil</v>
      </c>
      <c r="K438" s="1" t="str">
        <f t="shared" si="39"/>
        <v>NASGLP soil sample, &lt;2 mm size fraction</v>
      </c>
      <c r="N438">
        <v>1.7</v>
      </c>
      <c r="O438">
        <v>6.4909999999999997</v>
      </c>
    </row>
    <row r="439" spans="1:15" hidden="1" x14ac:dyDescent="0.25">
      <c r="A439" t="s">
        <v>1504</v>
      </c>
      <c r="B439" t="s">
        <v>1505</v>
      </c>
      <c r="C439" s="1" t="str">
        <f t="shared" si="41"/>
        <v>21:0024</v>
      </c>
      <c r="D439" s="1" t="str">
        <f t="shared" si="38"/>
        <v>21:0336</v>
      </c>
      <c r="E439" t="s">
        <v>341</v>
      </c>
      <c r="F439" t="s">
        <v>1506</v>
      </c>
      <c r="H439">
        <v>46.933860000000003</v>
      </c>
      <c r="I439">
        <v>-65.554689999999994</v>
      </c>
      <c r="J439" s="1" t="str">
        <f t="shared" si="42"/>
        <v>B-horizon soil</v>
      </c>
      <c r="K439" s="1" t="str">
        <f t="shared" si="39"/>
        <v>NASGLP soil sample, &lt;2 mm size fraction</v>
      </c>
      <c r="M439">
        <v>0.02</v>
      </c>
      <c r="N439">
        <v>2.85</v>
      </c>
      <c r="O439">
        <v>8.8119999999999994</v>
      </c>
    </row>
    <row r="440" spans="1:15" hidden="1" x14ac:dyDescent="0.25">
      <c r="A440" t="s">
        <v>1507</v>
      </c>
      <c r="B440" t="s">
        <v>1508</v>
      </c>
      <c r="C440" s="1" t="str">
        <f t="shared" si="41"/>
        <v>21:0024</v>
      </c>
      <c r="D440" s="1" t="str">
        <f t="shared" si="38"/>
        <v>21:0336</v>
      </c>
      <c r="E440" t="s">
        <v>345</v>
      </c>
      <c r="F440" t="s">
        <v>1509</v>
      </c>
      <c r="H440">
        <v>46.742100000000001</v>
      </c>
      <c r="I440">
        <v>-65.341639999999998</v>
      </c>
      <c r="J440" s="1" t="str">
        <f t="shared" si="42"/>
        <v>B-horizon soil</v>
      </c>
      <c r="K440" s="1" t="str">
        <f t="shared" si="39"/>
        <v>NASGLP soil sample, &lt;2 mm size fraction</v>
      </c>
      <c r="N440">
        <v>2.52</v>
      </c>
      <c r="O440">
        <v>8.2379999999999995</v>
      </c>
    </row>
    <row r="441" spans="1:15" hidden="1" x14ac:dyDescent="0.25">
      <c r="A441" t="s">
        <v>1510</v>
      </c>
      <c r="B441" t="s">
        <v>1511</v>
      </c>
      <c r="C441" s="1" t="str">
        <f t="shared" si="41"/>
        <v>21:0024</v>
      </c>
      <c r="D441" s="1" t="str">
        <f t="shared" si="38"/>
        <v>21:0336</v>
      </c>
      <c r="E441" t="s">
        <v>349</v>
      </c>
      <c r="F441" t="s">
        <v>1512</v>
      </c>
      <c r="H441">
        <v>47.274500000000003</v>
      </c>
      <c r="I441">
        <v>-69.026949999999999</v>
      </c>
      <c r="J441" s="1" t="str">
        <f t="shared" si="42"/>
        <v>B-horizon soil</v>
      </c>
      <c r="K441" s="1" t="str">
        <f t="shared" si="39"/>
        <v>NASGLP soil sample, &lt;2 mm size fraction</v>
      </c>
      <c r="M441">
        <v>0.02</v>
      </c>
      <c r="N441">
        <v>5.48</v>
      </c>
      <c r="O441">
        <v>15.031000000000001</v>
      </c>
    </row>
    <row r="442" spans="1:15" hidden="1" x14ac:dyDescent="0.25">
      <c r="A442" t="s">
        <v>1513</v>
      </c>
      <c r="B442" t="s">
        <v>1514</v>
      </c>
      <c r="C442" s="1" t="str">
        <f t="shared" si="41"/>
        <v>21:0024</v>
      </c>
      <c r="D442" s="1" t="str">
        <f t="shared" si="38"/>
        <v>21:0336</v>
      </c>
      <c r="E442" t="s">
        <v>353</v>
      </c>
      <c r="F442" t="s">
        <v>1515</v>
      </c>
      <c r="H442">
        <v>47.240519999999997</v>
      </c>
      <c r="I442">
        <v>-68.825850000000003</v>
      </c>
      <c r="J442" s="1" t="str">
        <f t="shared" si="42"/>
        <v>B-horizon soil</v>
      </c>
      <c r="K442" s="1" t="str">
        <f t="shared" si="39"/>
        <v>NASGLP soil sample, &lt;2 mm size fraction</v>
      </c>
      <c r="M442">
        <v>0.01</v>
      </c>
      <c r="N442">
        <v>5.35</v>
      </c>
      <c r="O442">
        <v>14.922000000000001</v>
      </c>
    </row>
    <row r="443" spans="1:15" hidden="1" x14ac:dyDescent="0.25">
      <c r="A443" t="s">
        <v>1516</v>
      </c>
      <c r="B443" t="s">
        <v>1517</v>
      </c>
      <c r="C443" s="1" t="str">
        <f t="shared" si="41"/>
        <v>21:0024</v>
      </c>
      <c r="D443" s="1" t="str">
        <f t="shared" si="38"/>
        <v>21:0336</v>
      </c>
      <c r="E443" t="s">
        <v>357</v>
      </c>
      <c r="F443" t="s">
        <v>1518</v>
      </c>
      <c r="H443">
        <v>47.349910000000001</v>
      </c>
      <c r="I443">
        <v>-68.680850000000007</v>
      </c>
      <c r="J443" s="1" t="str">
        <f t="shared" si="42"/>
        <v>B-horizon soil</v>
      </c>
      <c r="K443" s="1" t="str">
        <f t="shared" si="39"/>
        <v>NASGLP soil sample, &lt;2 mm size fraction</v>
      </c>
      <c r="N443">
        <v>2.59</v>
      </c>
      <c r="O443">
        <v>7.8579999999999997</v>
      </c>
    </row>
    <row r="444" spans="1:15" hidden="1" x14ac:dyDescent="0.25">
      <c r="A444" t="s">
        <v>1519</v>
      </c>
      <c r="B444" t="s">
        <v>1520</v>
      </c>
      <c r="C444" s="1" t="str">
        <f t="shared" si="41"/>
        <v>21:0024</v>
      </c>
      <c r="D444" s="1" t="str">
        <f t="shared" si="38"/>
        <v>21:0336</v>
      </c>
      <c r="E444" t="s">
        <v>361</v>
      </c>
      <c r="F444" t="s">
        <v>1521</v>
      </c>
      <c r="H444">
        <v>47.611289999999997</v>
      </c>
      <c r="I444">
        <v>-68.251909999999995</v>
      </c>
      <c r="J444" s="1" t="str">
        <f t="shared" si="42"/>
        <v>B-horizon soil</v>
      </c>
      <c r="K444" s="1" t="str">
        <f t="shared" si="39"/>
        <v>NASGLP soil sample, &lt;2 mm size fraction</v>
      </c>
      <c r="M444">
        <v>0.03</v>
      </c>
      <c r="N444">
        <v>2.68</v>
      </c>
      <c r="O444">
        <v>9.1669999999999998</v>
      </c>
    </row>
    <row r="445" spans="1:15" hidden="1" x14ac:dyDescent="0.25">
      <c r="A445" t="s">
        <v>1522</v>
      </c>
      <c r="B445" t="s">
        <v>1523</v>
      </c>
      <c r="C445" s="1" t="str">
        <f t="shared" si="41"/>
        <v>21:0024</v>
      </c>
      <c r="D445" s="1" t="str">
        <f t="shared" si="38"/>
        <v>21:0336</v>
      </c>
      <c r="E445" t="s">
        <v>365</v>
      </c>
      <c r="F445" t="s">
        <v>1524</v>
      </c>
      <c r="H445">
        <v>47.864609999999999</v>
      </c>
      <c r="I445">
        <v>-68.238780000000006</v>
      </c>
      <c r="J445" s="1" t="str">
        <f t="shared" si="42"/>
        <v>B-horizon soil</v>
      </c>
      <c r="K445" s="1" t="str">
        <f t="shared" si="39"/>
        <v>NASGLP soil sample, &lt;2 mm size fraction</v>
      </c>
      <c r="M445">
        <v>0.01</v>
      </c>
      <c r="N445">
        <v>8.94</v>
      </c>
      <c r="O445">
        <v>26.009</v>
      </c>
    </row>
    <row r="446" spans="1:15" hidden="1" x14ac:dyDescent="0.25">
      <c r="A446" t="s">
        <v>1525</v>
      </c>
      <c r="B446" t="s">
        <v>1526</v>
      </c>
      <c r="C446" s="1" t="str">
        <f t="shared" si="41"/>
        <v>21:0024</v>
      </c>
      <c r="D446" s="1" t="str">
        <f t="shared" si="38"/>
        <v>21:0336</v>
      </c>
      <c r="E446" t="s">
        <v>369</v>
      </c>
      <c r="F446" t="s">
        <v>1527</v>
      </c>
      <c r="H446">
        <v>47.819070000000004</v>
      </c>
      <c r="I446">
        <v>-68.052449999999993</v>
      </c>
      <c r="J446" s="1" t="str">
        <f t="shared" si="42"/>
        <v>B-horizon soil</v>
      </c>
      <c r="K446" s="1" t="str">
        <f t="shared" si="39"/>
        <v>NASGLP soil sample, &lt;2 mm size fraction</v>
      </c>
      <c r="M446">
        <v>0.01</v>
      </c>
      <c r="N446">
        <v>4.54</v>
      </c>
      <c r="O446">
        <v>13.019</v>
      </c>
    </row>
    <row r="447" spans="1:15" hidden="1" x14ac:dyDescent="0.25">
      <c r="A447" t="s">
        <v>1528</v>
      </c>
      <c r="B447" t="s">
        <v>1529</v>
      </c>
      <c r="C447" s="1" t="str">
        <f t="shared" si="41"/>
        <v>21:0024</v>
      </c>
      <c r="D447" s="1" t="str">
        <f t="shared" si="38"/>
        <v>21:0336</v>
      </c>
      <c r="E447" t="s">
        <v>373</v>
      </c>
      <c r="F447" t="s">
        <v>1530</v>
      </c>
      <c r="H447">
        <v>47.481200000000001</v>
      </c>
      <c r="I447">
        <v>-68.068160000000006</v>
      </c>
      <c r="J447" s="1" t="str">
        <f t="shared" si="42"/>
        <v>B-horizon soil</v>
      </c>
      <c r="K447" s="1" t="str">
        <f t="shared" si="39"/>
        <v>NASGLP soil sample, &lt;2 mm size fraction</v>
      </c>
      <c r="M447">
        <v>0.03</v>
      </c>
      <c r="N447">
        <v>6.69</v>
      </c>
      <c r="O447">
        <v>18.954000000000001</v>
      </c>
    </row>
    <row r="448" spans="1:15" hidden="1" x14ac:dyDescent="0.25">
      <c r="A448" t="s">
        <v>1531</v>
      </c>
      <c r="B448" t="s">
        <v>1532</v>
      </c>
      <c r="C448" s="1" t="str">
        <f t="shared" si="41"/>
        <v>21:0024</v>
      </c>
      <c r="D448" s="1" t="str">
        <f t="shared" si="38"/>
        <v>21:0336</v>
      </c>
      <c r="E448" t="s">
        <v>377</v>
      </c>
      <c r="F448" t="s">
        <v>1533</v>
      </c>
      <c r="H448">
        <v>47.987180000000002</v>
      </c>
      <c r="I448">
        <v>-68.039270000000002</v>
      </c>
      <c r="J448" s="1" t="str">
        <f t="shared" si="42"/>
        <v>B-horizon soil</v>
      </c>
      <c r="K448" s="1" t="str">
        <f t="shared" si="39"/>
        <v>NASGLP soil sample, &lt;2 mm size fraction</v>
      </c>
      <c r="M448">
        <v>0.01</v>
      </c>
      <c r="N448">
        <v>2.35</v>
      </c>
      <c r="O448">
        <v>9.2460000000000004</v>
      </c>
    </row>
    <row r="449" spans="1:15" hidden="1" x14ac:dyDescent="0.25">
      <c r="A449" t="s">
        <v>1534</v>
      </c>
      <c r="B449" t="s">
        <v>1535</v>
      </c>
      <c r="C449" s="1" t="str">
        <f t="shared" si="41"/>
        <v>21:0024</v>
      </c>
      <c r="D449" s="1" t="str">
        <f t="shared" si="38"/>
        <v>21:0336</v>
      </c>
      <c r="E449" t="s">
        <v>381</v>
      </c>
      <c r="F449" t="s">
        <v>1536</v>
      </c>
      <c r="H449">
        <v>47.331740000000003</v>
      </c>
      <c r="I449">
        <v>-68.416309999999996</v>
      </c>
      <c r="J449" s="1" t="str">
        <f t="shared" si="42"/>
        <v>B-horizon soil</v>
      </c>
      <c r="K449" s="1" t="str">
        <f t="shared" si="39"/>
        <v>NASGLP soil sample, &lt;2 mm size fraction</v>
      </c>
      <c r="N449">
        <v>2.67</v>
      </c>
      <c r="O449">
        <v>8.4480000000000004</v>
      </c>
    </row>
    <row r="450" spans="1:15" hidden="1" x14ac:dyDescent="0.25">
      <c r="A450" t="s">
        <v>1537</v>
      </c>
      <c r="B450" t="s">
        <v>1538</v>
      </c>
      <c r="C450" s="1" t="str">
        <f t="shared" si="41"/>
        <v>21:0024</v>
      </c>
      <c r="D450" s="1" t="str">
        <f t="shared" ref="D450:D513" si="43">HYPERLINK("http://geochem.nrcan.gc.ca/cdogs/content/svy/svy210336_e.htm", "21:0336")</f>
        <v>21:0336</v>
      </c>
      <c r="E450" t="s">
        <v>385</v>
      </c>
      <c r="F450" t="s">
        <v>1539</v>
      </c>
      <c r="H450">
        <v>47.313720000000004</v>
      </c>
      <c r="I450">
        <v>-67.886219999999994</v>
      </c>
      <c r="J450" s="1" t="str">
        <f t="shared" si="42"/>
        <v>B-horizon soil</v>
      </c>
      <c r="K450" s="1" t="str">
        <f t="shared" ref="K450:K513" si="44">HYPERLINK("http://geochem.nrcan.gc.ca/cdogs/content/kwd/kwd080054_e.htm", "NASGLP soil sample, &lt;2 mm size fraction")</f>
        <v>NASGLP soil sample, &lt;2 mm size fraction</v>
      </c>
      <c r="N450">
        <v>2.02</v>
      </c>
      <c r="O450">
        <v>6.2629999999999999</v>
      </c>
    </row>
    <row r="451" spans="1:15" hidden="1" x14ac:dyDescent="0.25">
      <c r="A451" t="s">
        <v>1540</v>
      </c>
      <c r="B451" t="s">
        <v>1541</v>
      </c>
      <c r="C451" s="1" t="str">
        <f t="shared" si="41"/>
        <v>21:0024</v>
      </c>
      <c r="D451" s="1" t="str">
        <f t="shared" si="43"/>
        <v>21:0336</v>
      </c>
      <c r="E451" t="s">
        <v>389</v>
      </c>
      <c r="F451" t="s">
        <v>1542</v>
      </c>
      <c r="H451">
        <v>46.718960000000003</v>
      </c>
      <c r="I451">
        <v>-64.988789999999995</v>
      </c>
      <c r="J451" s="1" t="str">
        <f t="shared" si="42"/>
        <v>B-horizon soil</v>
      </c>
      <c r="K451" s="1" t="str">
        <f t="shared" si="44"/>
        <v>NASGLP soil sample, &lt;2 mm size fraction</v>
      </c>
      <c r="N451">
        <v>1.59</v>
      </c>
      <c r="O451">
        <v>5.22</v>
      </c>
    </row>
    <row r="452" spans="1:15" hidden="1" x14ac:dyDescent="0.25">
      <c r="A452" t="s">
        <v>1543</v>
      </c>
      <c r="B452" t="s">
        <v>1544</v>
      </c>
      <c r="C452" s="1" t="str">
        <f t="shared" si="41"/>
        <v>21:0024</v>
      </c>
      <c r="D452" s="1" t="str">
        <f t="shared" si="43"/>
        <v>21:0336</v>
      </c>
      <c r="E452" t="s">
        <v>393</v>
      </c>
      <c r="F452" t="s">
        <v>1545</v>
      </c>
      <c r="H452">
        <v>46.772030000000001</v>
      </c>
      <c r="I452">
        <v>-65.105350000000001</v>
      </c>
      <c r="J452" s="1" t="str">
        <f t="shared" si="42"/>
        <v>B-horizon soil</v>
      </c>
      <c r="K452" s="1" t="str">
        <f t="shared" si="44"/>
        <v>NASGLP soil sample, &lt;2 mm size fraction</v>
      </c>
      <c r="N452">
        <v>2.11</v>
      </c>
      <c r="O452">
        <v>7.5810000000000004</v>
      </c>
    </row>
    <row r="453" spans="1:15" hidden="1" x14ac:dyDescent="0.25">
      <c r="A453" t="s">
        <v>1546</v>
      </c>
      <c r="B453" t="s">
        <v>1547</v>
      </c>
      <c r="C453" s="1" t="str">
        <f t="shared" si="41"/>
        <v>21:0024</v>
      </c>
      <c r="D453" s="1" t="str">
        <f t="shared" si="43"/>
        <v>21:0336</v>
      </c>
      <c r="E453" t="s">
        <v>397</v>
      </c>
      <c r="F453" t="s">
        <v>1548</v>
      </c>
      <c r="H453">
        <v>46.353149999999999</v>
      </c>
      <c r="I453">
        <v>-65.208359999999999</v>
      </c>
      <c r="J453" s="1" t="str">
        <f t="shared" si="42"/>
        <v>B-horizon soil</v>
      </c>
      <c r="K453" s="1" t="str">
        <f t="shared" si="44"/>
        <v>NASGLP soil sample, &lt;2 mm size fraction</v>
      </c>
      <c r="N453">
        <v>0.51</v>
      </c>
      <c r="O453">
        <v>2.7069999999999999</v>
      </c>
    </row>
    <row r="454" spans="1:15" hidden="1" x14ac:dyDescent="0.25">
      <c r="A454" t="s">
        <v>1549</v>
      </c>
      <c r="B454" t="s">
        <v>1550</v>
      </c>
      <c r="C454" s="1" t="str">
        <f t="shared" ref="C454:C485" si="45">HYPERLINK("http://geochem.nrcan.gc.ca/cdogs/content/bdl/bdl210024_e.htm", "21:0024")</f>
        <v>21:0024</v>
      </c>
      <c r="D454" s="1" t="str">
        <f t="shared" si="43"/>
        <v>21:0336</v>
      </c>
      <c r="E454" t="s">
        <v>401</v>
      </c>
      <c r="F454" t="s">
        <v>1551</v>
      </c>
      <c r="H454">
        <v>46.362749999999998</v>
      </c>
      <c r="I454">
        <v>-65.308899999999994</v>
      </c>
      <c r="J454" s="1" t="str">
        <f t="shared" si="42"/>
        <v>B-horizon soil</v>
      </c>
      <c r="K454" s="1" t="str">
        <f t="shared" si="44"/>
        <v>NASGLP soil sample, &lt;2 mm size fraction</v>
      </c>
      <c r="N454">
        <v>3.31</v>
      </c>
      <c r="O454">
        <v>11.391</v>
      </c>
    </row>
    <row r="455" spans="1:15" hidden="1" x14ac:dyDescent="0.25">
      <c r="A455" t="s">
        <v>1552</v>
      </c>
      <c r="B455" t="s">
        <v>1553</v>
      </c>
      <c r="C455" s="1" t="str">
        <f t="shared" si="45"/>
        <v>21:0024</v>
      </c>
      <c r="D455" s="1" t="str">
        <f t="shared" si="43"/>
        <v>21:0336</v>
      </c>
      <c r="E455" t="s">
        <v>405</v>
      </c>
      <c r="F455" t="s">
        <v>1554</v>
      </c>
      <c r="H455">
        <v>46.602870000000003</v>
      </c>
      <c r="I455">
        <v>-65.484499999999997</v>
      </c>
      <c r="J455" s="1" t="str">
        <f t="shared" si="42"/>
        <v>B-horizon soil</v>
      </c>
      <c r="K455" s="1" t="str">
        <f t="shared" si="44"/>
        <v>NASGLP soil sample, &lt;2 mm size fraction</v>
      </c>
      <c r="N455">
        <v>2.48</v>
      </c>
      <c r="O455">
        <v>8.7059999999999995</v>
      </c>
    </row>
    <row r="456" spans="1:15" hidden="1" x14ac:dyDescent="0.25">
      <c r="A456" t="s">
        <v>1555</v>
      </c>
      <c r="B456" t="s">
        <v>1556</v>
      </c>
      <c r="C456" s="1" t="str">
        <f t="shared" si="45"/>
        <v>21:0024</v>
      </c>
      <c r="D456" s="1" t="str">
        <f t="shared" si="43"/>
        <v>21:0336</v>
      </c>
      <c r="E456" t="s">
        <v>409</v>
      </c>
      <c r="F456" t="s">
        <v>1557</v>
      </c>
      <c r="H456">
        <v>46.303530000000002</v>
      </c>
      <c r="I456">
        <v>-64.95232</v>
      </c>
      <c r="J456" s="1" t="str">
        <f t="shared" si="42"/>
        <v>B-horizon soil</v>
      </c>
      <c r="K456" s="1" t="str">
        <f t="shared" si="44"/>
        <v>NASGLP soil sample, &lt;2 mm size fraction</v>
      </c>
      <c r="N456">
        <v>0.71</v>
      </c>
      <c r="O456">
        <v>2.3980000000000001</v>
      </c>
    </row>
    <row r="457" spans="1:15" hidden="1" x14ac:dyDescent="0.25">
      <c r="A457" t="s">
        <v>1558</v>
      </c>
      <c r="B457" t="s">
        <v>1559</v>
      </c>
      <c r="C457" s="1" t="str">
        <f t="shared" si="45"/>
        <v>21:0024</v>
      </c>
      <c r="D457" s="1" t="str">
        <f t="shared" si="43"/>
        <v>21:0336</v>
      </c>
      <c r="E457" t="s">
        <v>413</v>
      </c>
      <c r="F457" t="s">
        <v>1560</v>
      </c>
      <c r="H457">
        <v>46.270859999999999</v>
      </c>
      <c r="I457">
        <v>-64.872190000000003</v>
      </c>
      <c r="J457" s="1" t="str">
        <f t="shared" si="42"/>
        <v>B-horizon soil</v>
      </c>
      <c r="K457" s="1" t="str">
        <f t="shared" si="44"/>
        <v>NASGLP soil sample, &lt;2 mm size fraction</v>
      </c>
      <c r="N457">
        <v>2.4</v>
      </c>
      <c r="O457">
        <v>7.74</v>
      </c>
    </row>
    <row r="458" spans="1:15" hidden="1" x14ac:dyDescent="0.25">
      <c r="A458" t="s">
        <v>1561</v>
      </c>
      <c r="B458" t="s">
        <v>1562</v>
      </c>
      <c r="C458" s="1" t="str">
        <f t="shared" si="45"/>
        <v>21:0024</v>
      </c>
      <c r="D458" s="1" t="str">
        <f t="shared" si="43"/>
        <v>21:0336</v>
      </c>
      <c r="E458" t="s">
        <v>417</v>
      </c>
      <c r="F458" t="s">
        <v>1563</v>
      </c>
      <c r="H458">
        <v>46.204259999999998</v>
      </c>
      <c r="I458">
        <v>-64.681309999999996</v>
      </c>
      <c r="J458" s="1" t="str">
        <f t="shared" si="42"/>
        <v>B-horizon soil</v>
      </c>
      <c r="K458" s="1" t="str">
        <f t="shared" si="44"/>
        <v>NASGLP soil sample, &lt;2 mm size fraction</v>
      </c>
      <c r="N458">
        <v>2.11</v>
      </c>
      <c r="O458">
        <v>7.1219999999999999</v>
      </c>
    </row>
    <row r="459" spans="1:15" hidden="1" x14ac:dyDescent="0.25">
      <c r="A459" t="s">
        <v>1564</v>
      </c>
      <c r="B459" t="s">
        <v>1565</v>
      </c>
      <c r="C459" s="1" t="str">
        <f t="shared" si="45"/>
        <v>21:0024</v>
      </c>
      <c r="D459" s="1" t="str">
        <f t="shared" si="43"/>
        <v>21:0336</v>
      </c>
      <c r="E459" t="s">
        <v>421</v>
      </c>
      <c r="F459" t="s">
        <v>1566</v>
      </c>
      <c r="H459">
        <v>46.941290000000002</v>
      </c>
      <c r="I459">
        <v>-66.989879999999999</v>
      </c>
      <c r="J459" s="1" t="str">
        <f t="shared" si="42"/>
        <v>B-horizon soil</v>
      </c>
      <c r="K459" s="1" t="str">
        <f t="shared" si="44"/>
        <v>NASGLP soil sample, &lt;2 mm size fraction</v>
      </c>
      <c r="M459">
        <v>0.02</v>
      </c>
      <c r="N459">
        <v>8.51</v>
      </c>
      <c r="O459">
        <v>22.736999999999998</v>
      </c>
    </row>
    <row r="460" spans="1:15" hidden="1" x14ac:dyDescent="0.25">
      <c r="A460" t="s">
        <v>1567</v>
      </c>
      <c r="B460" t="s">
        <v>1568</v>
      </c>
      <c r="C460" s="1" t="str">
        <f t="shared" si="45"/>
        <v>21:0024</v>
      </c>
      <c r="D460" s="1" t="str">
        <f t="shared" si="43"/>
        <v>21:0336</v>
      </c>
      <c r="E460" t="s">
        <v>425</v>
      </c>
      <c r="F460" t="s">
        <v>1569</v>
      </c>
      <c r="H460">
        <v>47.124119999999998</v>
      </c>
      <c r="I460">
        <v>-67.877269999999996</v>
      </c>
      <c r="J460" s="1" t="str">
        <f t="shared" si="42"/>
        <v>B-horizon soil</v>
      </c>
      <c r="K460" s="1" t="str">
        <f t="shared" si="44"/>
        <v>NASGLP soil sample, &lt;2 mm size fraction</v>
      </c>
      <c r="N460">
        <v>2.14</v>
      </c>
      <c r="O460">
        <v>6.0860000000000003</v>
      </c>
    </row>
    <row r="461" spans="1:15" hidden="1" x14ac:dyDescent="0.25">
      <c r="A461" t="s">
        <v>1570</v>
      </c>
      <c r="B461" t="s">
        <v>1571</v>
      </c>
      <c r="C461" s="1" t="str">
        <f t="shared" si="45"/>
        <v>21:0024</v>
      </c>
      <c r="D461" s="1" t="str">
        <f t="shared" si="43"/>
        <v>21:0336</v>
      </c>
      <c r="E461" t="s">
        <v>429</v>
      </c>
      <c r="F461" t="s">
        <v>1572</v>
      </c>
      <c r="H461">
        <v>47.600450000000002</v>
      </c>
      <c r="I461">
        <v>-67.874790000000004</v>
      </c>
      <c r="J461" s="1" t="str">
        <f t="shared" si="42"/>
        <v>B-horizon soil</v>
      </c>
      <c r="K461" s="1" t="str">
        <f t="shared" si="44"/>
        <v>NASGLP soil sample, &lt;2 mm size fraction</v>
      </c>
      <c r="M461">
        <v>0.01</v>
      </c>
      <c r="N461">
        <v>5.2</v>
      </c>
      <c r="O461">
        <v>16.050999999999998</v>
      </c>
    </row>
    <row r="462" spans="1:15" hidden="1" x14ac:dyDescent="0.25">
      <c r="A462" t="s">
        <v>1573</v>
      </c>
      <c r="B462" t="s">
        <v>1574</v>
      </c>
      <c r="C462" s="1" t="str">
        <f t="shared" si="45"/>
        <v>21:0024</v>
      </c>
      <c r="D462" s="1" t="str">
        <f t="shared" si="43"/>
        <v>21:0336</v>
      </c>
      <c r="E462" t="s">
        <v>433</v>
      </c>
      <c r="F462" t="s">
        <v>1575</v>
      </c>
      <c r="H462">
        <v>47.19068</v>
      </c>
      <c r="I462">
        <v>-67.555639999999997</v>
      </c>
      <c r="J462" s="1" t="str">
        <f t="shared" si="42"/>
        <v>B-horizon soil</v>
      </c>
      <c r="K462" s="1" t="str">
        <f t="shared" si="44"/>
        <v>NASGLP soil sample, &lt;2 mm size fraction</v>
      </c>
      <c r="N462">
        <v>4.4000000000000004</v>
      </c>
      <c r="O462">
        <v>12.771000000000001</v>
      </c>
    </row>
    <row r="463" spans="1:15" hidden="1" x14ac:dyDescent="0.25">
      <c r="A463" t="s">
        <v>1576</v>
      </c>
      <c r="B463" t="s">
        <v>1577</v>
      </c>
      <c r="C463" s="1" t="str">
        <f t="shared" si="45"/>
        <v>21:0024</v>
      </c>
      <c r="D463" s="1" t="str">
        <f t="shared" si="43"/>
        <v>21:0336</v>
      </c>
      <c r="E463" t="s">
        <v>437</v>
      </c>
      <c r="F463" t="s">
        <v>1578</v>
      </c>
      <c r="H463">
        <v>47.337479999999999</v>
      </c>
      <c r="I463">
        <v>-67.52</v>
      </c>
      <c r="J463" s="1" t="str">
        <f t="shared" si="42"/>
        <v>B-horizon soil</v>
      </c>
      <c r="K463" s="1" t="str">
        <f t="shared" si="44"/>
        <v>NASGLP soil sample, &lt;2 mm size fraction</v>
      </c>
      <c r="M463">
        <v>0.03</v>
      </c>
      <c r="N463">
        <v>7.74</v>
      </c>
      <c r="O463">
        <v>21.225999999999999</v>
      </c>
    </row>
    <row r="464" spans="1:15" hidden="1" x14ac:dyDescent="0.25">
      <c r="A464" t="s">
        <v>1579</v>
      </c>
      <c r="B464" t="s">
        <v>1580</v>
      </c>
      <c r="C464" s="1" t="str">
        <f t="shared" si="45"/>
        <v>21:0024</v>
      </c>
      <c r="D464" s="1" t="str">
        <f t="shared" si="43"/>
        <v>21:0336</v>
      </c>
      <c r="E464" t="s">
        <v>441</v>
      </c>
      <c r="F464" t="s">
        <v>1581</v>
      </c>
      <c r="H464">
        <v>47.703580000000002</v>
      </c>
      <c r="I464">
        <v>-67.434430000000006</v>
      </c>
      <c r="J464" s="1" t="str">
        <f t="shared" si="42"/>
        <v>B-horizon soil</v>
      </c>
      <c r="K464" s="1" t="str">
        <f t="shared" si="44"/>
        <v>NASGLP soil sample, &lt;2 mm size fraction</v>
      </c>
      <c r="M464">
        <v>0.02</v>
      </c>
      <c r="N464">
        <v>2.41</v>
      </c>
      <c r="O464">
        <v>7.8819999999999997</v>
      </c>
    </row>
    <row r="465" spans="1:15" hidden="1" x14ac:dyDescent="0.25">
      <c r="A465" t="s">
        <v>1582</v>
      </c>
      <c r="B465" t="s">
        <v>1583</v>
      </c>
      <c r="C465" s="1" t="str">
        <f t="shared" si="45"/>
        <v>21:0024</v>
      </c>
      <c r="D465" s="1" t="str">
        <f t="shared" si="43"/>
        <v>21:0336</v>
      </c>
      <c r="E465" t="s">
        <v>445</v>
      </c>
      <c r="F465" t="s">
        <v>1584</v>
      </c>
      <c r="H465">
        <v>47.884210000000003</v>
      </c>
      <c r="I465">
        <v>-67.699910000000003</v>
      </c>
      <c r="J465" s="1" t="str">
        <f t="shared" si="42"/>
        <v>B-horizon soil</v>
      </c>
      <c r="K465" s="1" t="str">
        <f t="shared" si="44"/>
        <v>NASGLP soil sample, &lt;2 mm size fraction</v>
      </c>
      <c r="M465">
        <v>0.03</v>
      </c>
      <c r="N465">
        <v>4.93</v>
      </c>
      <c r="O465">
        <v>15.766999999999999</v>
      </c>
    </row>
    <row r="466" spans="1:15" hidden="1" x14ac:dyDescent="0.25">
      <c r="A466" t="s">
        <v>1585</v>
      </c>
      <c r="B466" t="s">
        <v>1586</v>
      </c>
      <c r="C466" s="1" t="str">
        <f t="shared" si="45"/>
        <v>21:0024</v>
      </c>
      <c r="D466" s="1" t="str">
        <f t="shared" si="43"/>
        <v>21:0336</v>
      </c>
      <c r="E466" t="s">
        <v>449</v>
      </c>
      <c r="F466" t="s">
        <v>1587</v>
      </c>
      <c r="H466">
        <v>47.840499999999999</v>
      </c>
      <c r="I466">
        <v>-67.493979999999993</v>
      </c>
      <c r="J466" s="1" t="str">
        <f t="shared" si="42"/>
        <v>B-horizon soil</v>
      </c>
      <c r="K466" s="1" t="str">
        <f t="shared" si="44"/>
        <v>NASGLP soil sample, &lt;2 mm size fraction</v>
      </c>
      <c r="M466">
        <v>0.04</v>
      </c>
      <c r="N466">
        <v>4.09</v>
      </c>
      <c r="O466">
        <v>12.215</v>
      </c>
    </row>
    <row r="467" spans="1:15" hidden="1" x14ac:dyDescent="0.25">
      <c r="A467" t="s">
        <v>1588</v>
      </c>
      <c r="B467" t="s">
        <v>1589</v>
      </c>
      <c r="C467" s="1" t="str">
        <f t="shared" si="45"/>
        <v>21:0024</v>
      </c>
      <c r="D467" s="1" t="str">
        <f t="shared" si="43"/>
        <v>21:0336</v>
      </c>
      <c r="E467" t="s">
        <v>453</v>
      </c>
      <c r="F467" t="s">
        <v>1590</v>
      </c>
      <c r="H467">
        <v>47.152729999999998</v>
      </c>
      <c r="I467">
        <v>-66.710679999999996</v>
      </c>
      <c r="J467" s="1" t="str">
        <f t="shared" si="42"/>
        <v>B-horizon soil</v>
      </c>
      <c r="K467" s="1" t="str">
        <f t="shared" si="44"/>
        <v>NASGLP soil sample, &lt;2 mm size fraction</v>
      </c>
      <c r="M467">
        <v>0.04</v>
      </c>
      <c r="N467">
        <v>6.59</v>
      </c>
      <c r="O467">
        <v>19.015999999999998</v>
      </c>
    </row>
    <row r="468" spans="1:15" hidden="1" x14ac:dyDescent="0.25">
      <c r="A468" t="s">
        <v>1591</v>
      </c>
      <c r="B468" t="s">
        <v>1592</v>
      </c>
      <c r="C468" s="1" t="str">
        <f t="shared" si="45"/>
        <v>21:0024</v>
      </c>
      <c r="D468" s="1" t="str">
        <f t="shared" si="43"/>
        <v>21:0336</v>
      </c>
      <c r="E468" t="s">
        <v>457</v>
      </c>
      <c r="F468" t="s">
        <v>1593</v>
      </c>
      <c r="H468">
        <v>46.876820000000002</v>
      </c>
      <c r="I468">
        <v>-66.626230000000007</v>
      </c>
      <c r="J468" s="1" t="str">
        <f t="shared" si="42"/>
        <v>B-horizon soil</v>
      </c>
      <c r="K468" s="1" t="str">
        <f t="shared" si="44"/>
        <v>NASGLP soil sample, &lt;2 mm size fraction</v>
      </c>
      <c r="M468">
        <v>0.01</v>
      </c>
      <c r="N468">
        <v>4.7</v>
      </c>
      <c r="O468">
        <v>13.596</v>
      </c>
    </row>
    <row r="469" spans="1:15" hidden="1" x14ac:dyDescent="0.25">
      <c r="A469" t="s">
        <v>1594</v>
      </c>
      <c r="B469" t="s">
        <v>1595</v>
      </c>
      <c r="C469" s="1" t="str">
        <f t="shared" si="45"/>
        <v>21:0024</v>
      </c>
      <c r="D469" s="1" t="str">
        <f t="shared" si="43"/>
        <v>21:0336</v>
      </c>
      <c r="E469" t="s">
        <v>461</v>
      </c>
      <c r="F469" t="s">
        <v>1596</v>
      </c>
      <c r="H469">
        <v>46.912640000000003</v>
      </c>
      <c r="I469">
        <v>-66.250299999999996</v>
      </c>
      <c r="J469" s="1" t="str">
        <f t="shared" si="42"/>
        <v>B-horizon soil</v>
      </c>
      <c r="K469" s="1" t="str">
        <f t="shared" si="44"/>
        <v>NASGLP soil sample, &lt;2 mm size fraction</v>
      </c>
      <c r="M469">
        <v>0.01</v>
      </c>
      <c r="N469">
        <v>5.62</v>
      </c>
      <c r="O469">
        <v>16.187000000000001</v>
      </c>
    </row>
    <row r="470" spans="1:15" hidden="1" x14ac:dyDescent="0.25">
      <c r="A470" t="s">
        <v>1597</v>
      </c>
      <c r="B470" t="s">
        <v>1598</v>
      </c>
      <c r="C470" s="1" t="str">
        <f t="shared" si="45"/>
        <v>21:0024</v>
      </c>
      <c r="D470" s="1" t="str">
        <f t="shared" si="43"/>
        <v>21:0336</v>
      </c>
      <c r="E470" t="s">
        <v>465</v>
      </c>
      <c r="F470" t="s">
        <v>1599</v>
      </c>
      <c r="H470">
        <v>47.632989999999999</v>
      </c>
      <c r="I470">
        <v>-65.43459</v>
      </c>
      <c r="J470" s="1" t="str">
        <f t="shared" si="42"/>
        <v>B-horizon soil</v>
      </c>
      <c r="K470" s="1" t="str">
        <f t="shared" si="44"/>
        <v>NASGLP soil sample, &lt;2 mm size fraction</v>
      </c>
      <c r="N470">
        <v>2.72</v>
      </c>
      <c r="O470">
        <v>8.7550000000000008</v>
      </c>
    </row>
    <row r="471" spans="1:15" hidden="1" x14ac:dyDescent="0.25">
      <c r="A471" t="s">
        <v>1600</v>
      </c>
      <c r="B471" t="s">
        <v>1601</v>
      </c>
      <c r="C471" s="1" t="str">
        <f t="shared" si="45"/>
        <v>21:0024</v>
      </c>
      <c r="D471" s="1" t="str">
        <f t="shared" si="43"/>
        <v>21:0336</v>
      </c>
      <c r="E471" t="s">
        <v>469</v>
      </c>
      <c r="F471" t="s">
        <v>1602</v>
      </c>
      <c r="H471">
        <v>46.886780000000002</v>
      </c>
      <c r="I471">
        <v>-65.753990000000002</v>
      </c>
      <c r="J471" s="1" t="str">
        <f t="shared" si="42"/>
        <v>B-horizon soil</v>
      </c>
      <c r="K471" s="1" t="str">
        <f t="shared" si="44"/>
        <v>NASGLP soil sample, &lt;2 mm size fraction</v>
      </c>
      <c r="M471">
        <v>0.01</v>
      </c>
      <c r="N471">
        <v>1.64</v>
      </c>
      <c r="O471">
        <v>5.2859999999999996</v>
      </c>
    </row>
    <row r="472" spans="1:15" hidden="1" x14ac:dyDescent="0.25">
      <c r="A472" t="s">
        <v>1603</v>
      </c>
      <c r="B472" t="s">
        <v>1604</v>
      </c>
      <c r="C472" s="1" t="str">
        <f t="shared" si="45"/>
        <v>21:0024</v>
      </c>
      <c r="D472" s="1" t="str">
        <f t="shared" si="43"/>
        <v>21:0336</v>
      </c>
      <c r="E472" t="s">
        <v>473</v>
      </c>
      <c r="F472" t="s">
        <v>1605</v>
      </c>
      <c r="H472">
        <v>46.776130000000002</v>
      </c>
      <c r="I472">
        <v>-66.083860000000001</v>
      </c>
      <c r="J472" s="1" t="str">
        <f t="shared" si="42"/>
        <v>B-horizon soil</v>
      </c>
      <c r="K472" s="1" t="str">
        <f t="shared" si="44"/>
        <v>NASGLP soil sample, &lt;2 mm size fraction</v>
      </c>
      <c r="M472">
        <v>0.04</v>
      </c>
      <c r="N472">
        <v>9.0399999999999991</v>
      </c>
      <c r="O472">
        <v>24.664000000000001</v>
      </c>
    </row>
    <row r="473" spans="1:15" hidden="1" x14ac:dyDescent="0.25">
      <c r="A473" t="s">
        <v>1606</v>
      </c>
      <c r="B473" t="s">
        <v>1607</v>
      </c>
      <c r="C473" s="1" t="str">
        <f t="shared" si="45"/>
        <v>21:0024</v>
      </c>
      <c r="D473" s="1" t="str">
        <f t="shared" si="43"/>
        <v>21:0336</v>
      </c>
      <c r="E473" t="s">
        <v>477</v>
      </c>
      <c r="F473" t="s">
        <v>1608</v>
      </c>
      <c r="H473">
        <v>45.737430000000003</v>
      </c>
      <c r="I473">
        <v>-64.162940000000006</v>
      </c>
      <c r="J473" s="1" t="str">
        <f t="shared" si="42"/>
        <v>B-horizon soil</v>
      </c>
      <c r="K473" s="1" t="str">
        <f t="shared" si="44"/>
        <v>NASGLP soil sample, &lt;2 mm size fraction</v>
      </c>
      <c r="N473">
        <v>1.87</v>
      </c>
      <c r="O473">
        <v>5.7629999999999999</v>
      </c>
    </row>
    <row r="474" spans="1:15" hidden="1" x14ac:dyDescent="0.25">
      <c r="A474" t="s">
        <v>1609</v>
      </c>
      <c r="B474" t="s">
        <v>1610</v>
      </c>
      <c r="C474" s="1" t="str">
        <f t="shared" si="45"/>
        <v>21:0024</v>
      </c>
      <c r="D474" s="1" t="str">
        <f t="shared" si="43"/>
        <v>21:0336</v>
      </c>
      <c r="E474" t="s">
        <v>481</v>
      </c>
      <c r="F474" t="s">
        <v>1611</v>
      </c>
      <c r="H474">
        <v>45.443930000000002</v>
      </c>
      <c r="I474">
        <v>-64.770039999999995</v>
      </c>
      <c r="J474" s="1" t="str">
        <f t="shared" si="42"/>
        <v>B-horizon soil</v>
      </c>
      <c r="K474" s="1" t="str">
        <f t="shared" si="44"/>
        <v>NASGLP soil sample, &lt;2 mm size fraction</v>
      </c>
      <c r="N474">
        <v>2.25</v>
      </c>
      <c r="O474">
        <v>7.8239999999999998</v>
      </c>
    </row>
    <row r="475" spans="1:15" hidden="1" x14ac:dyDescent="0.25">
      <c r="A475" t="s">
        <v>1612</v>
      </c>
      <c r="B475" t="s">
        <v>1613</v>
      </c>
      <c r="C475" s="1" t="str">
        <f t="shared" si="45"/>
        <v>21:0024</v>
      </c>
      <c r="D475" s="1" t="str">
        <f t="shared" si="43"/>
        <v>21:0336</v>
      </c>
      <c r="E475" t="s">
        <v>485</v>
      </c>
      <c r="F475" t="s">
        <v>1614</v>
      </c>
      <c r="H475">
        <v>45.679740000000002</v>
      </c>
      <c r="I475">
        <v>-64.011219999999994</v>
      </c>
      <c r="J475" s="1" t="str">
        <f t="shared" si="42"/>
        <v>B-horizon soil</v>
      </c>
      <c r="K475" s="1" t="str">
        <f t="shared" si="44"/>
        <v>NASGLP soil sample, &lt;2 mm size fraction</v>
      </c>
      <c r="N475">
        <v>0.85</v>
      </c>
      <c r="O475">
        <v>3.351</v>
      </c>
    </row>
    <row r="476" spans="1:15" hidden="1" x14ac:dyDescent="0.25">
      <c r="A476" t="s">
        <v>1615</v>
      </c>
      <c r="B476" t="s">
        <v>1616</v>
      </c>
      <c r="C476" s="1" t="str">
        <f t="shared" si="45"/>
        <v>21:0024</v>
      </c>
      <c r="D476" s="1" t="str">
        <f t="shared" si="43"/>
        <v>21:0336</v>
      </c>
      <c r="E476" t="s">
        <v>489</v>
      </c>
      <c r="F476" t="s">
        <v>1617</v>
      </c>
      <c r="H476">
        <v>45.66301</v>
      </c>
      <c r="I476">
        <v>-63.28425</v>
      </c>
      <c r="J476" s="1" t="str">
        <f t="shared" si="42"/>
        <v>B-horizon soil</v>
      </c>
      <c r="K476" s="1" t="str">
        <f t="shared" si="44"/>
        <v>NASGLP soil sample, &lt;2 mm size fraction</v>
      </c>
      <c r="N476">
        <v>0.99</v>
      </c>
      <c r="O476">
        <v>3.875</v>
      </c>
    </row>
    <row r="477" spans="1:15" hidden="1" x14ac:dyDescent="0.25">
      <c r="A477" t="s">
        <v>1618</v>
      </c>
      <c r="B477" t="s">
        <v>1619</v>
      </c>
      <c r="C477" s="1" t="str">
        <f t="shared" si="45"/>
        <v>21:0024</v>
      </c>
      <c r="D477" s="1" t="str">
        <f t="shared" si="43"/>
        <v>21:0336</v>
      </c>
      <c r="E477" t="s">
        <v>493</v>
      </c>
      <c r="F477" t="s">
        <v>1620</v>
      </c>
      <c r="H477">
        <v>44.957230000000003</v>
      </c>
      <c r="I477">
        <v>-63.228250000000003</v>
      </c>
      <c r="J477" s="1" t="str">
        <f t="shared" si="42"/>
        <v>B-horizon soil</v>
      </c>
      <c r="K477" s="1" t="str">
        <f t="shared" si="44"/>
        <v>NASGLP soil sample, &lt;2 mm size fraction</v>
      </c>
      <c r="M477">
        <v>0.02</v>
      </c>
      <c r="N477">
        <v>1.1499999999999999</v>
      </c>
      <c r="O477">
        <v>3.726</v>
      </c>
    </row>
    <row r="478" spans="1:15" hidden="1" x14ac:dyDescent="0.25">
      <c r="A478" t="s">
        <v>1621</v>
      </c>
      <c r="B478" t="s">
        <v>1622</v>
      </c>
      <c r="C478" s="1" t="str">
        <f t="shared" si="45"/>
        <v>21:0024</v>
      </c>
      <c r="D478" s="1" t="str">
        <f t="shared" si="43"/>
        <v>21:0336</v>
      </c>
      <c r="E478" t="s">
        <v>497</v>
      </c>
      <c r="F478" t="s">
        <v>1623</v>
      </c>
      <c r="H478">
        <v>44.873359999999998</v>
      </c>
      <c r="I478">
        <v>-63.515949999999997</v>
      </c>
      <c r="J478" s="1" t="str">
        <f t="shared" si="42"/>
        <v>B-horizon soil</v>
      </c>
      <c r="K478" s="1" t="str">
        <f t="shared" si="44"/>
        <v>NASGLP soil sample, &lt;2 mm size fraction</v>
      </c>
      <c r="N478">
        <v>0.32</v>
      </c>
      <c r="O478">
        <v>1.901</v>
      </c>
    </row>
    <row r="479" spans="1:15" hidden="1" x14ac:dyDescent="0.25">
      <c r="A479" t="s">
        <v>1624</v>
      </c>
      <c r="B479" t="s">
        <v>1625</v>
      </c>
      <c r="C479" s="1" t="str">
        <f t="shared" si="45"/>
        <v>21:0024</v>
      </c>
      <c r="D479" s="1" t="str">
        <f t="shared" si="43"/>
        <v>21:0336</v>
      </c>
      <c r="E479" t="s">
        <v>501</v>
      </c>
      <c r="F479" t="s">
        <v>1626</v>
      </c>
      <c r="H479">
        <v>45.121929999999999</v>
      </c>
      <c r="I479">
        <v>-63.738799999999998</v>
      </c>
      <c r="J479" s="1" t="str">
        <f t="shared" si="42"/>
        <v>B-horizon soil</v>
      </c>
      <c r="K479" s="1" t="str">
        <f t="shared" si="44"/>
        <v>NASGLP soil sample, &lt;2 mm size fraction</v>
      </c>
      <c r="N479">
        <v>1.26</v>
      </c>
      <c r="O479">
        <v>4.367</v>
      </c>
    </row>
    <row r="480" spans="1:15" hidden="1" x14ac:dyDescent="0.25">
      <c r="A480" t="s">
        <v>1627</v>
      </c>
      <c r="B480" t="s">
        <v>1628</v>
      </c>
      <c r="C480" s="1" t="str">
        <f t="shared" si="45"/>
        <v>21:0024</v>
      </c>
      <c r="D480" s="1" t="str">
        <f t="shared" si="43"/>
        <v>21:0336</v>
      </c>
      <c r="E480" t="s">
        <v>505</v>
      </c>
      <c r="F480" t="s">
        <v>1629</v>
      </c>
      <c r="H480">
        <v>44.677039999999998</v>
      </c>
      <c r="I480">
        <v>-63.539630000000002</v>
      </c>
      <c r="J480" s="1" t="str">
        <f t="shared" si="42"/>
        <v>B-horizon soil</v>
      </c>
      <c r="K480" s="1" t="str">
        <f t="shared" si="44"/>
        <v>NASGLP soil sample, &lt;2 mm size fraction</v>
      </c>
      <c r="N480">
        <v>0.21</v>
      </c>
      <c r="O480">
        <v>2.4660000000000002</v>
      </c>
    </row>
    <row r="481" spans="1:15" hidden="1" x14ac:dyDescent="0.25">
      <c r="A481" t="s">
        <v>1630</v>
      </c>
      <c r="B481" t="s">
        <v>1631</v>
      </c>
      <c r="C481" s="1" t="str">
        <f t="shared" si="45"/>
        <v>21:0024</v>
      </c>
      <c r="D481" s="1" t="str">
        <f t="shared" si="43"/>
        <v>21:0336</v>
      </c>
      <c r="E481" t="s">
        <v>509</v>
      </c>
      <c r="F481" t="s">
        <v>1632</v>
      </c>
      <c r="H481">
        <v>44.635959999999997</v>
      </c>
      <c r="I481">
        <v>-63.842010000000002</v>
      </c>
      <c r="J481" s="1" t="str">
        <f t="shared" si="42"/>
        <v>B-horizon soil</v>
      </c>
      <c r="K481" s="1" t="str">
        <f t="shared" si="44"/>
        <v>NASGLP soil sample, &lt;2 mm size fraction</v>
      </c>
      <c r="M481">
        <v>0.08</v>
      </c>
      <c r="N481">
        <v>6.67</v>
      </c>
      <c r="O481">
        <v>20.581</v>
      </c>
    </row>
    <row r="482" spans="1:15" hidden="1" x14ac:dyDescent="0.25">
      <c r="A482" t="s">
        <v>1633</v>
      </c>
      <c r="B482" t="s">
        <v>1634</v>
      </c>
      <c r="C482" s="1" t="str">
        <f t="shared" si="45"/>
        <v>21:0024</v>
      </c>
      <c r="D482" s="1" t="str">
        <f t="shared" si="43"/>
        <v>21:0336</v>
      </c>
      <c r="E482" t="s">
        <v>513</v>
      </c>
      <c r="F482" t="s">
        <v>1635</v>
      </c>
      <c r="H482">
        <v>44.984110000000001</v>
      </c>
      <c r="I482">
        <v>-63.58108</v>
      </c>
      <c r="J482" s="1" t="str">
        <f t="shared" si="42"/>
        <v>B-horizon soil</v>
      </c>
      <c r="K482" s="1" t="str">
        <f t="shared" si="44"/>
        <v>NASGLP soil sample, &lt;2 mm size fraction</v>
      </c>
      <c r="N482">
        <v>1.63</v>
      </c>
      <c r="O482">
        <v>6.867</v>
      </c>
    </row>
    <row r="483" spans="1:15" hidden="1" x14ac:dyDescent="0.25">
      <c r="A483" t="s">
        <v>1636</v>
      </c>
      <c r="B483" t="s">
        <v>1637</v>
      </c>
      <c r="C483" s="1" t="str">
        <f t="shared" si="45"/>
        <v>21:0024</v>
      </c>
      <c r="D483" s="1" t="str">
        <f t="shared" si="43"/>
        <v>21:0336</v>
      </c>
      <c r="E483" t="s">
        <v>517</v>
      </c>
      <c r="F483" t="s">
        <v>1638</v>
      </c>
      <c r="H483">
        <v>46.536949999999997</v>
      </c>
      <c r="I483">
        <v>-60.694850000000002</v>
      </c>
      <c r="J483" s="1" t="str">
        <f t="shared" si="42"/>
        <v>B-horizon soil</v>
      </c>
      <c r="K483" s="1" t="str">
        <f t="shared" si="44"/>
        <v>NASGLP soil sample, &lt;2 mm size fraction</v>
      </c>
      <c r="N483">
        <v>2.9</v>
      </c>
      <c r="O483">
        <v>9.2050000000000001</v>
      </c>
    </row>
    <row r="484" spans="1:15" hidden="1" x14ac:dyDescent="0.25">
      <c r="A484" t="s">
        <v>1639</v>
      </c>
      <c r="B484" t="s">
        <v>1640</v>
      </c>
      <c r="C484" s="1" t="str">
        <f t="shared" si="45"/>
        <v>21:0024</v>
      </c>
      <c r="D484" s="1" t="str">
        <f t="shared" si="43"/>
        <v>21:0336</v>
      </c>
      <c r="E484" t="s">
        <v>521</v>
      </c>
      <c r="F484" t="s">
        <v>1641</v>
      </c>
      <c r="H484">
        <v>46.867559999999997</v>
      </c>
      <c r="I484">
        <v>-60.520029999999998</v>
      </c>
      <c r="J484" s="1" t="str">
        <f t="shared" si="42"/>
        <v>B-horizon soil</v>
      </c>
      <c r="K484" s="1" t="str">
        <f t="shared" si="44"/>
        <v>NASGLP soil sample, &lt;2 mm size fraction</v>
      </c>
      <c r="N484">
        <v>1.25</v>
      </c>
      <c r="O484">
        <v>4.4710000000000001</v>
      </c>
    </row>
    <row r="485" spans="1:15" hidden="1" x14ac:dyDescent="0.25">
      <c r="A485" t="s">
        <v>1642</v>
      </c>
      <c r="B485" t="s">
        <v>1643</v>
      </c>
      <c r="C485" s="1" t="str">
        <f t="shared" si="45"/>
        <v>21:0024</v>
      </c>
      <c r="D485" s="1" t="str">
        <f t="shared" si="43"/>
        <v>21:0336</v>
      </c>
      <c r="E485" t="s">
        <v>525</v>
      </c>
      <c r="F485" t="s">
        <v>1644</v>
      </c>
      <c r="H485">
        <v>46.301290000000002</v>
      </c>
      <c r="I485">
        <v>-61.17306</v>
      </c>
      <c r="J485" s="1" t="str">
        <f t="shared" si="42"/>
        <v>B-horizon soil</v>
      </c>
      <c r="K485" s="1" t="str">
        <f t="shared" si="44"/>
        <v>NASGLP soil sample, &lt;2 mm size fraction</v>
      </c>
      <c r="N485">
        <v>1.96</v>
      </c>
      <c r="O485">
        <v>7.4139999999999997</v>
      </c>
    </row>
    <row r="486" spans="1:15" hidden="1" x14ac:dyDescent="0.25">
      <c r="A486" t="s">
        <v>1645</v>
      </c>
      <c r="B486" t="s">
        <v>1646</v>
      </c>
      <c r="C486" s="1" t="str">
        <f t="shared" ref="C486:C517" si="46">HYPERLINK("http://geochem.nrcan.gc.ca/cdogs/content/bdl/bdl210024_e.htm", "21:0024")</f>
        <v>21:0024</v>
      </c>
      <c r="D486" s="1" t="str">
        <f t="shared" si="43"/>
        <v>21:0336</v>
      </c>
      <c r="E486" t="s">
        <v>529</v>
      </c>
      <c r="F486" t="s">
        <v>1647</v>
      </c>
      <c r="H486">
        <v>46.388919999999999</v>
      </c>
      <c r="I486">
        <v>-61.084110000000003</v>
      </c>
      <c r="J486" s="1" t="str">
        <f t="shared" ref="J486:J549" si="47">HYPERLINK("http://geochem.nrcan.gc.ca/cdogs/content/kwd/kwd020057_e.htm", "B-horizon soil")</f>
        <v>B-horizon soil</v>
      </c>
      <c r="K486" s="1" t="str">
        <f t="shared" si="44"/>
        <v>NASGLP soil sample, &lt;2 mm size fraction</v>
      </c>
      <c r="N486">
        <v>1.95</v>
      </c>
      <c r="O486">
        <v>5.9610000000000003</v>
      </c>
    </row>
    <row r="487" spans="1:15" hidden="1" x14ac:dyDescent="0.25">
      <c r="A487" t="s">
        <v>1648</v>
      </c>
      <c r="B487" t="s">
        <v>1649</v>
      </c>
      <c r="C487" s="1" t="str">
        <f t="shared" si="46"/>
        <v>21:0024</v>
      </c>
      <c r="D487" s="1" t="str">
        <f t="shared" si="43"/>
        <v>21:0336</v>
      </c>
      <c r="E487" t="s">
        <v>533</v>
      </c>
      <c r="F487" t="s">
        <v>1650</v>
      </c>
      <c r="H487">
        <v>46.147480000000002</v>
      </c>
      <c r="I487">
        <v>-61.240029999999997</v>
      </c>
      <c r="J487" s="1" t="str">
        <f t="shared" si="47"/>
        <v>B-horizon soil</v>
      </c>
      <c r="K487" s="1" t="str">
        <f t="shared" si="44"/>
        <v>NASGLP soil sample, &lt;2 mm size fraction</v>
      </c>
      <c r="N487">
        <v>1.91</v>
      </c>
      <c r="O487">
        <v>5.9119999999999999</v>
      </c>
    </row>
    <row r="488" spans="1:15" hidden="1" x14ac:dyDescent="0.25">
      <c r="A488" t="s">
        <v>1651</v>
      </c>
      <c r="B488" t="s">
        <v>1652</v>
      </c>
      <c r="C488" s="1" t="str">
        <f t="shared" si="46"/>
        <v>21:0024</v>
      </c>
      <c r="D488" s="1" t="str">
        <f t="shared" si="43"/>
        <v>21:0336</v>
      </c>
      <c r="E488" t="s">
        <v>537</v>
      </c>
      <c r="F488" t="s">
        <v>1653</v>
      </c>
      <c r="H488">
        <v>45.811579999999999</v>
      </c>
      <c r="I488">
        <v>-61.280389999999997</v>
      </c>
      <c r="J488" s="1" t="str">
        <f t="shared" si="47"/>
        <v>B-horizon soil</v>
      </c>
      <c r="K488" s="1" t="str">
        <f t="shared" si="44"/>
        <v>NASGLP soil sample, &lt;2 mm size fraction</v>
      </c>
      <c r="M488">
        <v>0.12</v>
      </c>
      <c r="N488">
        <v>1.28</v>
      </c>
      <c r="O488">
        <v>4.6050000000000004</v>
      </c>
    </row>
    <row r="489" spans="1:15" hidden="1" x14ac:dyDescent="0.25">
      <c r="A489" t="s">
        <v>1654</v>
      </c>
      <c r="B489" t="s">
        <v>1655</v>
      </c>
      <c r="C489" s="1" t="str">
        <f t="shared" si="46"/>
        <v>21:0024</v>
      </c>
      <c r="D489" s="1" t="str">
        <f t="shared" si="43"/>
        <v>21:0336</v>
      </c>
      <c r="E489" t="s">
        <v>541</v>
      </c>
      <c r="F489" t="s">
        <v>1656</v>
      </c>
      <c r="H489">
        <v>45.342469999999999</v>
      </c>
      <c r="I489">
        <v>-62.66901</v>
      </c>
      <c r="J489" s="1" t="str">
        <f t="shared" si="47"/>
        <v>B-horizon soil</v>
      </c>
      <c r="K489" s="1" t="str">
        <f t="shared" si="44"/>
        <v>NASGLP soil sample, &lt;2 mm size fraction</v>
      </c>
      <c r="M489">
        <v>0.01</v>
      </c>
      <c r="N489">
        <v>3.02</v>
      </c>
      <c r="O489">
        <v>9.6549999999999994</v>
      </c>
    </row>
    <row r="490" spans="1:15" hidden="1" x14ac:dyDescent="0.25">
      <c r="A490" t="s">
        <v>1657</v>
      </c>
      <c r="B490" t="s">
        <v>1658</v>
      </c>
      <c r="C490" s="1" t="str">
        <f t="shared" si="46"/>
        <v>21:0024</v>
      </c>
      <c r="D490" s="1" t="str">
        <f t="shared" si="43"/>
        <v>21:0336</v>
      </c>
      <c r="E490" t="s">
        <v>545</v>
      </c>
      <c r="F490" t="s">
        <v>1659</v>
      </c>
      <c r="H490">
        <v>44.529960000000003</v>
      </c>
      <c r="I490">
        <v>-64.350520000000003</v>
      </c>
      <c r="J490" s="1" t="str">
        <f t="shared" si="47"/>
        <v>B-horizon soil</v>
      </c>
      <c r="K490" s="1" t="str">
        <f t="shared" si="44"/>
        <v>NASGLP soil sample, &lt;2 mm size fraction</v>
      </c>
      <c r="N490">
        <v>1.1599999999999999</v>
      </c>
      <c r="O490">
        <v>4.7939999999999996</v>
      </c>
    </row>
    <row r="491" spans="1:15" hidden="1" x14ac:dyDescent="0.25">
      <c r="A491" t="s">
        <v>1660</v>
      </c>
      <c r="B491" t="s">
        <v>1661</v>
      </c>
      <c r="C491" s="1" t="str">
        <f t="shared" si="46"/>
        <v>21:0024</v>
      </c>
      <c r="D491" s="1" t="str">
        <f t="shared" si="43"/>
        <v>21:0336</v>
      </c>
      <c r="E491" t="s">
        <v>549</v>
      </c>
      <c r="F491" t="s">
        <v>1662</v>
      </c>
      <c r="H491">
        <v>44.695860000000003</v>
      </c>
      <c r="I491">
        <v>-64.148039999999995</v>
      </c>
      <c r="J491" s="1" t="str">
        <f t="shared" si="47"/>
        <v>B-horizon soil</v>
      </c>
      <c r="K491" s="1" t="str">
        <f t="shared" si="44"/>
        <v>NASGLP soil sample, &lt;2 mm size fraction</v>
      </c>
      <c r="M491">
        <v>0.01</v>
      </c>
      <c r="N491">
        <v>2.95</v>
      </c>
      <c r="O491">
        <v>8.0779999999999994</v>
      </c>
    </row>
    <row r="492" spans="1:15" hidden="1" x14ac:dyDescent="0.25">
      <c r="A492" t="s">
        <v>1663</v>
      </c>
      <c r="B492" t="s">
        <v>1664</v>
      </c>
      <c r="C492" s="1" t="str">
        <f t="shared" si="46"/>
        <v>21:0024</v>
      </c>
      <c r="D492" s="1" t="str">
        <f t="shared" si="43"/>
        <v>21:0336</v>
      </c>
      <c r="E492" t="s">
        <v>553</v>
      </c>
      <c r="F492" t="s">
        <v>1665</v>
      </c>
      <c r="H492">
        <v>44.932659999999998</v>
      </c>
      <c r="I492">
        <v>-64.299959999999999</v>
      </c>
      <c r="J492" s="1" t="str">
        <f t="shared" si="47"/>
        <v>B-horizon soil</v>
      </c>
      <c r="K492" s="1" t="str">
        <f t="shared" si="44"/>
        <v>NASGLP soil sample, &lt;2 mm size fraction</v>
      </c>
      <c r="N492">
        <v>1.25</v>
      </c>
      <c r="O492">
        <v>4.8360000000000003</v>
      </c>
    </row>
    <row r="493" spans="1:15" hidden="1" x14ac:dyDescent="0.25">
      <c r="A493" t="s">
        <v>1666</v>
      </c>
      <c r="B493" t="s">
        <v>1667</v>
      </c>
      <c r="C493" s="1" t="str">
        <f t="shared" si="46"/>
        <v>21:0024</v>
      </c>
      <c r="D493" s="1" t="str">
        <f t="shared" si="43"/>
        <v>21:0336</v>
      </c>
      <c r="E493" t="s">
        <v>557</v>
      </c>
      <c r="F493" t="s">
        <v>1668</v>
      </c>
      <c r="H493">
        <v>44.801580000000001</v>
      </c>
      <c r="I493">
        <v>-64.273449999999997</v>
      </c>
      <c r="J493" s="1" t="str">
        <f t="shared" si="47"/>
        <v>B-horizon soil</v>
      </c>
      <c r="K493" s="1" t="str">
        <f t="shared" si="44"/>
        <v>NASGLP soil sample, &lt;2 mm size fraction</v>
      </c>
      <c r="N493">
        <v>4.43</v>
      </c>
      <c r="O493">
        <v>12.218999999999999</v>
      </c>
    </row>
    <row r="494" spans="1:15" hidden="1" x14ac:dyDescent="0.25">
      <c r="A494" t="s">
        <v>1669</v>
      </c>
      <c r="B494" t="s">
        <v>1670</v>
      </c>
      <c r="C494" s="1" t="str">
        <f t="shared" si="46"/>
        <v>21:0024</v>
      </c>
      <c r="D494" s="1" t="str">
        <f t="shared" si="43"/>
        <v>21:0336</v>
      </c>
      <c r="E494" t="s">
        <v>561</v>
      </c>
      <c r="F494" t="s">
        <v>1671</v>
      </c>
      <c r="H494">
        <v>46.128320000000002</v>
      </c>
      <c r="I494">
        <v>-60.663029999999999</v>
      </c>
      <c r="J494" s="1" t="str">
        <f t="shared" si="47"/>
        <v>B-horizon soil</v>
      </c>
      <c r="K494" s="1" t="str">
        <f t="shared" si="44"/>
        <v>NASGLP soil sample, &lt;2 mm size fraction</v>
      </c>
      <c r="M494">
        <v>0.01</v>
      </c>
      <c r="N494">
        <v>2.33</v>
      </c>
      <c r="O494">
        <v>6.59</v>
      </c>
    </row>
    <row r="495" spans="1:15" hidden="1" x14ac:dyDescent="0.25">
      <c r="A495" t="s">
        <v>1672</v>
      </c>
      <c r="B495" t="s">
        <v>1673</v>
      </c>
      <c r="C495" s="1" t="str">
        <f t="shared" si="46"/>
        <v>21:0024</v>
      </c>
      <c r="D495" s="1" t="str">
        <f t="shared" si="43"/>
        <v>21:0336</v>
      </c>
      <c r="E495" t="s">
        <v>565</v>
      </c>
      <c r="F495" t="s">
        <v>1674</v>
      </c>
      <c r="H495">
        <v>46.275730000000003</v>
      </c>
      <c r="I495">
        <v>-60.322130000000001</v>
      </c>
      <c r="J495" s="1" t="str">
        <f t="shared" si="47"/>
        <v>B-horizon soil</v>
      </c>
      <c r="K495" s="1" t="str">
        <f t="shared" si="44"/>
        <v>NASGLP soil sample, &lt;2 mm size fraction</v>
      </c>
      <c r="M495">
        <v>0.02</v>
      </c>
      <c r="N495">
        <v>2.4300000000000002</v>
      </c>
      <c r="O495">
        <v>9.0649999999999995</v>
      </c>
    </row>
    <row r="496" spans="1:15" hidden="1" x14ac:dyDescent="0.25">
      <c r="A496" t="s">
        <v>1675</v>
      </c>
      <c r="B496" t="s">
        <v>1676</v>
      </c>
      <c r="C496" s="1" t="str">
        <f t="shared" si="46"/>
        <v>21:0024</v>
      </c>
      <c r="D496" s="1" t="str">
        <f t="shared" si="43"/>
        <v>21:0336</v>
      </c>
      <c r="E496" t="s">
        <v>569</v>
      </c>
      <c r="F496" t="s">
        <v>1677</v>
      </c>
      <c r="H496">
        <v>46.130600000000001</v>
      </c>
      <c r="I496">
        <v>-60.232430000000001</v>
      </c>
      <c r="J496" s="1" t="str">
        <f t="shared" si="47"/>
        <v>B-horizon soil</v>
      </c>
      <c r="K496" s="1" t="str">
        <f t="shared" si="44"/>
        <v>NASGLP soil sample, &lt;2 mm size fraction</v>
      </c>
      <c r="N496">
        <v>1.64</v>
      </c>
      <c r="O496">
        <v>5.1829999999999998</v>
      </c>
    </row>
    <row r="497" spans="1:15" hidden="1" x14ac:dyDescent="0.25">
      <c r="A497" t="s">
        <v>1678</v>
      </c>
      <c r="B497" t="s">
        <v>1679</v>
      </c>
      <c r="C497" s="1" t="str">
        <f t="shared" si="46"/>
        <v>21:0024</v>
      </c>
      <c r="D497" s="1" t="str">
        <f t="shared" si="43"/>
        <v>21:0336</v>
      </c>
      <c r="E497" t="s">
        <v>573</v>
      </c>
      <c r="F497" t="s">
        <v>1680</v>
      </c>
      <c r="H497">
        <v>46.12715</v>
      </c>
      <c r="I497">
        <v>-60.153910000000003</v>
      </c>
      <c r="J497" s="1" t="str">
        <f t="shared" si="47"/>
        <v>B-horizon soil</v>
      </c>
      <c r="K497" s="1" t="str">
        <f t="shared" si="44"/>
        <v>NASGLP soil sample, &lt;2 mm size fraction</v>
      </c>
      <c r="M497">
        <v>0.03</v>
      </c>
      <c r="N497">
        <v>5.54</v>
      </c>
      <c r="O497">
        <v>15.032999999999999</v>
      </c>
    </row>
    <row r="498" spans="1:15" hidden="1" x14ac:dyDescent="0.25">
      <c r="A498" t="s">
        <v>1681</v>
      </c>
      <c r="B498" t="s">
        <v>1682</v>
      </c>
      <c r="C498" s="1" t="str">
        <f t="shared" si="46"/>
        <v>21:0024</v>
      </c>
      <c r="D498" s="1" t="str">
        <f t="shared" si="43"/>
        <v>21:0336</v>
      </c>
      <c r="E498" t="s">
        <v>577</v>
      </c>
      <c r="F498" t="s">
        <v>1683</v>
      </c>
      <c r="H498">
        <v>45.948039999999999</v>
      </c>
      <c r="I498">
        <v>-60.156840000000003</v>
      </c>
      <c r="J498" s="1" t="str">
        <f t="shared" si="47"/>
        <v>B-horizon soil</v>
      </c>
      <c r="K498" s="1" t="str">
        <f t="shared" si="44"/>
        <v>NASGLP soil sample, &lt;2 mm size fraction</v>
      </c>
      <c r="N498">
        <v>4.6900000000000004</v>
      </c>
      <c r="O498">
        <v>12.815</v>
      </c>
    </row>
    <row r="499" spans="1:15" hidden="1" x14ac:dyDescent="0.25">
      <c r="A499" t="s">
        <v>1684</v>
      </c>
      <c r="B499" t="s">
        <v>1685</v>
      </c>
      <c r="C499" s="1" t="str">
        <f t="shared" si="46"/>
        <v>21:0024</v>
      </c>
      <c r="D499" s="1" t="str">
        <f t="shared" si="43"/>
        <v>21:0336</v>
      </c>
      <c r="E499" t="s">
        <v>581</v>
      </c>
      <c r="F499" t="s">
        <v>1686</v>
      </c>
      <c r="H499">
        <v>45.727330000000002</v>
      </c>
      <c r="I499">
        <v>-60.399140000000003</v>
      </c>
      <c r="J499" s="1" t="str">
        <f t="shared" si="47"/>
        <v>B-horizon soil</v>
      </c>
      <c r="K499" s="1" t="str">
        <f t="shared" si="44"/>
        <v>NASGLP soil sample, &lt;2 mm size fraction</v>
      </c>
      <c r="M499">
        <v>0.01</v>
      </c>
      <c r="N499">
        <v>3.26</v>
      </c>
      <c r="O499">
        <v>9.0969999999999995</v>
      </c>
    </row>
    <row r="500" spans="1:15" hidden="1" x14ac:dyDescent="0.25">
      <c r="A500" t="s">
        <v>1687</v>
      </c>
      <c r="B500" t="s">
        <v>1688</v>
      </c>
      <c r="C500" s="1" t="str">
        <f t="shared" si="46"/>
        <v>21:0024</v>
      </c>
      <c r="D500" s="1" t="str">
        <f t="shared" si="43"/>
        <v>21:0336</v>
      </c>
      <c r="E500" t="s">
        <v>585</v>
      </c>
      <c r="F500" t="s">
        <v>1689</v>
      </c>
      <c r="H500">
        <v>45.631790000000002</v>
      </c>
      <c r="I500">
        <v>-60.776449999999997</v>
      </c>
      <c r="J500" s="1" t="str">
        <f t="shared" si="47"/>
        <v>B-horizon soil</v>
      </c>
      <c r="K500" s="1" t="str">
        <f t="shared" si="44"/>
        <v>NASGLP soil sample, &lt;2 mm size fraction</v>
      </c>
      <c r="M500">
        <v>0.01</v>
      </c>
      <c r="N500">
        <v>2.68</v>
      </c>
      <c r="O500">
        <v>7.8239999999999998</v>
      </c>
    </row>
    <row r="501" spans="1:15" hidden="1" x14ac:dyDescent="0.25">
      <c r="A501" t="s">
        <v>1690</v>
      </c>
      <c r="B501" t="s">
        <v>1691</v>
      </c>
      <c r="C501" s="1" t="str">
        <f t="shared" si="46"/>
        <v>21:0024</v>
      </c>
      <c r="D501" s="1" t="str">
        <f t="shared" si="43"/>
        <v>21:0336</v>
      </c>
      <c r="E501" t="s">
        <v>589</v>
      </c>
      <c r="F501" t="s">
        <v>1692</v>
      </c>
      <c r="H501">
        <v>45.809820000000002</v>
      </c>
      <c r="I501">
        <v>-60.664619999999999</v>
      </c>
      <c r="J501" s="1" t="str">
        <f t="shared" si="47"/>
        <v>B-horizon soil</v>
      </c>
      <c r="K501" s="1" t="str">
        <f t="shared" si="44"/>
        <v>NASGLP soil sample, &lt;2 mm size fraction</v>
      </c>
      <c r="M501">
        <v>0.03</v>
      </c>
      <c r="N501">
        <v>3.48</v>
      </c>
      <c r="O501">
        <v>9.3439999999999994</v>
      </c>
    </row>
    <row r="502" spans="1:15" hidden="1" x14ac:dyDescent="0.25">
      <c r="A502" t="s">
        <v>1693</v>
      </c>
      <c r="B502" t="s">
        <v>1694</v>
      </c>
      <c r="C502" s="1" t="str">
        <f t="shared" si="46"/>
        <v>21:0024</v>
      </c>
      <c r="D502" s="1" t="str">
        <f t="shared" si="43"/>
        <v>21:0336</v>
      </c>
      <c r="E502" t="s">
        <v>593</v>
      </c>
      <c r="F502" t="s">
        <v>1695</v>
      </c>
      <c r="H502">
        <v>45.665520000000001</v>
      </c>
      <c r="I502">
        <v>-61.063209999999998</v>
      </c>
      <c r="J502" s="1" t="str">
        <f t="shared" si="47"/>
        <v>B-horizon soil</v>
      </c>
      <c r="K502" s="1" t="str">
        <f t="shared" si="44"/>
        <v>NASGLP soil sample, &lt;2 mm size fraction</v>
      </c>
      <c r="N502">
        <v>0.75</v>
      </c>
      <c r="O502">
        <v>3.5939999999999999</v>
      </c>
    </row>
    <row r="503" spans="1:15" hidden="1" x14ac:dyDescent="0.25">
      <c r="A503" t="s">
        <v>1696</v>
      </c>
      <c r="B503" t="s">
        <v>1697</v>
      </c>
      <c r="C503" s="1" t="str">
        <f t="shared" si="46"/>
        <v>21:0024</v>
      </c>
      <c r="D503" s="1" t="str">
        <f t="shared" si="43"/>
        <v>21:0336</v>
      </c>
      <c r="E503" t="s">
        <v>597</v>
      </c>
      <c r="F503" t="s">
        <v>1698</v>
      </c>
      <c r="H503">
        <v>45.022419999999997</v>
      </c>
      <c r="I503">
        <v>-62.445270000000001</v>
      </c>
      <c r="J503" s="1" t="str">
        <f t="shared" si="47"/>
        <v>B-horizon soil</v>
      </c>
      <c r="K503" s="1" t="str">
        <f t="shared" si="44"/>
        <v>NASGLP soil sample, &lt;2 mm size fraction</v>
      </c>
      <c r="N503">
        <v>2.7</v>
      </c>
      <c r="O503">
        <v>8.3800000000000008</v>
      </c>
    </row>
    <row r="504" spans="1:15" hidden="1" x14ac:dyDescent="0.25">
      <c r="A504" t="s">
        <v>1699</v>
      </c>
      <c r="B504" t="s">
        <v>1700</v>
      </c>
      <c r="C504" s="1" t="str">
        <f t="shared" si="46"/>
        <v>21:0024</v>
      </c>
      <c r="D504" s="1" t="str">
        <f t="shared" si="43"/>
        <v>21:0336</v>
      </c>
      <c r="E504" t="s">
        <v>601</v>
      </c>
      <c r="F504" t="s">
        <v>1701</v>
      </c>
      <c r="H504">
        <v>45.196849999999998</v>
      </c>
      <c r="I504">
        <v>-62.714660000000002</v>
      </c>
      <c r="J504" s="1" t="str">
        <f t="shared" si="47"/>
        <v>B-horizon soil</v>
      </c>
      <c r="K504" s="1" t="str">
        <f t="shared" si="44"/>
        <v>NASGLP soil sample, &lt;2 mm size fraction</v>
      </c>
      <c r="M504">
        <v>0.02</v>
      </c>
      <c r="N504">
        <v>4.09</v>
      </c>
      <c r="O504">
        <v>12.087</v>
      </c>
    </row>
    <row r="505" spans="1:15" hidden="1" x14ac:dyDescent="0.25">
      <c r="A505" t="s">
        <v>1702</v>
      </c>
      <c r="B505" t="s">
        <v>1703</v>
      </c>
      <c r="C505" s="1" t="str">
        <f t="shared" si="46"/>
        <v>21:0024</v>
      </c>
      <c r="D505" s="1" t="str">
        <f t="shared" si="43"/>
        <v>21:0336</v>
      </c>
      <c r="E505" t="s">
        <v>605</v>
      </c>
      <c r="F505" t="s">
        <v>1704</v>
      </c>
      <c r="H505">
        <v>45.664459999999998</v>
      </c>
      <c r="I505">
        <v>-61.85857</v>
      </c>
      <c r="J505" s="1" t="str">
        <f t="shared" si="47"/>
        <v>B-horizon soil</v>
      </c>
      <c r="K505" s="1" t="str">
        <f t="shared" si="44"/>
        <v>NASGLP soil sample, &lt;2 mm size fraction</v>
      </c>
      <c r="N505">
        <v>2.85</v>
      </c>
      <c r="O505">
        <v>10.446999999999999</v>
      </c>
    </row>
    <row r="506" spans="1:15" hidden="1" x14ac:dyDescent="0.25">
      <c r="A506" t="s">
        <v>1705</v>
      </c>
      <c r="B506" t="s">
        <v>1706</v>
      </c>
      <c r="C506" s="1" t="str">
        <f t="shared" si="46"/>
        <v>21:0024</v>
      </c>
      <c r="D506" s="1" t="str">
        <f t="shared" si="43"/>
        <v>21:0336</v>
      </c>
      <c r="E506" t="s">
        <v>609</v>
      </c>
      <c r="F506" t="s">
        <v>1707</v>
      </c>
      <c r="H506">
        <v>45.390880000000003</v>
      </c>
      <c r="I506">
        <v>-62.084440000000001</v>
      </c>
      <c r="J506" s="1" t="str">
        <f t="shared" si="47"/>
        <v>B-horizon soil</v>
      </c>
      <c r="K506" s="1" t="str">
        <f t="shared" si="44"/>
        <v>NASGLP soil sample, &lt;2 mm size fraction</v>
      </c>
      <c r="N506">
        <v>2.5099999999999998</v>
      </c>
      <c r="O506">
        <v>8.3889999999999993</v>
      </c>
    </row>
    <row r="507" spans="1:15" hidden="1" x14ac:dyDescent="0.25">
      <c r="A507" t="s">
        <v>1708</v>
      </c>
      <c r="B507" t="s">
        <v>1709</v>
      </c>
      <c r="C507" s="1" t="str">
        <f t="shared" si="46"/>
        <v>21:0024</v>
      </c>
      <c r="D507" s="1" t="str">
        <f t="shared" si="43"/>
        <v>21:0336</v>
      </c>
      <c r="E507" t="s">
        <v>613</v>
      </c>
      <c r="F507" t="s">
        <v>1710</v>
      </c>
      <c r="H507">
        <v>45.534480000000002</v>
      </c>
      <c r="I507">
        <v>-62.634839999999997</v>
      </c>
      <c r="J507" s="1" t="str">
        <f t="shared" si="47"/>
        <v>B-horizon soil</v>
      </c>
      <c r="K507" s="1" t="str">
        <f t="shared" si="44"/>
        <v>NASGLP soil sample, &lt;2 mm size fraction</v>
      </c>
      <c r="M507">
        <v>0.11</v>
      </c>
      <c r="N507">
        <v>4.04</v>
      </c>
      <c r="O507">
        <v>11.023999999999999</v>
      </c>
    </row>
    <row r="508" spans="1:15" hidden="1" x14ac:dyDescent="0.25">
      <c r="A508" t="s">
        <v>1711</v>
      </c>
      <c r="B508" t="s">
        <v>1712</v>
      </c>
      <c r="C508" s="1" t="str">
        <f t="shared" si="46"/>
        <v>21:0024</v>
      </c>
      <c r="D508" s="1" t="str">
        <f t="shared" si="43"/>
        <v>21:0336</v>
      </c>
      <c r="E508" t="s">
        <v>617</v>
      </c>
      <c r="F508" t="s">
        <v>1713</v>
      </c>
      <c r="H508">
        <v>45.67398</v>
      </c>
      <c r="I508">
        <v>-62.9711</v>
      </c>
      <c r="J508" s="1" t="str">
        <f t="shared" si="47"/>
        <v>B-horizon soil</v>
      </c>
      <c r="K508" s="1" t="str">
        <f t="shared" si="44"/>
        <v>NASGLP soil sample, &lt;2 mm size fraction</v>
      </c>
      <c r="N508">
        <v>0.95</v>
      </c>
      <c r="O508">
        <v>3.2269999999999999</v>
      </c>
    </row>
    <row r="509" spans="1:15" hidden="1" x14ac:dyDescent="0.25">
      <c r="A509" t="s">
        <v>1714</v>
      </c>
      <c r="B509" t="s">
        <v>1715</v>
      </c>
      <c r="C509" s="1" t="str">
        <f t="shared" si="46"/>
        <v>21:0024</v>
      </c>
      <c r="D509" s="1" t="str">
        <f t="shared" si="43"/>
        <v>21:0336</v>
      </c>
      <c r="E509" t="s">
        <v>621</v>
      </c>
      <c r="F509" t="s">
        <v>1716</v>
      </c>
      <c r="H509">
        <v>45.603059999999999</v>
      </c>
      <c r="I509">
        <v>-61.709269999999997</v>
      </c>
      <c r="J509" s="1" t="str">
        <f t="shared" si="47"/>
        <v>B-horizon soil</v>
      </c>
      <c r="K509" s="1" t="str">
        <f t="shared" si="44"/>
        <v>NASGLP soil sample, &lt;2 mm size fraction</v>
      </c>
      <c r="M509">
        <v>0.02</v>
      </c>
      <c r="N509">
        <v>2.19</v>
      </c>
      <c r="O509">
        <v>8.3190000000000008</v>
      </c>
    </row>
    <row r="510" spans="1:15" hidden="1" x14ac:dyDescent="0.25">
      <c r="A510" t="s">
        <v>1717</v>
      </c>
      <c r="B510" t="s">
        <v>1718</v>
      </c>
      <c r="C510" s="1" t="str">
        <f t="shared" si="46"/>
        <v>21:0024</v>
      </c>
      <c r="D510" s="1" t="str">
        <f t="shared" si="43"/>
        <v>21:0336</v>
      </c>
      <c r="E510" t="s">
        <v>625</v>
      </c>
      <c r="F510" t="s">
        <v>1719</v>
      </c>
      <c r="H510">
        <v>45.465110000000003</v>
      </c>
      <c r="I510">
        <v>-61.539470000000001</v>
      </c>
      <c r="J510" s="1" t="str">
        <f t="shared" si="47"/>
        <v>B-horizon soil</v>
      </c>
      <c r="K510" s="1" t="str">
        <f t="shared" si="44"/>
        <v>NASGLP soil sample, &lt;2 mm size fraction</v>
      </c>
      <c r="N510">
        <v>3.12</v>
      </c>
      <c r="O510">
        <v>8.9779999999999998</v>
      </c>
    </row>
    <row r="511" spans="1:15" hidden="1" x14ac:dyDescent="0.25">
      <c r="A511" t="s">
        <v>1720</v>
      </c>
      <c r="B511" t="s">
        <v>1721</v>
      </c>
      <c r="C511" s="1" t="str">
        <f t="shared" si="46"/>
        <v>21:0024</v>
      </c>
      <c r="D511" s="1" t="str">
        <f t="shared" si="43"/>
        <v>21:0336</v>
      </c>
      <c r="E511" t="s">
        <v>629</v>
      </c>
      <c r="F511" t="s">
        <v>1722</v>
      </c>
      <c r="H511">
        <v>45.319749999999999</v>
      </c>
      <c r="I511">
        <v>-61.375309999999999</v>
      </c>
      <c r="J511" s="1" t="str">
        <f t="shared" si="47"/>
        <v>B-horizon soil</v>
      </c>
      <c r="K511" s="1" t="str">
        <f t="shared" si="44"/>
        <v>NASGLP soil sample, &lt;2 mm size fraction</v>
      </c>
      <c r="M511">
        <v>7.0000000000000007E-2</v>
      </c>
      <c r="N511">
        <v>3.64</v>
      </c>
      <c r="O511">
        <v>9.6359999999999992</v>
      </c>
    </row>
    <row r="512" spans="1:15" hidden="1" x14ac:dyDescent="0.25">
      <c r="A512" t="s">
        <v>1723</v>
      </c>
      <c r="B512" t="s">
        <v>1724</v>
      </c>
      <c r="C512" s="1" t="str">
        <f t="shared" si="46"/>
        <v>21:0024</v>
      </c>
      <c r="D512" s="1" t="str">
        <f t="shared" si="43"/>
        <v>21:0336</v>
      </c>
      <c r="E512" t="s">
        <v>633</v>
      </c>
      <c r="F512" t="s">
        <v>1725</v>
      </c>
      <c r="H512">
        <v>44.984900000000003</v>
      </c>
      <c r="I512">
        <v>-62.265549999999998</v>
      </c>
      <c r="J512" s="1" t="str">
        <f t="shared" si="47"/>
        <v>B-horizon soil</v>
      </c>
      <c r="K512" s="1" t="str">
        <f t="shared" si="44"/>
        <v>NASGLP soil sample, &lt;2 mm size fraction</v>
      </c>
      <c r="N512">
        <v>3.16</v>
      </c>
      <c r="O512">
        <v>9.2439999999999998</v>
      </c>
    </row>
    <row r="513" spans="1:15" hidden="1" x14ac:dyDescent="0.25">
      <c r="A513" t="s">
        <v>1726</v>
      </c>
      <c r="B513" t="s">
        <v>1727</v>
      </c>
      <c r="C513" s="1" t="str">
        <f t="shared" si="46"/>
        <v>21:0024</v>
      </c>
      <c r="D513" s="1" t="str">
        <f t="shared" si="43"/>
        <v>21:0336</v>
      </c>
      <c r="E513" t="s">
        <v>637</v>
      </c>
      <c r="F513" t="s">
        <v>1728</v>
      </c>
      <c r="H513">
        <v>44.324269999999999</v>
      </c>
      <c r="I513">
        <v>-64.772279999999995</v>
      </c>
      <c r="J513" s="1" t="str">
        <f t="shared" si="47"/>
        <v>B-horizon soil</v>
      </c>
      <c r="K513" s="1" t="str">
        <f t="shared" si="44"/>
        <v>NASGLP soil sample, &lt;2 mm size fraction</v>
      </c>
      <c r="M513">
        <v>0.03</v>
      </c>
      <c r="N513">
        <v>1.39</v>
      </c>
      <c r="O513">
        <v>5.1260000000000003</v>
      </c>
    </row>
    <row r="514" spans="1:15" hidden="1" x14ac:dyDescent="0.25">
      <c r="A514" t="s">
        <v>1729</v>
      </c>
      <c r="B514" t="s">
        <v>1730</v>
      </c>
      <c r="C514" s="1" t="str">
        <f t="shared" si="46"/>
        <v>21:0024</v>
      </c>
      <c r="D514" s="1" t="str">
        <f t="shared" ref="D514:D577" si="48">HYPERLINK("http://geochem.nrcan.gc.ca/cdogs/content/svy/svy210336_e.htm", "21:0336")</f>
        <v>21:0336</v>
      </c>
      <c r="E514" t="s">
        <v>641</v>
      </c>
      <c r="F514" t="s">
        <v>1731</v>
      </c>
      <c r="H514">
        <v>44.15213</v>
      </c>
      <c r="I514">
        <v>-64.999769999999998</v>
      </c>
      <c r="J514" s="1" t="str">
        <f t="shared" si="47"/>
        <v>B-horizon soil</v>
      </c>
      <c r="K514" s="1" t="str">
        <f t="shared" ref="K514:K535" si="49">HYPERLINK("http://geochem.nrcan.gc.ca/cdogs/content/kwd/kwd080054_e.htm", "NASGLP soil sample, &lt;2 mm size fraction")</f>
        <v>NASGLP soil sample, &lt;2 mm size fraction</v>
      </c>
      <c r="M514">
        <v>0.03</v>
      </c>
      <c r="N514">
        <v>3.28</v>
      </c>
      <c r="O514">
        <v>8.3170000000000002</v>
      </c>
    </row>
    <row r="515" spans="1:15" hidden="1" x14ac:dyDescent="0.25">
      <c r="A515" t="s">
        <v>1732</v>
      </c>
      <c r="B515" t="s">
        <v>1733</v>
      </c>
      <c r="C515" s="1" t="str">
        <f t="shared" si="46"/>
        <v>21:0024</v>
      </c>
      <c r="D515" s="1" t="str">
        <f t="shared" si="48"/>
        <v>21:0336</v>
      </c>
      <c r="E515" t="s">
        <v>645</v>
      </c>
      <c r="F515" t="s">
        <v>1734</v>
      </c>
      <c r="H515">
        <v>43.853900000000003</v>
      </c>
      <c r="I515">
        <v>-65.34948</v>
      </c>
      <c r="J515" s="1" t="str">
        <f t="shared" si="47"/>
        <v>B-horizon soil</v>
      </c>
      <c r="K515" s="1" t="str">
        <f t="shared" si="49"/>
        <v>NASGLP soil sample, &lt;2 mm size fraction</v>
      </c>
      <c r="M515">
        <v>0.02</v>
      </c>
      <c r="N515">
        <v>3.1</v>
      </c>
      <c r="O515">
        <v>10.821999999999999</v>
      </c>
    </row>
    <row r="516" spans="1:15" hidden="1" x14ac:dyDescent="0.25">
      <c r="A516" t="s">
        <v>1735</v>
      </c>
      <c r="B516" t="s">
        <v>1736</v>
      </c>
      <c r="C516" s="1" t="str">
        <f t="shared" si="46"/>
        <v>21:0024</v>
      </c>
      <c r="D516" s="1" t="str">
        <f t="shared" si="48"/>
        <v>21:0336</v>
      </c>
      <c r="E516" t="s">
        <v>649</v>
      </c>
      <c r="F516" t="s">
        <v>1737</v>
      </c>
      <c r="H516">
        <v>43.61748</v>
      </c>
      <c r="I516">
        <v>-65.644139999999993</v>
      </c>
      <c r="J516" s="1" t="str">
        <f t="shared" si="47"/>
        <v>B-horizon soil</v>
      </c>
      <c r="K516" s="1" t="str">
        <f t="shared" si="49"/>
        <v>NASGLP soil sample, &lt;2 mm size fraction</v>
      </c>
      <c r="M516">
        <v>0.01</v>
      </c>
      <c r="N516">
        <v>4.25</v>
      </c>
      <c r="O516">
        <v>12.433999999999999</v>
      </c>
    </row>
    <row r="517" spans="1:15" hidden="1" x14ac:dyDescent="0.25">
      <c r="A517" t="s">
        <v>1738</v>
      </c>
      <c r="B517" t="s">
        <v>1739</v>
      </c>
      <c r="C517" s="1" t="str">
        <f t="shared" si="46"/>
        <v>21:0024</v>
      </c>
      <c r="D517" s="1" t="str">
        <f t="shared" si="48"/>
        <v>21:0336</v>
      </c>
      <c r="E517" t="s">
        <v>653</v>
      </c>
      <c r="F517" t="s">
        <v>1740</v>
      </c>
      <c r="H517">
        <v>43.844569999999997</v>
      </c>
      <c r="I517">
        <v>-65.823859999999996</v>
      </c>
      <c r="J517" s="1" t="str">
        <f t="shared" si="47"/>
        <v>B-horizon soil</v>
      </c>
      <c r="K517" s="1" t="str">
        <f t="shared" si="49"/>
        <v>NASGLP soil sample, &lt;2 mm size fraction</v>
      </c>
      <c r="M517">
        <v>0.02</v>
      </c>
      <c r="N517">
        <v>1.67</v>
      </c>
      <c r="O517">
        <v>6.0789999999999997</v>
      </c>
    </row>
    <row r="518" spans="1:15" hidden="1" x14ac:dyDescent="0.25">
      <c r="A518" t="s">
        <v>1741</v>
      </c>
      <c r="B518" t="s">
        <v>1742</v>
      </c>
      <c r="C518" s="1" t="str">
        <f t="shared" ref="C518:C535" si="50">HYPERLINK("http://geochem.nrcan.gc.ca/cdogs/content/bdl/bdl210024_e.htm", "21:0024")</f>
        <v>21:0024</v>
      </c>
      <c r="D518" s="1" t="str">
        <f t="shared" si="48"/>
        <v>21:0336</v>
      </c>
      <c r="E518" t="s">
        <v>657</v>
      </c>
      <c r="F518" t="s">
        <v>1743</v>
      </c>
      <c r="H518">
        <v>43.885950000000001</v>
      </c>
      <c r="I518">
        <v>-65.906459999999996</v>
      </c>
      <c r="J518" s="1" t="str">
        <f t="shared" si="47"/>
        <v>B-horizon soil</v>
      </c>
      <c r="K518" s="1" t="str">
        <f t="shared" si="49"/>
        <v>NASGLP soil sample, &lt;2 mm size fraction</v>
      </c>
      <c r="M518">
        <v>0.26</v>
      </c>
      <c r="N518">
        <v>2.64</v>
      </c>
      <c r="O518">
        <v>9.1029999999999998</v>
      </c>
    </row>
    <row r="519" spans="1:15" hidden="1" x14ac:dyDescent="0.25">
      <c r="A519" t="s">
        <v>1744</v>
      </c>
      <c r="B519" t="s">
        <v>1745</v>
      </c>
      <c r="C519" s="1" t="str">
        <f t="shared" si="50"/>
        <v>21:0024</v>
      </c>
      <c r="D519" s="1" t="str">
        <f t="shared" si="48"/>
        <v>21:0336</v>
      </c>
      <c r="E519" t="s">
        <v>661</v>
      </c>
      <c r="F519" t="s">
        <v>1746</v>
      </c>
      <c r="H519">
        <v>44.334350000000001</v>
      </c>
      <c r="I519">
        <v>-66.055179999999993</v>
      </c>
      <c r="J519" s="1" t="str">
        <f t="shared" si="47"/>
        <v>B-horizon soil</v>
      </c>
      <c r="K519" s="1" t="str">
        <f t="shared" si="49"/>
        <v>NASGLP soil sample, &lt;2 mm size fraction</v>
      </c>
      <c r="M519">
        <v>0.02</v>
      </c>
      <c r="N519">
        <v>7.19</v>
      </c>
      <c r="O519">
        <v>19.023</v>
      </c>
    </row>
    <row r="520" spans="1:15" hidden="1" x14ac:dyDescent="0.25">
      <c r="A520" t="s">
        <v>1747</v>
      </c>
      <c r="B520" t="s">
        <v>1748</v>
      </c>
      <c r="C520" s="1" t="str">
        <f t="shared" si="50"/>
        <v>21:0024</v>
      </c>
      <c r="D520" s="1" t="str">
        <f t="shared" si="48"/>
        <v>21:0336</v>
      </c>
      <c r="E520" t="s">
        <v>665</v>
      </c>
      <c r="F520" t="s">
        <v>1749</v>
      </c>
      <c r="H520">
        <v>44.57002</v>
      </c>
      <c r="I520">
        <v>-65.683030000000002</v>
      </c>
      <c r="J520" s="1" t="str">
        <f t="shared" si="47"/>
        <v>B-horizon soil</v>
      </c>
      <c r="K520" s="1" t="str">
        <f t="shared" si="49"/>
        <v>NASGLP soil sample, &lt;2 mm size fraction</v>
      </c>
      <c r="M520">
        <v>0.01</v>
      </c>
      <c r="N520">
        <v>2.78</v>
      </c>
      <c r="O520">
        <v>7.8259999999999996</v>
      </c>
    </row>
    <row r="521" spans="1:15" hidden="1" x14ac:dyDescent="0.25">
      <c r="A521" t="s">
        <v>1750</v>
      </c>
      <c r="B521" t="s">
        <v>1751</v>
      </c>
      <c r="C521" s="1" t="str">
        <f t="shared" si="50"/>
        <v>21:0024</v>
      </c>
      <c r="D521" s="1" t="str">
        <f t="shared" si="48"/>
        <v>21:0336</v>
      </c>
      <c r="E521" t="s">
        <v>669</v>
      </c>
      <c r="F521" t="s">
        <v>1752</v>
      </c>
      <c r="H521">
        <v>44.325020000000002</v>
      </c>
      <c r="I521">
        <v>-65.096220000000002</v>
      </c>
      <c r="J521" s="1" t="str">
        <f t="shared" si="47"/>
        <v>B-horizon soil</v>
      </c>
      <c r="K521" s="1" t="str">
        <f t="shared" si="49"/>
        <v>NASGLP soil sample, &lt;2 mm size fraction</v>
      </c>
      <c r="M521">
        <v>0.01</v>
      </c>
      <c r="N521">
        <v>3.5</v>
      </c>
      <c r="O521">
        <v>10.147</v>
      </c>
    </row>
    <row r="522" spans="1:15" hidden="1" x14ac:dyDescent="0.25">
      <c r="A522" t="s">
        <v>1753</v>
      </c>
      <c r="B522" t="s">
        <v>1754</v>
      </c>
      <c r="C522" s="1" t="str">
        <f t="shared" si="50"/>
        <v>21:0024</v>
      </c>
      <c r="D522" s="1" t="str">
        <f t="shared" si="48"/>
        <v>21:0336</v>
      </c>
      <c r="E522" t="s">
        <v>673</v>
      </c>
      <c r="F522" t="s">
        <v>1755</v>
      </c>
      <c r="H522">
        <v>44.608609999999999</v>
      </c>
      <c r="I522">
        <v>-63.676250000000003</v>
      </c>
      <c r="J522" s="1" t="str">
        <f t="shared" si="47"/>
        <v>B-horizon soil</v>
      </c>
      <c r="K522" s="1" t="str">
        <f t="shared" si="49"/>
        <v>NASGLP soil sample, &lt;2 mm size fraction</v>
      </c>
      <c r="M522">
        <v>0.01</v>
      </c>
      <c r="N522">
        <v>0.92</v>
      </c>
      <c r="O522">
        <v>3.694</v>
      </c>
    </row>
    <row r="523" spans="1:15" hidden="1" x14ac:dyDescent="0.25">
      <c r="A523" t="s">
        <v>1756</v>
      </c>
      <c r="B523" t="s">
        <v>1757</v>
      </c>
      <c r="C523" s="1" t="str">
        <f t="shared" si="50"/>
        <v>21:0024</v>
      </c>
      <c r="D523" s="1" t="str">
        <f t="shared" si="48"/>
        <v>21:0336</v>
      </c>
      <c r="E523" t="s">
        <v>677</v>
      </c>
      <c r="F523" t="s">
        <v>1758</v>
      </c>
      <c r="H523">
        <v>44.439909999999998</v>
      </c>
      <c r="I523">
        <v>-65.023219999999995</v>
      </c>
      <c r="J523" s="1" t="str">
        <f t="shared" si="47"/>
        <v>B-horizon soil</v>
      </c>
      <c r="K523" s="1" t="str">
        <f t="shared" si="49"/>
        <v>NASGLP soil sample, &lt;2 mm size fraction</v>
      </c>
      <c r="N523">
        <v>1.9</v>
      </c>
      <c r="O523">
        <v>5.9089999999999998</v>
      </c>
    </row>
    <row r="524" spans="1:15" hidden="1" x14ac:dyDescent="0.25">
      <c r="A524" t="s">
        <v>1759</v>
      </c>
      <c r="B524" t="s">
        <v>1760</v>
      </c>
      <c r="C524" s="1" t="str">
        <f t="shared" si="50"/>
        <v>21:0024</v>
      </c>
      <c r="D524" s="1" t="str">
        <f t="shared" si="48"/>
        <v>21:0336</v>
      </c>
      <c r="E524" t="s">
        <v>681</v>
      </c>
      <c r="F524" t="s">
        <v>1761</v>
      </c>
      <c r="H524">
        <v>44.85792</v>
      </c>
      <c r="I524">
        <v>-65.202590000000001</v>
      </c>
      <c r="J524" s="1" t="str">
        <f t="shared" si="47"/>
        <v>B-horizon soil</v>
      </c>
      <c r="K524" s="1" t="str">
        <f t="shared" si="49"/>
        <v>NASGLP soil sample, &lt;2 mm size fraction</v>
      </c>
      <c r="N524">
        <v>2.57</v>
      </c>
      <c r="O524">
        <v>7.4180000000000001</v>
      </c>
    </row>
    <row r="525" spans="1:15" hidden="1" x14ac:dyDescent="0.25">
      <c r="A525" t="s">
        <v>1762</v>
      </c>
      <c r="B525" t="s">
        <v>1763</v>
      </c>
      <c r="C525" s="1" t="str">
        <f t="shared" si="50"/>
        <v>21:0024</v>
      </c>
      <c r="D525" s="1" t="str">
        <f t="shared" si="48"/>
        <v>21:0336</v>
      </c>
      <c r="E525" t="s">
        <v>685</v>
      </c>
      <c r="F525" t="s">
        <v>1764</v>
      </c>
      <c r="H525">
        <v>45.136569999999999</v>
      </c>
      <c r="I525">
        <v>-64.622069999999994</v>
      </c>
      <c r="J525" s="1" t="str">
        <f t="shared" si="47"/>
        <v>B-horizon soil</v>
      </c>
      <c r="K525" s="1" t="str">
        <f t="shared" si="49"/>
        <v>NASGLP soil sample, &lt;2 mm size fraction</v>
      </c>
      <c r="N525">
        <v>1.75</v>
      </c>
      <c r="O525">
        <v>7.1840000000000002</v>
      </c>
    </row>
    <row r="526" spans="1:15" hidden="1" x14ac:dyDescent="0.25">
      <c r="A526" t="s">
        <v>1765</v>
      </c>
      <c r="B526" t="s">
        <v>1766</v>
      </c>
      <c r="C526" s="1" t="str">
        <f t="shared" si="50"/>
        <v>21:0024</v>
      </c>
      <c r="D526" s="1" t="str">
        <f t="shared" si="48"/>
        <v>21:0336</v>
      </c>
      <c r="E526" t="s">
        <v>689</v>
      </c>
      <c r="F526" t="s">
        <v>1767</v>
      </c>
      <c r="H526">
        <v>45.205620000000003</v>
      </c>
      <c r="I526">
        <v>-64.003860000000003</v>
      </c>
      <c r="J526" s="1" t="str">
        <f t="shared" si="47"/>
        <v>B-horizon soil</v>
      </c>
      <c r="K526" s="1" t="str">
        <f t="shared" si="49"/>
        <v>NASGLP soil sample, &lt;2 mm size fraction</v>
      </c>
      <c r="N526">
        <v>0.44</v>
      </c>
      <c r="O526">
        <v>2.0390000000000001</v>
      </c>
    </row>
    <row r="527" spans="1:15" hidden="1" x14ac:dyDescent="0.25">
      <c r="A527" t="s">
        <v>1768</v>
      </c>
      <c r="B527" t="s">
        <v>1769</v>
      </c>
      <c r="C527" s="1" t="str">
        <f t="shared" si="50"/>
        <v>21:0024</v>
      </c>
      <c r="D527" s="1" t="str">
        <f t="shared" si="48"/>
        <v>21:0336</v>
      </c>
      <c r="E527" t="s">
        <v>693</v>
      </c>
      <c r="F527" t="s">
        <v>1770</v>
      </c>
      <c r="H527">
        <v>46.348190000000002</v>
      </c>
      <c r="I527">
        <v>-63.15128</v>
      </c>
      <c r="J527" s="1" t="str">
        <f t="shared" si="47"/>
        <v>B-horizon soil</v>
      </c>
      <c r="K527" s="1" t="str">
        <f t="shared" si="49"/>
        <v>NASGLP soil sample, &lt;2 mm size fraction</v>
      </c>
      <c r="N527">
        <v>1.35</v>
      </c>
      <c r="O527">
        <v>4.133</v>
      </c>
    </row>
    <row r="528" spans="1:15" hidden="1" x14ac:dyDescent="0.25">
      <c r="A528" t="s">
        <v>1771</v>
      </c>
      <c r="B528" t="s">
        <v>1772</v>
      </c>
      <c r="C528" s="1" t="str">
        <f t="shared" si="50"/>
        <v>21:0024</v>
      </c>
      <c r="D528" s="1" t="str">
        <f t="shared" si="48"/>
        <v>21:0336</v>
      </c>
      <c r="E528" t="s">
        <v>697</v>
      </c>
      <c r="F528" t="s">
        <v>1773</v>
      </c>
      <c r="H528">
        <v>46.348080000000003</v>
      </c>
      <c r="I528">
        <v>-63.151949999999999</v>
      </c>
      <c r="J528" s="1" t="str">
        <f t="shared" si="47"/>
        <v>B-horizon soil</v>
      </c>
      <c r="K528" s="1" t="str">
        <f t="shared" si="49"/>
        <v>NASGLP soil sample, &lt;2 mm size fraction</v>
      </c>
      <c r="M528">
        <v>0.03</v>
      </c>
      <c r="N528">
        <v>2.91</v>
      </c>
      <c r="O528">
        <v>7.9550000000000001</v>
      </c>
    </row>
    <row r="529" spans="1:15" hidden="1" x14ac:dyDescent="0.25">
      <c r="A529" t="s">
        <v>1774</v>
      </c>
      <c r="B529" t="s">
        <v>1775</v>
      </c>
      <c r="C529" s="1" t="str">
        <f t="shared" si="50"/>
        <v>21:0024</v>
      </c>
      <c r="D529" s="1" t="str">
        <f t="shared" si="48"/>
        <v>21:0336</v>
      </c>
      <c r="E529" t="s">
        <v>701</v>
      </c>
      <c r="F529" t="s">
        <v>1776</v>
      </c>
      <c r="H529">
        <v>46.436050000000002</v>
      </c>
      <c r="I529">
        <v>-62.49071</v>
      </c>
      <c r="J529" s="1" t="str">
        <f t="shared" si="47"/>
        <v>B-horizon soil</v>
      </c>
      <c r="K529" s="1" t="str">
        <f t="shared" si="49"/>
        <v>NASGLP soil sample, &lt;2 mm size fraction</v>
      </c>
      <c r="N529">
        <v>0.96</v>
      </c>
      <c r="O529">
        <v>3.1280000000000001</v>
      </c>
    </row>
    <row r="530" spans="1:15" hidden="1" x14ac:dyDescent="0.25">
      <c r="A530" t="s">
        <v>1777</v>
      </c>
      <c r="B530" t="s">
        <v>1778</v>
      </c>
      <c r="C530" s="1" t="str">
        <f t="shared" si="50"/>
        <v>21:0024</v>
      </c>
      <c r="D530" s="1" t="str">
        <f t="shared" si="48"/>
        <v>21:0336</v>
      </c>
      <c r="E530" t="s">
        <v>705</v>
      </c>
      <c r="F530" t="s">
        <v>1779</v>
      </c>
      <c r="H530">
        <v>46.13897</v>
      </c>
      <c r="I530">
        <v>-62.717869999999998</v>
      </c>
      <c r="J530" s="1" t="str">
        <f t="shared" si="47"/>
        <v>B-horizon soil</v>
      </c>
      <c r="K530" s="1" t="str">
        <f t="shared" si="49"/>
        <v>NASGLP soil sample, &lt;2 mm size fraction</v>
      </c>
      <c r="N530">
        <v>1.71</v>
      </c>
      <c r="O530">
        <v>4.8780000000000001</v>
      </c>
    </row>
    <row r="531" spans="1:15" hidden="1" x14ac:dyDescent="0.25">
      <c r="A531" t="s">
        <v>1780</v>
      </c>
      <c r="B531" t="s">
        <v>1781</v>
      </c>
      <c r="C531" s="1" t="str">
        <f t="shared" si="50"/>
        <v>21:0024</v>
      </c>
      <c r="D531" s="1" t="str">
        <f t="shared" si="48"/>
        <v>21:0336</v>
      </c>
      <c r="E531" t="s">
        <v>709</v>
      </c>
      <c r="F531" t="s">
        <v>1782</v>
      </c>
      <c r="H531">
        <v>46.322800000000001</v>
      </c>
      <c r="I531">
        <v>-62.830069999999999</v>
      </c>
      <c r="J531" s="1" t="str">
        <f t="shared" si="47"/>
        <v>B-horizon soil</v>
      </c>
      <c r="K531" s="1" t="str">
        <f t="shared" si="49"/>
        <v>NASGLP soil sample, &lt;2 mm size fraction</v>
      </c>
      <c r="N531">
        <v>0.97</v>
      </c>
      <c r="O531">
        <v>2.6890000000000001</v>
      </c>
    </row>
    <row r="532" spans="1:15" hidden="1" x14ac:dyDescent="0.25">
      <c r="A532" t="s">
        <v>1783</v>
      </c>
      <c r="B532" t="s">
        <v>1784</v>
      </c>
      <c r="C532" s="1" t="str">
        <f t="shared" si="50"/>
        <v>21:0024</v>
      </c>
      <c r="D532" s="1" t="str">
        <f t="shared" si="48"/>
        <v>21:0336</v>
      </c>
      <c r="E532" t="s">
        <v>713</v>
      </c>
      <c r="F532" t="s">
        <v>1785</v>
      </c>
      <c r="H532">
        <v>46.3581</v>
      </c>
      <c r="I532">
        <v>-63.791319999999999</v>
      </c>
      <c r="J532" s="1" t="str">
        <f t="shared" si="47"/>
        <v>B-horizon soil</v>
      </c>
      <c r="K532" s="1" t="str">
        <f t="shared" si="49"/>
        <v>NASGLP soil sample, &lt;2 mm size fraction</v>
      </c>
      <c r="N532">
        <v>0.57999999999999996</v>
      </c>
      <c r="O532">
        <v>1.875</v>
      </c>
    </row>
    <row r="533" spans="1:15" hidden="1" x14ac:dyDescent="0.25">
      <c r="A533" t="s">
        <v>1786</v>
      </c>
      <c r="B533" t="s">
        <v>1787</v>
      </c>
      <c r="C533" s="1" t="str">
        <f t="shared" si="50"/>
        <v>21:0024</v>
      </c>
      <c r="D533" s="1" t="str">
        <f t="shared" si="48"/>
        <v>21:0336</v>
      </c>
      <c r="E533" t="s">
        <v>717</v>
      </c>
      <c r="F533" t="s">
        <v>1788</v>
      </c>
      <c r="H533">
        <v>46.362389999999998</v>
      </c>
      <c r="I533">
        <v>-63.80254</v>
      </c>
      <c r="J533" s="1" t="str">
        <f t="shared" si="47"/>
        <v>B-horizon soil</v>
      </c>
      <c r="K533" s="1" t="str">
        <f t="shared" si="49"/>
        <v>NASGLP soil sample, &lt;2 mm size fraction</v>
      </c>
    </row>
    <row r="534" spans="1:15" hidden="1" x14ac:dyDescent="0.25">
      <c r="A534" t="s">
        <v>1789</v>
      </c>
      <c r="B534" t="s">
        <v>1790</v>
      </c>
      <c r="C534" s="1" t="str">
        <f t="shared" si="50"/>
        <v>21:0024</v>
      </c>
      <c r="D534" s="1" t="str">
        <f t="shared" si="48"/>
        <v>21:0336</v>
      </c>
      <c r="E534" t="s">
        <v>721</v>
      </c>
      <c r="F534" t="s">
        <v>1791</v>
      </c>
      <c r="H534">
        <v>46.875979999999998</v>
      </c>
      <c r="I534">
        <v>-64.031779999999998</v>
      </c>
      <c r="J534" s="1" t="str">
        <f t="shared" si="47"/>
        <v>B-horizon soil</v>
      </c>
      <c r="K534" s="1" t="str">
        <f t="shared" si="49"/>
        <v>NASGLP soil sample, &lt;2 mm size fraction</v>
      </c>
    </row>
    <row r="535" spans="1:15" hidden="1" x14ac:dyDescent="0.25">
      <c r="A535" t="s">
        <v>1792</v>
      </c>
      <c r="B535" t="s">
        <v>1793</v>
      </c>
      <c r="C535" s="1" t="str">
        <f t="shared" si="50"/>
        <v>21:0024</v>
      </c>
      <c r="D535" s="1" t="str">
        <f t="shared" si="48"/>
        <v>21:0336</v>
      </c>
      <c r="E535" t="s">
        <v>725</v>
      </c>
      <c r="F535" t="s">
        <v>1794</v>
      </c>
      <c r="H535">
        <v>46.682580000000002</v>
      </c>
      <c r="I535">
        <v>-64.166150000000002</v>
      </c>
      <c r="J535" s="1" t="str">
        <f t="shared" si="47"/>
        <v>B-horizon soil</v>
      </c>
      <c r="K535" s="1" t="str">
        <f t="shared" si="49"/>
        <v>NASGLP soil sample, &lt;2 mm size fraction</v>
      </c>
      <c r="N535">
        <v>2.4</v>
      </c>
      <c r="O535">
        <v>7.2960000000000003</v>
      </c>
    </row>
    <row r="536" spans="1:15" hidden="1" x14ac:dyDescent="0.25">
      <c r="A536" t="s">
        <v>1795</v>
      </c>
      <c r="B536" t="s">
        <v>1796</v>
      </c>
      <c r="C536" s="1" t="str">
        <f t="shared" ref="C536:C567" si="51">HYPERLINK("http://geochem.nrcan.gc.ca/cdogs/content/bdl/bdl210029_e.htm", "21:0029")</f>
        <v>21:0029</v>
      </c>
      <c r="D536" s="1" t="str">
        <f t="shared" si="48"/>
        <v>21:0336</v>
      </c>
      <c r="E536" t="s">
        <v>17</v>
      </c>
      <c r="F536" t="s">
        <v>1797</v>
      </c>
      <c r="H536">
        <v>45.917319999999997</v>
      </c>
      <c r="I536">
        <v>-66.705510000000004</v>
      </c>
      <c r="J536" s="1" t="str">
        <f t="shared" si="47"/>
        <v>B-horizon soil</v>
      </c>
      <c r="K536" s="1" t="str">
        <f t="shared" ref="K536:K567" si="52">HYPERLINK("http://geochem.nrcan.gc.ca/cdogs/content/kwd/kwd080055_e.htm", "NASGLP soil sample, &lt;63 µm size fraction")</f>
        <v>NASGLP soil sample, &lt;63 µm size fraction</v>
      </c>
      <c r="N536">
        <v>6.05</v>
      </c>
      <c r="O536">
        <v>19.221</v>
      </c>
    </row>
    <row r="537" spans="1:15" hidden="1" x14ac:dyDescent="0.25">
      <c r="A537" t="s">
        <v>1798</v>
      </c>
      <c r="B537" t="s">
        <v>1799</v>
      </c>
      <c r="C537" s="1" t="str">
        <f t="shared" si="51"/>
        <v>21:0029</v>
      </c>
      <c r="D537" s="1" t="str">
        <f t="shared" si="48"/>
        <v>21:0336</v>
      </c>
      <c r="E537" t="s">
        <v>21</v>
      </c>
      <c r="F537" t="s">
        <v>1800</v>
      </c>
      <c r="H537">
        <v>45.788809999999998</v>
      </c>
      <c r="I537">
        <v>-66.536609999999996</v>
      </c>
      <c r="J537" s="1" t="str">
        <f t="shared" si="47"/>
        <v>B-horizon soil</v>
      </c>
      <c r="K537" s="1" t="str">
        <f t="shared" si="52"/>
        <v>NASGLP soil sample, &lt;63 µm size fraction</v>
      </c>
      <c r="M537">
        <v>0.05</v>
      </c>
      <c r="N537">
        <v>0.9</v>
      </c>
      <c r="O537">
        <v>3.484</v>
      </c>
    </row>
    <row r="538" spans="1:15" hidden="1" x14ac:dyDescent="0.25">
      <c r="A538" t="s">
        <v>1801</v>
      </c>
      <c r="B538" t="s">
        <v>1802</v>
      </c>
      <c r="C538" s="1" t="str">
        <f t="shared" si="51"/>
        <v>21:0029</v>
      </c>
      <c r="D538" s="1" t="str">
        <f t="shared" si="48"/>
        <v>21:0336</v>
      </c>
      <c r="E538" t="s">
        <v>25</v>
      </c>
      <c r="F538" t="s">
        <v>1803</v>
      </c>
      <c r="H538">
        <v>45.773380000000003</v>
      </c>
      <c r="I538">
        <v>-66.1785</v>
      </c>
      <c r="J538" s="1" t="str">
        <f t="shared" si="47"/>
        <v>B-horizon soil</v>
      </c>
      <c r="K538" s="1" t="str">
        <f t="shared" si="52"/>
        <v>NASGLP soil sample, &lt;63 µm size fraction</v>
      </c>
      <c r="N538">
        <v>4.2699999999999996</v>
      </c>
      <c r="O538">
        <v>15.146000000000001</v>
      </c>
    </row>
    <row r="539" spans="1:15" hidden="1" x14ac:dyDescent="0.25">
      <c r="A539" t="s">
        <v>1804</v>
      </c>
      <c r="B539" t="s">
        <v>1805</v>
      </c>
      <c r="C539" s="1" t="str">
        <f t="shared" si="51"/>
        <v>21:0029</v>
      </c>
      <c r="D539" s="1" t="str">
        <f t="shared" si="48"/>
        <v>21:0336</v>
      </c>
      <c r="E539" t="s">
        <v>29</v>
      </c>
      <c r="F539" t="s">
        <v>1806</v>
      </c>
      <c r="H539">
        <v>46.184220000000003</v>
      </c>
      <c r="I539">
        <v>-67.048299999999998</v>
      </c>
      <c r="J539" s="1" t="str">
        <f t="shared" si="47"/>
        <v>B-horizon soil</v>
      </c>
      <c r="K539" s="1" t="str">
        <f t="shared" si="52"/>
        <v>NASGLP soil sample, &lt;63 µm size fraction</v>
      </c>
      <c r="M539">
        <v>0.01</v>
      </c>
      <c r="N539">
        <v>3.94</v>
      </c>
      <c r="O539">
        <v>11.632</v>
      </c>
    </row>
    <row r="540" spans="1:15" hidden="1" x14ac:dyDescent="0.25">
      <c r="A540" t="s">
        <v>1807</v>
      </c>
      <c r="B540" t="s">
        <v>1808</v>
      </c>
      <c r="C540" s="1" t="str">
        <f t="shared" si="51"/>
        <v>21:0029</v>
      </c>
      <c r="D540" s="1" t="str">
        <f t="shared" si="48"/>
        <v>21:0336</v>
      </c>
      <c r="E540" t="s">
        <v>33</v>
      </c>
      <c r="F540" t="s">
        <v>1809</v>
      </c>
      <c r="H540">
        <v>46.052579999999999</v>
      </c>
      <c r="I540">
        <v>-66.876459999999994</v>
      </c>
      <c r="J540" s="1" t="str">
        <f t="shared" si="47"/>
        <v>B-horizon soil</v>
      </c>
      <c r="K540" s="1" t="str">
        <f t="shared" si="52"/>
        <v>NASGLP soil sample, &lt;63 µm size fraction</v>
      </c>
      <c r="M540">
        <v>0.03</v>
      </c>
      <c r="N540">
        <v>8.89</v>
      </c>
      <c r="O540">
        <v>26.311</v>
      </c>
    </row>
    <row r="541" spans="1:15" hidden="1" x14ac:dyDescent="0.25">
      <c r="A541" t="s">
        <v>1810</v>
      </c>
      <c r="B541" t="s">
        <v>1811</v>
      </c>
      <c r="C541" s="1" t="str">
        <f t="shared" si="51"/>
        <v>21:0029</v>
      </c>
      <c r="D541" s="1" t="str">
        <f t="shared" si="48"/>
        <v>21:0336</v>
      </c>
      <c r="E541" t="s">
        <v>37</v>
      </c>
      <c r="F541" t="s">
        <v>1812</v>
      </c>
      <c r="H541">
        <v>46.393349999999998</v>
      </c>
      <c r="I541">
        <v>-66.888229999999993</v>
      </c>
      <c r="J541" s="1" t="str">
        <f t="shared" si="47"/>
        <v>B-horizon soil</v>
      </c>
      <c r="K541" s="1" t="str">
        <f t="shared" si="52"/>
        <v>NASGLP soil sample, &lt;63 µm size fraction</v>
      </c>
      <c r="M541">
        <v>0.03</v>
      </c>
      <c r="N541">
        <v>2.1</v>
      </c>
      <c r="O541">
        <v>7.4790000000000001</v>
      </c>
    </row>
    <row r="542" spans="1:15" hidden="1" x14ac:dyDescent="0.25">
      <c r="A542" t="s">
        <v>1813</v>
      </c>
      <c r="B542" t="s">
        <v>1814</v>
      </c>
      <c r="C542" s="1" t="str">
        <f t="shared" si="51"/>
        <v>21:0029</v>
      </c>
      <c r="D542" s="1" t="str">
        <f t="shared" si="48"/>
        <v>21:0336</v>
      </c>
      <c r="E542" t="s">
        <v>41</v>
      </c>
      <c r="F542" t="s">
        <v>1815</v>
      </c>
      <c r="H542">
        <v>46.036709999999999</v>
      </c>
      <c r="I542">
        <v>-66.514750000000006</v>
      </c>
      <c r="J542" s="1" t="str">
        <f t="shared" si="47"/>
        <v>B-horizon soil</v>
      </c>
      <c r="K542" s="1" t="str">
        <f t="shared" si="52"/>
        <v>NASGLP soil sample, &lt;63 µm size fraction</v>
      </c>
      <c r="M542">
        <v>0.04</v>
      </c>
      <c r="N542">
        <v>4.58</v>
      </c>
      <c r="O542">
        <v>14.047000000000001</v>
      </c>
    </row>
    <row r="543" spans="1:15" hidden="1" x14ac:dyDescent="0.25">
      <c r="A543" t="s">
        <v>1816</v>
      </c>
      <c r="B543" t="s">
        <v>1817</v>
      </c>
      <c r="C543" s="1" t="str">
        <f t="shared" si="51"/>
        <v>21:0029</v>
      </c>
      <c r="D543" s="1" t="str">
        <f t="shared" si="48"/>
        <v>21:0336</v>
      </c>
      <c r="E543" t="s">
        <v>45</v>
      </c>
      <c r="F543" t="s">
        <v>1818</v>
      </c>
      <c r="H543">
        <v>46.422339999999998</v>
      </c>
      <c r="I543">
        <v>-66.664199999999994</v>
      </c>
      <c r="J543" s="1" t="str">
        <f t="shared" si="47"/>
        <v>B-horizon soil</v>
      </c>
      <c r="K543" s="1" t="str">
        <f t="shared" si="52"/>
        <v>NASGLP soil sample, &lt;63 µm size fraction</v>
      </c>
      <c r="M543">
        <v>0.02</v>
      </c>
      <c r="N543">
        <v>8.84</v>
      </c>
      <c r="O543">
        <v>26.684999999999999</v>
      </c>
    </row>
    <row r="544" spans="1:15" hidden="1" x14ac:dyDescent="0.25">
      <c r="A544" t="s">
        <v>1819</v>
      </c>
      <c r="B544" t="s">
        <v>1820</v>
      </c>
      <c r="C544" s="1" t="str">
        <f t="shared" si="51"/>
        <v>21:0029</v>
      </c>
      <c r="D544" s="1" t="str">
        <f t="shared" si="48"/>
        <v>21:0336</v>
      </c>
      <c r="E544" t="s">
        <v>49</v>
      </c>
      <c r="F544" t="s">
        <v>1821</v>
      </c>
      <c r="H544">
        <v>45.547969999999999</v>
      </c>
      <c r="I544">
        <v>-66.916499999999999</v>
      </c>
      <c r="J544" s="1" t="str">
        <f t="shared" si="47"/>
        <v>B-horizon soil</v>
      </c>
      <c r="K544" s="1" t="str">
        <f t="shared" si="52"/>
        <v>NASGLP soil sample, &lt;63 µm size fraction</v>
      </c>
      <c r="M544">
        <v>0.03</v>
      </c>
      <c r="N544">
        <v>0.83</v>
      </c>
      <c r="O544">
        <v>4.2960000000000003</v>
      </c>
    </row>
    <row r="545" spans="1:15" hidden="1" x14ac:dyDescent="0.25">
      <c r="A545" t="s">
        <v>1822</v>
      </c>
      <c r="B545" t="s">
        <v>1823</v>
      </c>
      <c r="C545" s="1" t="str">
        <f t="shared" si="51"/>
        <v>21:0029</v>
      </c>
      <c r="D545" s="1" t="str">
        <f t="shared" si="48"/>
        <v>21:0336</v>
      </c>
      <c r="E545" t="s">
        <v>53</v>
      </c>
      <c r="F545" t="s">
        <v>1824</v>
      </c>
      <c r="H545">
        <v>45.464469999999999</v>
      </c>
      <c r="I545">
        <v>-67.123159999999999</v>
      </c>
      <c r="J545" s="1" t="str">
        <f t="shared" si="47"/>
        <v>B-horizon soil</v>
      </c>
      <c r="K545" s="1" t="str">
        <f t="shared" si="52"/>
        <v>NASGLP soil sample, &lt;63 µm size fraction</v>
      </c>
      <c r="N545">
        <v>3.02</v>
      </c>
      <c r="O545">
        <v>9.0180000000000007</v>
      </c>
    </row>
    <row r="546" spans="1:15" hidden="1" x14ac:dyDescent="0.25">
      <c r="A546" t="s">
        <v>1825</v>
      </c>
      <c r="B546" t="s">
        <v>1826</v>
      </c>
      <c r="C546" s="1" t="str">
        <f t="shared" si="51"/>
        <v>21:0029</v>
      </c>
      <c r="D546" s="1" t="str">
        <f t="shared" si="48"/>
        <v>21:0336</v>
      </c>
      <c r="E546" t="s">
        <v>57</v>
      </c>
      <c r="F546" t="s">
        <v>1827</v>
      </c>
      <c r="H546">
        <v>46.496650000000002</v>
      </c>
      <c r="I546">
        <v>-66.304689999999994</v>
      </c>
      <c r="J546" s="1" t="str">
        <f t="shared" si="47"/>
        <v>B-horizon soil</v>
      </c>
      <c r="K546" s="1" t="str">
        <f t="shared" si="52"/>
        <v>NASGLP soil sample, &lt;63 µm size fraction</v>
      </c>
      <c r="M546">
        <v>0.01</v>
      </c>
      <c r="N546">
        <v>9.41</v>
      </c>
      <c r="O546">
        <v>28.699000000000002</v>
      </c>
    </row>
    <row r="547" spans="1:15" hidden="1" x14ac:dyDescent="0.25">
      <c r="A547" t="s">
        <v>1828</v>
      </c>
      <c r="B547" t="s">
        <v>1829</v>
      </c>
      <c r="C547" s="1" t="str">
        <f t="shared" si="51"/>
        <v>21:0029</v>
      </c>
      <c r="D547" s="1" t="str">
        <f t="shared" si="48"/>
        <v>21:0336</v>
      </c>
      <c r="E547" t="s">
        <v>61</v>
      </c>
      <c r="F547" t="s">
        <v>1830</v>
      </c>
      <c r="H547">
        <v>46.524889999999999</v>
      </c>
      <c r="I547">
        <v>-66.105710000000002</v>
      </c>
      <c r="J547" s="1" t="str">
        <f t="shared" si="47"/>
        <v>B-horizon soil</v>
      </c>
      <c r="K547" s="1" t="str">
        <f t="shared" si="52"/>
        <v>NASGLP soil sample, &lt;63 µm size fraction</v>
      </c>
      <c r="M547">
        <v>0.05</v>
      </c>
      <c r="N547">
        <v>14.2</v>
      </c>
      <c r="O547">
        <v>42.057000000000002</v>
      </c>
    </row>
    <row r="548" spans="1:15" hidden="1" x14ac:dyDescent="0.25">
      <c r="A548" t="s">
        <v>1831</v>
      </c>
      <c r="B548" t="s">
        <v>1832</v>
      </c>
      <c r="C548" s="1" t="str">
        <f t="shared" si="51"/>
        <v>21:0029</v>
      </c>
      <c r="D548" s="1" t="str">
        <f t="shared" si="48"/>
        <v>21:0336</v>
      </c>
      <c r="E548" t="s">
        <v>65</v>
      </c>
      <c r="F548" t="s">
        <v>1833</v>
      </c>
      <c r="H548">
        <v>45.68036</v>
      </c>
      <c r="I548">
        <v>-67.086129999999997</v>
      </c>
      <c r="J548" s="1" t="str">
        <f t="shared" si="47"/>
        <v>B-horizon soil</v>
      </c>
      <c r="K548" s="1" t="str">
        <f t="shared" si="52"/>
        <v>NASGLP soil sample, &lt;63 µm size fraction</v>
      </c>
      <c r="M548">
        <v>0.03</v>
      </c>
      <c r="N548">
        <v>1.19</v>
      </c>
      <c r="O548">
        <v>5.8490000000000002</v>
      </c>
    </row>
    <row r="549" spans="1:15" hidden="1" x14ac:dyDescent="0.25">
      <c r="A549" t="s">
        <v>1834</v>
      </c>
      <c r="B549" t="s">
        <v>1835</v>
      </c>
      <c r="C549" s="1" t="str">
        <f t="shared" si="51"/>
        <v>21:0029</v>
      </c>
      <c r="D549" s="1" t="str">
        <f t="shared" si="48"/>
        <v>21:0336</v>
      </c>
      <c r="E549" t="s">
        <v>69</v>
      </c>
      <c r="F549" t="s">
        <v>1836</v>
      </c>
      <c r="H549">
        <v>45.726900000000001</v>
      </c>
      <c r="I549">
        <v>-67.478570000000005</v>
      </c>
      <c r="J549" s="1" t="str">
        <f t="shared" si="47"/>
        <v>B-horizon soil</v>
      </c>
      <c r="K549" s="1" t="str">
        <f t="shared" si="52"/>
        <v>NASGLP soil sample, &lt;63 µm size fraction</v>
      </c>
      <c r="M549">
        <v>0.02</v>
      </c>
      <c r="N549">
        <v>9.7100000000000009</v>
      </c>
      <c r="O549">
        <v>28.073</v>
      </c>
    </row>
    <row r="550" spans="1:15" hidden="1" x14ac:dyDescent="0.25">
      <c r="A550" t="s">
        <v>1837</v>
      </c>
      <c r="B550" t="s">
        <v>1838</v>
      </c>
      <c r="C550" s="1" t="str">
        <f t="shared" si="51"/>
        <v>21:0029</v>
      </c>
      <c r="D550" s="1" t="str">
        <f t="shared" si="48"/>
        <v>21:0336</v>
      </c>
      <c r="E550" t="s">
        <v>73</v>
      </c>
      <c r="F550" t="s">
        <v>1839</v>
      </c>
      <c r="H550">
        <v>46.019170000000003</v>
      </c>
      <c r="I550">
        <v>-67.370289999999997</v>
      </c>
      <c r="J550" s="1" t="str">
        <f t="shared" ref="J550:J613" si="53">HYPERLINK("http://geochem.nrcan.gc.ca/cdogs/content/kwd/kwd020057_e.htm", "B-horizon soil")</f>
        <v>B-horizon soil</v>
      </c>
      <c r="K550" s="1" t="str">
        <f t="shared" si="52"/>
        <v>NASGLP soil sample, &lt;63 µm size fraction</v>
      </c>
      <c r="M550">
        <v>0.1</v>
      </c>
      <c r="N550">
        <v>5.14</v>
      </c>
      <c r="O550">
        <v>14.555</v>
      </c>
    </row>
    <row r="551" spans="1:15" hidden="1" x14ac:dyDescent="0.25">
      <c r="A551" t="s">
        <v>1840</v>
      </c>
      <c r="B551" t="s">
        <v>1841</v>
      </c>
      <c r="C551" s="1" t="str">
        <f t="shared" si="51"/>
        <v>21:0029</v>
      </c>
      <c r="D551" s="1" t="str">
        <f t="shared" si="48"/>
        <v>21:0336</v>
      </c>
      <c r="E551" t="s">
        <v>77</v>
      </c>
      <c r="F551" t="s">
        <v>1842</v>
      </c>
      <c r="H551">
        <v>45.884610000000002</v>
      </c>
      <c r="I551">
        <v>-65.983729999999994</v>
      </c>
      <c r="J551" s="1" t="str">
        <f t="shared" si="53"/>
        <v>B-horizon soil</v>
      </c>
      <c r="K551" s="1" t="str">
        <f t="shared" si="52"/>
        <v>NASGLP soil sample, &lt;63 µm size fraction</v>
      </c>
      <c r="N551">
        <v>0.46</v>
      </c>
      <c r="O551">
        <v>2.91</v>
      </c>
    </row>
    <row r="552" spans="1:15" hidden="1" x14ac:dyDescent="0.25">
      <c r="A552" t="s">
        <v>1843</v>
      </c>
      <c r="B552" t="s">
        <v>1844</v>
      </c>
      <c r="C552" s="1" t="str">
        <f t="shared" si="51"/>
        <v>21:0029</v>
      </c>
      <c r="D552" s="1" t="str">
        <f t="shared" si="48"/>
        <v>21:0336</v>
      </c>
      <c r="E552" t="s">
        <v>81</v>
      </c>
      <c r="F552" t="s">
        <v>1845</v>
      </c>
      <c r="H552">
        <v>45.937559999999998</v>
      </c>
      <c r="I552">
        <v>-65.987849999999995</v>
      </c>
      <c r="J552" s="1" t="str">
        <f t="shared" si="53"/>
        <v>B-horizon soil</v>
      </c>
      <c r="K552" s="1" t="str">
        <f t="shared" si="52"/>
        <v>NASGLP soil sample, &lt;63 µm size fraction</v>
      </c>
      <c r="M552">
        <v>0.03</v>
      </c>
      <c r="N552">
        <v>1.5</v>
      </c>
      <c r="O552">
        <v>5.36</v>
      </c>
    </row>
    <row r="553" spans="1:15" hidden="1" x14ac:dyDescent="0.25">
      <c r="A553" t="s">
        <v>1846</v>
      </c>
      <c r="B553" t="s">
        <v>1847</v>
      </c>
      <c r="C553" s="1" t="str">
        <f t="shared" si="51"/>
        <v>21:0029</v>
      </c>
      <c r="D553" s="1" t="str">
        <f t="shared" si="48"/>
        <v>21:0336</v>
      </c>
      <c r="E553" t="s">
        <v>85</v>
      </c>
      <c r="F553" t="s">
        <v>1848</v>
      </c>
      <c r="H553">
        <v>46.289169999999999</v>
      </c>
      <c r="I553">
        <v>-66.493790000000004</v>
      </c>
      <c r="J553" s="1" t="str">
        <f t="shared" si="53"/>
        <v>B-horizon soil</v>
      </c>
      <c r="K553" s="1" t="str">
        <f t="shared" si="52"/>
        <v>NASGLP soil sample, &lt;63 µm size fraction</v>
      </c>
      <c r="M553">
        <v>0.03</v>
      </c>
      <c r="N553">
        <v>6.52</v>
      </c>
      <c r="O553">
        <v>20.291</v>
      </c>
    </row>
    <row r="554" spans="1:15" hidden="1" x14ac:dyDescent="0.25">
      <c r="A554" t="s">
        <v>1849</v>
      </c>
      <c r="B554" t="s">
        <v>1850</v>
      </c>
      <c r="C554" s="1" t="str">
        <f t="shared" si="51"/>
        <v>21:0029</v>
      </c>
      <c r="D554" s="1" t="str">
        <f t="shared" si="48"/>
        <v>21:0336</v>
      </c>
      <c r="E554" t="s">
        <v>89</v>
      </c>
      <c r="F554" t="s">
        <v>1851</v>
      </c>
      <c r="H554">
        <v>45.423569999999998</v>
      </c>
      <c r="I554">
        <v>-66.470050000000001</v>
      </c>
      <c r="J554" s="1" t="str">
        <f t="shared" si="53"/>
        <v>B-horizon soil</v>
      </c>
      <c r="K554" s="1" t="str">
        <f t="shared" si="52"/>
        <v>NASGLP soil sample, &lt;63 µm size fraction</v>
      </c>
      <c r="N554">
        <v>4.5199999999999996</v>
      </c>
      <c r="O554">
        <v>12.263999999999999</v>
      </c>
    </row>
    <row r="555" spans="1:15" hidden="1" x14ac:dyDescent="0.25">
      <c r="A555" t="s">
        <v>1852</v>
      </c>
      <c r="B555" t="s">
        <v>1853</v>
      </c>
      <c r="C555" s="1" t="str">
        <f t="shared" si="51"/>
        <v>21:0029</v>
      </c>
      <c r="D555" s="1" t="str">
        <f t="shared" si="48"/>
        <v>21:0336</v>
      </c>
      <c r="E555" t="s">
        <v>93</v>
      </c>
      <c r="F555" t="s">
        <v>1854</v>
      </c>
      <c r="H555">
        <v>45.267330000000001</v>
      </c>
      <c r="I555">
        <v>-66.21848</v>
      </c>
      <c r="J555" s="1" t="str">
        <f t="shared" si="53"/>
        <v>B-horizon soil</v>
      </c>
      <c r="K555" s="1" t="str">
        <f t="shared" si="52"/>
        <v>NASGLP soil sample, &lt;63 µm size fraction</v>
      </c>
      <c r="M555">
        <v>0.02</v>
      </c>
      <c r="N555">
        <v>11.39</v>
      </c>
      <c r="O555">
        <v>32.619999999999997</v>
      </c>
    </row>
    <row r="556" spans="1:15" hidden="1" x14ac:dyDescent="0.25">
      <c r="A556" t="s">
        <v>1855</v>
      </c>
      <c r="B556" t="s">
        <v>1856</v>
      </c>
      <c r="C556" s="1" t="str">
        <f t="shared" si="51"/>
        <v>21:0029</v>
      </c>
      <c r="D556" s="1" t="str">
        <f t="shared" si="48"/>
        <v>21:0336</v>
      </c>
      <c r="E556" t="s">
        <v>97</v>
      </c>
      <c r="F556" t="s">
        <v>1857</v>
      </c>
      <c r="H556">
        <v>45.210209999999996</v>
      </c>
      <c r="I556">
        <v>-67.006680000000003</v>
      </c>
      <c r="J556" s="1" t="str">
        <f t="shared" si="53"/>
        <v>B-horizon soil</v>
      </c>
      <c r="K556" s="1" t="str">
        <f t="shared" si="52"/>
        <v>NASGLP soil sample, &lt;63 µm size fraction</v>
      </c>
      <c r="N556">
        <v>5.47</v>
      </c>
      <c r="O556">
        <v>15.404</v>
      </c>
    </row>
    <row r="557" spans="1:15" hidden="1" x14ac:dyDescent="0.25">
      <c r="A557" t="s">
        <v>1858</v>
      </c>
      <c r="B557" t="s">
        <v>1859</v>
      </c>
      <c r="C557" s="1" t="str">
        <f t="shared" si="51"/>
        <v>21:0029</v>
      </c>
      <c r="D557" s="1" t="str">
        <f t="shared" si="48"/>
        <v>21:0336</v>
      </c>
      <c r="E557" t="s">
        <v>101</v>
      </c>
      <c r="F557" t="s">
        <v>1860</v>
      </c>
      <c r="H557">
        <v>45.291269999999997</v>
      </c>
      <c r="I557">
        <v>-67.402339999999995</v>
      </c>
      <c r="J557" s="1" t="str">
        <f t="shared" si="53"/>
        <v>B-horizon soil</v>
      </c>
      <c r="K557" s="1" t="str">
        <f t="shared" si="52"/>
        <v>NASGLP soil sample, &lt;63 µm size fraction</v>
      </c>
      <c r="M557">
        <v>0.02</v>
      </c>
      <c r="N557">
        <v>5.19</v>
      </c>
      <c r="O557">
        <v>14.173</v>
      </c>
    </row>
    <row r="558" spans="1:15" hidden="1" x14ac:dyDescent="0.25">
      <c r="A558" t="s">
        <v>1861</v>
      </c>
      <c r="B558" t="s">
        <v>1862</v>
      </c>
      <c r="C558" s="1" t="str">
        <f t="shared" si="51"/>
        <v>21:0029</v>
      </c>
      <c r="D558" s="1" t="str">
        <f t="shared" si="48"/>
        <v>21:0336</v>
      </c>
      <c r="E558" t="s">
        <v>105</v>
      </c>
      <c r="F558" t="s">
        <v>1863</v>
      </c>
      <c r="H558">
        <v>45.168140000000001</v>
      </c>
      <c r="I558">
        <v>-66.697270000000003</v>
      </c>
      <c r="J558" s="1" t="str">
        <f t="shared" si="53"/>
        <v>B-horizon soil</v>
      </c>
      <c r="K558" s="1" t="str">
        <f t="shared" si="52"/>
        <v>NASGLP soil sample, &lt;63 µm size fraction</v>
      </c>
      <c r="N558">
        <v>4.82</v>
      </c>
      <c r="O558">
        <v>15.007999999999999</v>
      </c>
    </row>
    <row r="559" spans="1:15" hidden="1" x14ac:dyDescent="0.25">
      <c r="A559" t="s">
        <v>1864</v>
      </c>
      <c r="B559" t="s">
        <v>1865</v>
      </c>
      <c r="C559" s="1" t="str">
        <f t="shared" si="51"/>
        <v>21:0029</v>
      </c>
      <c r="D559" s="1" t="str">
        <f t="shared" si="48"/>
        <v>21:0336</v>
      </c>
      <c r="E559" t="s">
        <v>109</v>
      </c>
      <c r="F559" t="s">
        <v>1866</v>
      </c>
      <c r="H559">
        <v>46.460909999999998</v>
      </c>
      <c r="I559">
        <v>-67.757639999999995</v>
      </c>
      <c r="J559" s="1" t="str">
        <f t="shared" si="53"/>
        <v>B-horizon soil</v>
      </c>
      <c r="K559" s="1" t="str">
        <f t="shared" si="52"/>
        <v>NASGLP soil sample, &lt;63 µm size fraction</v>
      </c>
      <c r="M559">
        <v>0.02</v>
      </c>
      <c r="N559">
        <v>2.92</v>
      </c>
      <c r="O559">
        <v>8.8409999999999993</v>
      </c>
    </row>
    <row r="560" spans="1:15" hidden="1" x14ac:dyDescent="0.25">
      <c r="A560" t="s">
        <v>1867</v>
      </c>
      <c r="B560" t="s">
        <v>1868</v>
      </c>
      <c r="C560" s="1" t="str">
        <f t="shared" si="51"/>
        <v>21:0029</v>
      </c>
      <c r="D560" s="1" t="str">
        <f t="shared" si="48"/>
        <v>21:0336</v>
      </c>
      <c r="E560" t="s">
        <v>113</v>
      </c>
      <c r="F560" t="s">
        <v>1869</v>
      </c>
      <c r="H560">
        <v>46.586489999999998</v>
      </c>
      <c r="I560">
        <v>-67.559899999999999</v>
      </c>
      <c r="J560" s="1" t="str">
        <f t="shared" si="53"/>
        <v>B-horizon soil</v>
      </c>
      <c r="K560" s="1" t="str">
        <f t="shared" si="52"/>
        <v>NASGLP soil sample, &lt;63 µm size fraction</v>
      </c>
      <c r="N560">
        <v>3.25</v>
      </c>
      <c r="O560">
        <v>10.603</v>
      </c>
    </row>
    <row r="561" spans="1:15" hidden="1" x14ac:dyDescent="0.25">
      <c r="A561" t="s">
        <v>1870</v>
      </c>
      <c r="B561" t="s">
        <v>1871</v>
      </c>
      <c r="C561" s="1" t="str">
        <f t="shared" si="51"/>
        <v>21:0029</v>
      </c>
      <c r="D561" s="1" t="str">
        <f t="shared" si="48"/>
        <v>21:0336</v>
      </c>
      <c r="E561" t="s">
        <v>117</v>
      </c>
      <c r="F561" t="s">
        <v>1872</v>
      </c>
      <c r="H561">
        <v>46.394100000000002</v>
      </c>
      <c r="I561">
        <v>-67.635940000000005</v>
      </c>
      <c r="J561" s="1" t="str">
        <f t="shared" si="53"/>
        <v>B-horizon soil</v>
      </c>
      <c r="K561" s="1" t="str">
        <f t="shared" si="52"/>
        <v>NASGLP soil sample, &lt;63 µm size fraction</v>
      </c>
      <c r="N561">
        <v>5.03</v>
      </c>
      <c r="O561">
        <v>15.315</v>
      </c>
    </row>
    <row r="562" spans="1:15" hidden="1" x14ac:dyDescent="0.25">
      <c r="A562" t="s">
        <v>1873</v>
      </c>
      <c r="B562" t="s">
        <v>1874</v>
      </c>
      <c r="C562" s="1" t="str">
        <f t="shared" si="51"/>
        <v>21:0029</v>
      </c>
      <c r="D562" s="1" t="str">
        <f t="shared" si="48"/>
        <v>21:0336</v>
      </c>
      <c r="E562" t="s">
        <v>121</v>
      </c>
      <c r="F562" t="s">
        <v>1875</v>
      </c>
      <c r="H562">
        <v>46.054789999999997</v>
      </c>
      <c r="I562">
        <v>-67.395600000000002</v>
      </c>
      <c r="J562" s="1" t="str">
        <f t="shared" si="53"/>
        <v>B-horizon soil</v>
      </c>
      <c r="K562" s="1" t="str">
        <f t="shared" si="52"/>
        <v>NASGLP soil sample, &lt;63 µm size fraction</v>
      </c>
      <c r="N562">
        <v>1.59</v>
      </c>
      <c r="O562">
        <v>4.5519999999999996</v>
      </c>
    </row>
    <row r="563" spans="1:15" hidden="1" x14ac:dyDescent="0.25">
      <c r="A563" t="s">
        <v>1876</v>
      </c>
      <c r="B563" t="s">
        <v>1877</v>
      </c>
      <c r="C563" s="1" t="str">
        <f t="shared" si="51"/>
        <v>21:0029</v>
      </c>
      <c r="D563" s="1" t="str">
        <f t="shared" si="48"/>
        <v>21:0336</v>
      </c>
      <c r="E563" t="s">
        <v>125</v>
      </c>
      <c r="F563" t="s">
        <v>1878</v>
      </c>
      <c r="H563">
        <v>46.081040000000002</v>
      </c>
      <c r="I563">
        <v>-67.588639999999998</v>
      </c>
      <c r="J563" s="1" t="str">
        <f t="shared" si="53"/>
        <v>B-horizon soil</v>
      </c>
      <c r="K563" s="1" t="str">
        <f t="shared" si="52"/>
        <v>NASGLP soil sample, &lt;63 µm size fraction</v>
      </c>
      <c r="M563">
        <v>0.02</v>
      </c>
      <c r="N563">
        <v>10.1</v>
      </c>
      <c r="O563">
        <v>29.861999999999998</v>
      </c>
    </row>
    <row r="564" spans="1:15" hidden="1" x14ac:dyDescent="0.25">
      <c r="A564" t="s">
        <v>1879</v>
      </c>
      <c r="B564" t="s">
        <v>1880</v>
      </c>
      <c r="C564" s="1" t="str">
        <f t="shared" si="51"/>
        <v>21:0029</v>
      </c>
      <c r="D564" s="1" t="str">
        <f t="shared" si="48"/>
        <v>21:0336</v>
      </c>
      <c r="E564" t="s">
        <v>129</v>
      </c>
      <c r="F564" t="s">
        <v>1881</v>
      </c>
      <c r="H564">
        <v>45.753219999999999</v>
      </c>
      <c r="I564">
        <v>-67.713290000000001</v>
      </c>
      <c r="J564" s="1" t="str">
        <f t="shared" si="53"/>
        <v>B-horizon soil</v>
      </c>
      <c r="K564" s="1" t="str">
        <f t="shared" si="52"/>
        <v>NASGLP soil sample, &lt;63 µm size fraction</v>
      </c>
      <c r="N564">
        <v>3.35</v>
      </c>
      <c r="O564">
        <v>12.144</v>
      </c>
    </row>
    <row r="565" spans="1:15" hidden="1" x14ac:dyDescent="0.25">
      <c r="A565" t="s">
        <v>1882</v>
      </c>
      <c r="B565" t="s">
        <v>1883</v>
      </c>
      <c r="C565" s="1" t="str">
        <f t="shared" si="51"/>
        <v>21:0029</v>
      </c>
      <c r="D565" s="1" t="str">
        <f t="shared" si="48"/>
        <v>21:0336</v>
      </c>
      <c r="E565" t="s">
        <v>133</v>
      </c>
      <c r="F565" t="s">
        <v>1884</v>
      </c>
      <c r="H565">
        <v>46.100459999999998</v>
      </c>
      <c r="I565">
        <v>-65.236710000000002</v>
      </c>
      <c r="J565" s="1" t="str">
        <f t="shared" si="53"/>
        <v>B-horizon soil</v>
      </c>
      <c r="K565" s="1" t="str">
        <f t="shared" si="52"/>
        <v>NASGLP soil sample, &lt;63 µm size fraction</v>
      </c>
      <c r="N565">
        <v>0.74</v>
      </c>
      <c r="O565">
        <v>4.8099999999999996</v>
      </c>
    </row>
    <row r="566" spans="1:15" hidden="1" x14ac:dyDescent="0.25">
      <c r="A566" t="s">
        <v>1885</v>
      </c>
      <c r="B566" t="s">
        <v>1886</v>
      </c>
      <c r="C566" s="1" t="str">
        <f t="shared" si="51"/>
        <v>21:0029</v>
      </c>
      <c r="D566" s="1" t="str">
        <f t="shared" si="48"/>
        <v>21:0336</v>
      </c>
      <c r="E566" t="s">
        <v>137</v>
      </c>
      <c r="F566" t="s">
        <v>1887</v>
      </c>
      <c r="H566">
        <v>46.371679999999998</v>
      </c>
      <c r="I566">
        <v>-65.575119999999998</v>
      </c>
      <c r="J566" s="1" t="str">
        <f t="shared" si="53"/>
        <v>B-horizon soil</v>
      </c>
      <c r="K566" s="1" t="str">
        <f t="shared" si="52"/>
        <v>NASGLP soil sample, &lt;63 µm size fraction</v>
      </c>
      <c r="M566">
        <v>0.03</v>
      </c>
      <c r="N566">
        <v>7.56</v>
      </c>
      <c r="O566">
        <v>23.03</v>
      </c>
    </row>
    <row r="567" spans="1:15" hidden="1" x14ac:dyDescent="0.25">
      <c r="A567" t="s">
        <v>1888</v>
      </c>
      <c r="B567" t="s">
        <v>1889</v>
      </c>
      <c r="C567" s="1" t="str">
        <f t="shared" si="51"/>
        <v>21:0029</v>
      </c>
      <c r="D567" s="1" t="str">
        <f t="shared" si="48"/>
        <v>21:0336</v>
      </c>
      <c r="E567" t="s">
        <v>141</v>
      </c>
      <c r="F567" t="s">
        <v>1890</v>
      </c>
      <c r="H567">
        <v>46.260779999999997</v>
      </c>
      <c r="I567">
        <v>-65.737099999999998</v>
      </c>
      <c r="J567" s="1" t="str">
        <f t="shared" si="53"/>
        <v>B-horizon soil</v>
      </c>
      <c r="K567" s="1" t="str">
        <f t="shared" si="52"/>
        <v>NASGLP soil sample, &lt;63 µm size fraction</v>
      </c>
      <c r="M567">
        <v>0.01</v>
      </c>
      <c r="N567">
        <v>7.25</v>
      </c>
      <c r="O567">
        <v>23.053000000000001</v>
      </c>
    </row>
    <row r="568" spans="1:15" hidden="1" x14ac:dyDescent="0.25">
      <c r="A568" t="s">
        <v>1891</v>
      </c>
      <c r="B568" t="s">
        <v>1892</v>
      </c>
      <c r="C568" s="1" t="str">
        <f t="shared" ref="C568:C599" si="54">HYPERLINK("http://geochem.nrcan.gc.ca/cdogs/content/bdl/bdl210029_e.htm", "21:0029")</f>
        <v>21:0029</v>
      </c>
      <c r="D568" s="1" t="str">
        <f t="shared" si="48"/>
        <v>21:0336</v>
      </c>
      <c r="E568" t="s">
        <v>145</v>
      </c>
      <c r="F568" t="s">
        <v>1893</v>
      </c>
      <c r="H568">
        <v>45.735860000000002</v>
      </c>
      <c r="I568">
        <v>-65.46163</v>
      </c>
      <c r="J568" s="1" t="str">
        <f t="shared" si="53"/>
        <v>B-horizon soil</v>
      </c>
      <c r="K568" s="1" t="str">
        <f t="shared" ref="K568:K599" si="55">HYPERLINK("http://geochem.nrcan.gc.ca/cdogs/content/kwd/kwd080055_e.htm", "NASGLP soil sample, &lt;63 µm size fraction")</f>
        <v>NASGLP soil sample, &lt;63 µm size fraction</v>
      </c>
      <c r="N568">
        <v>0.53</v>
      </c>
      <c r="O568">
        <v>2.657</v>
      </c>
    </row>
    <row r="569" spans="1:15" hidden="1" x14ac:dyDescent="0.25">
      <c r="A569" t="s">
        <v>1894</v>
      </c>
      <c r="B569" t="s">
        <v>1895</v>
      </c>
      <c r="C569" s="1" t="str">
        <f t="shared" si="54"/>
        <v>21:0029</v>
      </c>
      <c r="D569" s="1" t="str">
        <f t="shared" si="48"/>
        <v>21:0336</v>
      </c>
      <c r="E569" t="s">
        <v>149</v>
      </c>
      <c r="F569" t="s">
        <v>1896</v>
      </c>
      <c r="H569">
        <v>45.850070000000002</v>
      </c>
      <c r="I569">
        <v>-65.265039999999999</v>
      </c>
      <c r="J569" s="1" t="str">
        <f t="shared" si="53"/>
        <v>B-horizon soil</v>
      </c>
      <c r="K569" s="1" t="str">
        <f t="shared" si="55"/>
        <v>NASGLP soil sample, &lt;63 µm size fraction</v>
      </c>
      <c r="M569">
        <v>0.36</v>
      </c>
      <c r="N569">
        <v>9.31</v>
      </c>
      <c r="O569">
        <v>20.283000000000001</v>
      </c>
    </row>
    <row r="570" spans="1:15" hidden="1" x14ac:dyDescent="0.25">
      <c r="A570" t="s">
        <v>1897</v>
      </c>
      <c r="B570" t="s">
        <v>1898</v>
      </c>
      <c r="C570" s="1" t="str">
        <f t="shared" si="54"/>
        <v>21:0029</v>
      </c>
      <c r="D570" s="1" t="str">
        <f t="shared" si="48"/>
        <v>21:0336</v>
      </c>
      <c r="E570" t="s">
        <v>153</v>
      </c>
      <c r="F570" t="s">
        <v>1899</v>
      </c>
      <c r="H570">
        <v>45.617820000000002</v>
      </c>
      <c r="I570">
        <v>-65.657439999999994</v>
      </c>
      <c r="J570" s="1" t="str">
        <f t="shared" si="53"/>
        <v>B-horizon soil</v>
      </c>
      <c r="K570" s="1" t="str">
        <f t="shared" si="55"/>
        <v>NASGLP soil sample, &lt;63 µm size fraction</v>
      </c>
      <c r="N570">
        <v>1.52</v>
      </c>
      <c r="O570">
        <v>5.4340000000000002</v>
      </c>
    </row>
    <row r="571" spans="1:15" hidden="1" x14ac:dyDescent="0.25">
      <c r="A571" t="s">
        <v>1900</v>
      </c>
      <c r="B571" t="s">
        <v>1901</v>
      </c>
      <c r="C571" s="1" t="str">
        <f t="shared" si="54"/>
        <v>21:0029</v>
      </c>
      <c r="D571" s="1" t="str">
        <f t="shared" si="48"/>
        <v>21:0336</v>
      </c>
      <c r="E571" t="s">
        <v>157</v>
      </c>
      <c r="F571" t="s">
        <v>1902</v>
      </c>
      <c r="H571">
        <v>45.319940000000003</v>
      </c>
      <c r="I571">
        <v>-65.602490000000003</v>
      </c>
      <c r="J571" s="1" t="str">
        <f t="shared" si="53"/>
        <v>B-horizon soil</v>
      </c>
      <c r="K571" s="1" t="str">
        <f t="shared" si="55"/>
        <v>NASGLP soil sample, &lt;63 µm size fraction</v>
      </c>
      <c r="N571">
        <v>1.42</v>
      </c>
      <c r="O571">
        <v>4.8440000000000003</v>
      </c>
    </row>
    <row r="572" spans="1:15" hidden="1" x14ac:dyDescent="0.25">
      <c r="A572" t="s">
        <v>1903</v>
      </c>
      <c r="B572" t="s">
        <v>1904</v>
      </c>
      <c r="C572" s="1" t="str">
        <f t="shared" si="54"/>
        <v>21:0029</v>
      </c>
      <c r="D572" s="1" t="str">
        <f t="shared" si="48"/>
        <v>21:0336</v>
      </c>
      <c r="E572" t="s">
        <v>161</v>
      </c>
      <c r="F572" t="s">
        <v>1905</v>
      </c>
      <c r="H572">
        <v>46.7378</v>
      </c>
      <c r="I572">
        <v>-66.58887</v>
      </c>
      <c r="J572" s="1" t="str">
        <f t="shared" si="53"/>
        <v>B-horizon soil</v>
      </c>
      <c r="K572" s="1" t="str">
        <f t="shared" si="55"/>
        <v>NASGLP soil sample, &lt;63 µm size fraction</v>
      </c>
      <c r="M572">
        <v>0.16</v>
      </c>
      <c r="N572">
        <v>11.43</v>
      </c>
      <c r="O572">
        <v>34.450000000000003</v>
      </c>
    </row>
    <row r="573" spans="1:15" hidden="1" x14ac:dyDescent="0.25">
      <c r="A573" t="s">
        <v>1906</v>
      </c>
      <c r="B573" t="s">
        <v>1907</v>
      </c>
      <c r="C573" s="1" t="str">
        <f t="shared" si="54"/>
        <v>21:0029</v>
      </c>
      <c r="D573" s="1" t="str">
        <f t="shared" si="48"/>
        <v>21:0336</v>
      </c>
      <c r="E573" t="s">
        <v>165</v>
      </c>
      <c r="F573" t="s">
        <v>1908</v>
      </c>
      <c r="H573">
        <v>45.260449999999999</v>
      </c>
      <c r="I573">
        <v>-65.887010000000004</v>
      </c>
      <c r="J573" s="1" t="str">
        <f t="shared" si="53"/>
        <v>B-horizon soil</v>
      </c>
      <c r="K573" s="1" t="str">
        <f t="shared" si="55"/>
        <v>NASGLP soil sample, &lt;63 µm size fraction</v>
      </c>
      <c r="N573">
        <v>1.65</v>
      </c>
      <c r="O573">
        <v>5.5880000000000001</v>
      </c>
    </row>
    <row r="574" spans="1:15" hidden="1" x14ac:dyDescent="0.25">
      <c r="A574" t="s">
        <v>1909</v>
      </c>
      <c r="B574" t="s">
        <v>1910</v>
      </c>
      <c r="C574" s="1" t="str">
        <f t="shared" si="54"/>
        <v>21:0029</v>
      </c>
      <c r="D574" s="1" t="str">
        <f t="shared" si="48"/>
        <v>21:0336</v>
      </c>
      <c r="E574" t="s">
        <v>169</v>
      </c>
      <c r="F574" t="s">
        <v>1911</v>
      </c>
      <c r="H574">
        <v>45.46011</v>
      </c>
      <c r="I574">
        <v>-65.400630000000007</v>
      </c>
      <c r="J574" s="1" t="str">
        <f t="shared" si="53"/>
        <v>B-horizon soil</v>
      </c>
      <c r="K574" s="1" t="str">
        <f t="shared" si="55"/>
        <v>NASGLP soil sample, &lt;63 µm size fraction</v>
      </c>
      <c r="M574">
        <v>0.03</v>
      </c>
      <c r="N574">
        <v>14.65</v>
      </c>
      <c r="O574">
        <v>39.17</v>
      </c>
    </row>
    <row r="575" spans="1:15" hidden="1" x14ac:dyDescent="0.25">
      <c r="A575" t="s">
        <v>1912</v>
      </c>
      <c r="B575" t="s">
        <v>1913</v>
      </c>
      <c r="C575" s="1" t="str">
        <f t="shared" si="54"/>
        <v>21:0029</v>
      </c>
      <c r="D575" s="1" t="str">
        <f t="shared" si="48"/>
        <v>21:0336</v>
      </c>
      <c r="E575" t="s">
        <v>173</v>
      </c>
      <c r="F575" t="s">
        <v>1914</v>
      </c>
      <c r="H575">
        <v>45.839680000000001</v>
      </c>
      <c r="I575">
        <v>-64.939310000000006</v>
      </c>
      <c r="J575" s="1" t="str">
        <f t="shared" si="53"/>
        <v>B-horizon soil</v>
      </c>
      <c r="K575" s="1" t="str">
        <f t="shared" si="55"/>
        <v>NASGLP soil sample, &lt;63 µm size fraction</v>
      </c>
      <c r="M575">
        <v>0.02</v>
      </c>
      <c r="N575">
        <v>2.4300000000000002</v>
      </c>
      <c r="O575">
        <v>9.4320000000000004</v>
      </c>
    </row>
    <row r="576" spans="1:15" hidden="1" x14ac:dyDescent="0.25">
      <c r="A576" t="s">
        <v>1915</v>
      </c>
      <c r="B576" t="s">
        <v>1916</v>
      </c>
      <c r="C576" s="1" t="str">
        <f t="shared" si="54"/>
        <v>21:0029</v>
      </c>
      <c r="D576" s="1" t="str">
        <f t="shared" si="48"/>
        <v>21:0336</v>
      </c>
      <c r="E576" t="s">
        <v>177</v>
      </c>
      <c r="F576" t="s">
        <v>1917</v>
      </c>
      <c r="H576">
        <v>45.598970000000001</v>
      </c>
      <c r="I576">
        <v>-65.293909999999997</v>
      </c>
      <c r="J576" s="1" t="str">
        <f t="shared" si="53"/>
        <v>B-horizon soil</v>
      </c>
      <c r="K576" s="1" t="str">
        <f t="shared" si="55"/>
        <v>NASGLP soil sample, &lt;63 µm size fraction</v>
      </c>
      <c r="M576">
        <v>7.0000000000000007E-2</v>
      </c>
      <c r="N576">
        <v>7.36</v>
      </c>
      <c r="O576">
        <v>19.61</v>
      </c>
    </row>
    <row r="577" spans="1:15" hidden="1" x14ac:dyDescent="0.25">
      <c r="A577" t="s">
        <v>1918</v>
      </c>
      <c r="B577" t="s">
        <v>1919</v>
      </c>
      <c r="C577" s="1" t="str">
        <f t="shared" si="54"/>
        <v>21:0029</v>
      </c>
      <c r="D577" s="1" t="str">
        <f t="shared" si="48"/>
        <v>21:0336</v>
      </c>
      <c r="E577" t="s">
        <v>181</v>
      </c>
      <c r="F577" t="s">
        <v>1920</v>
      </c>
      <c r="H577">
        <v>46.6907</v>
      </c>
      <c r="I577">
        <v>-67.007900000000006</v>
      </c>
      <c r="J577" s="1" t="str">
        <f t="shared" si="53"/>
        <v>B-horizon soil</v>
      </c>
      <c r="K577" s="1" t="str">
        <f t="shared" si="55"/>
        <v>NASGLP soil sample, &lt;63 µm size fraction</v>
      </c>
      <c r="M577">
        <v>0.06</v>
      </c>
      <c r="N577">
        <v>20.99</v>
      </c>
      <c r="O577">
        <v>60.826999999999998</v>
      </c>
    </row>
    <row r="578" spans="1:15" hidden="1" x14ac:dyDescent="0.25">
      <c r="A578" t="s">
        <v>1921</v>
      </c>
      <c r="B578" t="s">
        <v>1922</v>
      </c>
      <c r="C578" s="1" t="str">
        <f t="shared" si="54"/>
        <v>21:0029</v>
      </c>
      <c r="D578" s="1" t="str">
        <f t="shared" ref="D578:D641" si="56">HYPERLINK("http://geochem.nrcan.gc.ca/cdogs/content/svy/svy210336_e.htm", "21:0336")</f>
        <v>21:0336</v>
      </c>
      <c r="E578" t="s">
        <v>185</v>
      </c>
      <c r="F578" t="s">
        <v>1923</v>
      </c>
      <c r="H578">
        <v>46.185079999999999</v>
      </c>
      <c r="I578">
        <v>-64.228970000000004</v>
      </c>
      <c r="J578" s="1" t="str">
        <f t="shared" si="53"/>
        <v>B-horizon soil</v>
      </c>
      <c r="K578" s="1" t="str">
        <f t="shared" si="55"/>
        <v>NASGLP soil sample, &lt;63 µm size fraction</v>
      </c>
      <c r="M578">
        <v>0.01</v>
      </c>
      <c r="N578">
        <v>3.83</v>
      </c>
      <c r="O578">
        <v>10.222</v>
      </c>
    </row>
    <row r="579" spans="1:15" hidden="1" x14ac:dyDescent="0.25">
      <c r="A579" t="s">
        <v>1924</v>
      </c>
      <c r="B579" t="s">
        <v>1925</v>
      </c>
      <c r="C579" s="1" t="str">
        <f t="shared" si="54"/>
        <v>21:0029</v>
      </c>
      <c r="D579" s="1" t="str">
        <f t="shared" si="56"/>
        <v>21:0336</v>
      </c>
      <c r="E579" t="s">
        <v>189</v>
      </c>
      <c r="F579" t="s">
        <v>1926</v>
      </c>
      <c r="H579">
        <v>45.968690000000002</v>
      </c>
      <c r="I579">
        <v>-64.600549999999998</v>
      </c>
      <c r="J579" s="1" t="str">
        <f t="shared" si="53"/>
        <v>B-horizon soil</v>
      </c>
      <c r="K579" s="1" t="str">
        <f t="shared" si="55"/>
        <v>NASGLP soil sample, &lt;63 µm size fraction</v>
      </c>
      <c r="M579">
        <v>0.01</v>
      </c>
      <c r="N579">
        <v>1.96</v>
      </c>
      <c r="O579">
        <v>6.9480000000000004</v>
      </c>
    </row>
    <row r="580" spans="1:15" hidden="1" x14ac:dyDescent="0.25">
      <c r="A580" t="s">
        <v>1927</v>
      </c>
      <c r="B580" t="s">
        <v>1928</v>
      </c>
      <c r="C580" s="1" t="str">
        <f t="shared" si="54"/>
        <v>21:0029</v>
      </c>
      <c r="D580" s="1" t="str">
        <f t="shared" si="56"/>
        <v>21:0336</v>
      </c>
      <c r="E580" t="s">
        <v>193</v>
      </c>
      <c r="F580" t="s">
        <v>1929</v>
      </c>
      <c r="H580">
        <v>46.080559999999998</v>
      </c>
      <c r="I580">
        <v>-64.872749999999996</v>
      </c>
      <c r="J580" s="1" t="str">
        <f t="shared" si="53"/>
        <v>B-horizon soil</v>
      </c>
      <c r="K580" s="1" t="str">
        <f t="shared" si="55"/>
        <v>NASGLP soil sample, &lt;63 µm size fraction</v>
      </c>
      <c r="M580">
        <v>0.02</v>
      </c>
      <c r="N580">
        <v>0.73</v>
      </c>
      <c r="O580">
        <v>3.903</v>
      </c>
    </row>
    <row r="581" spans="1:15" hidden="1" x14ac:dyDescent="0.25">
      <c r="A581" t="s">
        <v>1930</v>
      </c>
      <c r="B581" t="s">
        <v>1931</v>
      </c>
      <c r="C581" s="1" t="str">
        <f t="shared" si="54"/>
        <v>21:0029</v>
      </c>
      <c r="D581" s="1" t="str">
        <f t="shared" si="56"/>
        <v>21:0336</v>
      </c>
      <c r="E581" t="s">
        <v>197</v>
      </c>
      <c r="F581" t="s">
        <v>1932</v>
      </c>
      <c r="H581">
        <v>45.838909999999998</v>
      </c>
      <c r="I581">
        <v>-64.595659999999995</v>
      </c>
      <c r="J581" s="1" t="str">
        <f t="shared" si="53"/>
        <v>B-horizon soil</v>
      </c>
      <c r="K581" s="1" t="str">
        <f t="shared" si="55"/>
        <v>NASGLP soil sample, &lt;63 µm size fraction</v>
      </c>
      <c r="N581">
        <v>5.6</v>
      </c>
      <c r="O581">
        <v>16.956</v>
      </c>
    </row>
    <row r="582" spans="1:15" hidden="1" x14ac:dyDescent="0.25">
      <c r="A582" t="s">
        <v>1933</v>
      </c>
      <c r="B582" t="s">
        <v>1934</v>
      </c>
      <c r="C582" s="1" t="str">
        <f t="shared" si="54"/>
        <v>21:0029</v>
      </c>
      <c r="D582" s="1" t="str">
        <f t="shared" si="56"/>
        <v>21:0336</v>
      </c>
      <c r="E582" t="s">
        <v>201</v>
      </c>
      <c r="F582" t="s">
        <v>1935</v>
      </c>
      <c r="H582">
        <v>46.747509999999998</v>
      </c>
      <c r="I582">
        <v>-67.474270000000004</v>
      </c>
      <c r="J582" s="1" t="str">
        <f t="shared" si="53"/>
        <v>B-horizon soil</v>
      </c>
      <c r="K582" s="1" t="str">
        <f t="shared" si="55"/>
        <v>NASGLP soil sample, &lt;63 µm size fraction</v>
      </c>
      <c r="M582">
        <v>0.02</v>
      </c>
      <c r="N582">
        <v>5.25</v>
      </c>
      <c r="O582">
        <v>15.568</v>
      </c>
    </row>
    <row r="583" spans="1:15" hidden="1" x14ac:dyDescent="0.25">
      <c r="A583" t="s">
        <v>1936</v>
      </c>
      <c r="B583" t="s">
        <v>1937</v>
      </c>
      <c r="C583" s="1" t="str">
        <f t="shared" si="54"/>
        <v>21:0029</v>
      </c>
      <c r="D583" s="1" t="str">
        <f t="shared" si="56"/>
        <v>21:0336</v>
      </c>
      <c r="E583" t="s">
        <v>205</v>
      </c>
      <c r="F583" t="s">
        <v>1938</v>
      </c>
      <c r="H583">
        <v>46.841819999999998</v>
      </c>
      <c r="I583">
        <v>-67.448869999999999</v>
      </c>
      <c r="J583" s="1" t="str">
        <f t="shared" si="53"/>
        <v>B-horizon soil</v>
      </c>
      <c r="K583" s="1" t="str">
        <f t="shared" si="55"/>
        <v>NASGLP soil sample, &lt;63 µm size fraction</v>
      </c>
      <c r="M583">
        <v>0.02</v>
      </c>
      <c r="N583">
        <v>1.53</v>
      </c>
      <c r="O583">
        <v>5.5579999999999998</v>
      </c>
    </row>
    <row r="584" spans="1:15" hidden="1" x14ac:dyDescent="0.25">
      <c r="A584" t="s">
        <v>1939</v>
      </c>
      <c r="B584" t="s">
        <v>1940</v>
      </c>
      <c r="C584" s="1" t="str">
        <f t="shared" si="54"/>
        <v>21:0029</v>
      </c>
      <c r="D584" s="1" t="str">
        <f t="shared" si="56"/>
        <v>21:0336</v>
      </c>
      <c r="E584" t="s">
        <v>209</v>
      </c>
      <c r="F584" t="s">
        <v>1941</v>
      </c>
      <c r="H584">
        <v>46.973790000000001</v>
      </c>
      <c r="I584">
        <v>-67.729420000000005</v>
      </c>
      <c r="J584" s="1" t="str">
        <f t="shared" si="53"/>
        <v>B-horizon soil</v>
      </c>
      <c r="K584" s="1" t="str">
        <f t="shared" si="55"/>
        <v>NASGLP soil sample, &lt;63 µm size fraction</v>
      </c>
      <c r="M584">
        <v>0.04</v>
      </c>
      <c r="N584">
        <v>2.98</v>
      </c>
      <c r="O584">
        <v>8.7170000000000005</v>
      </c>
    </row>
    <row r="585" spans="1:15" hidden="1" x14ac:dyDescent="0.25">
      <c r="A585" t="s">
        <v>1942</v>
      </c>
      <c r="B585" t="s">
        <v>1943</v>
      </c>
      <c r="C585" s="1" t="str">
        <f t="shared" si="54"/>
        <v>21:0029</v>
      </c>
      <c r="D585" s="1" t="str">
        <f t="shared" si="56"/>
        <v>21:0336</v>
      </c>
      <c r="E585" t="s">
        <v>213</v>
      </c>
      <c r="F585" t="s">
        <v>1944</v>
      </c>
      <c r="H585">
        <v>45.566609999999997</v>
      </c>
      <c r="I585">
        <v>-66.385289999999998</v>
      </c>
      <c r="J585" s="1" t="str">
        <f t="shared" si="53"/>
        <v>B-horizon soil</v>
      </c>
      <c r="K585" s="1" t="str">
        <f t="shared" si="55"/>
        <v>NASGLP soil sample, &lt;63 µm size fraction</v>
      </c>
      <c r="M585">
        <v>0.03</v>
      </c>
      <c r="N585">
        <v>2.93</v>
      </c>
      <c r="O585">
        <v>8.6839999999999993</v>
      </c>
    </row>
    <row r="586" spans="1:15" hidden="1" x14ac:dyDescent="0.25">
      <c r="A586" t="s">
        <v>1945</v>
      </c>
      <c r="B586" t="s">
        <v>1946</v>
      </c>
      <c r="C586" s="1" t="str">
        <f t="shared" si="54"/>
        <v>21:0029</v>
      </c>
      <c r="D586" s="1" t="str">
        <f t="shared" si="56"/>
        <v>21:0336</v>
      </c>
      <c r="E586" t="s">
        <v>217</v>
      </c>
      <c r="F586" t="s">
        <v>1947</v>
      </c>
      <c r="H586">
        <v>44.661180000000002</v>
      </c>
      <c r="I586">
        <v>-66.808170000000004</v>
      </c>
      <c r="J586" s="1" t="str">
        <f t="shared" si="53"/>
        <v>B-horizon soil</v>
      </c>
      <c r="K586" s="1" t="str">
        <f t="shared" si="55"/>
        <v>NASGLP soil sample, &lt;63 µm size fraction</v>
      </c>
      <c r="M586">
        <v>0.04</v>
      </c>
      <c r="N586">
        <v>14.47</v>
      </c>
      <c r="O586">
        <v>43.128</v>
      </c>
    </row>
    <row r="587" spans="1:15" hidden="1" x14ac:dyDescent="0.25">
      <c r="A587" t="s">
        <v>1948</v>
      </c>
      <c r="B587" t="s">
        <v>1949</v>
      </c>
      <c r="C587" s="1" t="str">
        <f t="shared" si="54"/>
        <v>21:0029</v>
      </c>
      <c r="D587" s="1" t="str">
        <f t="shared" si="56"/>
        <v>21:0336</v>
      </c>
      <c r="E587" t="s">
        <v>221</v>
      </c>
      <c r="F587" t="s">
        <v>1950</v>
      </c>
      <c r="H587">
        <v>44.730359999999997</v>
      </c>
      <c r="I587">
        <v>-66.799620000000004</v>
      </c>
      <c r="J587" s="1" t="str">
        <f t="shared" si="53"/>
        <v>B-horizon soil</v>
      </c>
      <c r="K587" s="1" t="str">
        <f t="shared" si="55"/>
        <v>NASGLP soil sample, &lt;63 µm size fraction</v>
      </c>
      <c r="M587">
        <v>0.02</v>
      </c>
      <c r="N587">
        <v>9.94</v>
      </c>
      <c r="O587">
        <v>29.536999999999999</v>
      </c>
    </row>
    <row r="588" spans="1:15" hidden="1" x14ac:dyDescent="0.25">
      <c r="A588" t="s">
        <v>1951</v>
      </c>
      <c r="B588" t="s">
        <v>1952</v>
      </c>
      <c r="C588" s="1" t="str">
        <f t="shared" si="54"/>
        <v>21:0029</v>
      </c>
      <c r="D588" s="1" t="str">
        <f t="shared" si="56"/>
        <v>21:0336</v>
      </c>
      <c r="E588" t="s">
        <v>225</v>
      </c>
      <c r="F588" t="s">
        <v>1953</v>
      </c>
      <c r="H588">
        <v>47.339950000000002</v>
      </c>
      <c r="I588">
        <v>-65.349249999999998</v>
      </c>
      <c r="J588" s="1" t="str">
        <f t="shared" si="53"/>
        <v>B-horizon soil</v>
      </c>
      <c r="K588" s="1" t="str">
        <f t="shared" si="55"/>
        <v>NASGLP soil sample, &lt;63 µm size fraction</v>
      </c>
      <c r="N588">
        <v>3</v>
      </c>
      <c r="O588">
        <v>12.734999999999999</v>
      </c>
    </row>
    <row r="589" spans="1:15" hidden="1" x14ac:dyDescent="0.25">
      <c r="A589" t="s">
        <v>1954</v>
      </c>
      <c r="B589" t="s">
        <v>1955</v>
      </c>
      <c r="C589" s="1" t="str">
        <f t="shared" si="54"/>
        <v>21:0029</v>
      </c>
      <c r="D589" s="1" t="str">
        <f t="shared" si="56"/>
        <v>21:0336</v>
      </c>
      <c r="E589" t="s">
        <v>229</v>
      </c>
      <c r="F589" t="s">
        <v>1956</v>
      </c>
      <c r="H589">
        <v>47.400959999999998</v>
      </c>
      <c r="I589">
        <v>-65.833619999999996</v>
      </c>
      <c r="J589" s="1" t="str">
        <f t="shared" si="53"/>
        <v>B-horizon soil</v>
      </c>
      <c r="K589" s="1" t="str">
        <f t="shared" si="55"/>
        <v>NASGLP soil sample, &lt;63 µm size fraction</v>
      </c>
      <c r="M589">
        <v>0.01</v>
      </c>
      <c r="N589">
        <v>4.3600000000000003</v>
      </c>
      <c r="O589">
        <v>13.993</v>
      </c>
    </row>
    <row r="590" spans="1:15" hidden="1" x14ac:dyDescent="0.25">
      <c r="A590" t="s">
        <v>1957</v>
      </c>
      <c r="B590" t="s">
        <v>1958</v>
      </c>
      <c r="C590" s="1" t="str">
        <f t="shared" si="54"/>
        <v>21:0029</v>
      </c>
      <c r="D590" s="1" t="str">
        <f t="shared" si="56"/>
        <v>21:0336</v>
      </c>
      <c r="E590" t="s">
        <v>233</v>
      </c>
      <c r="F590" t="s">
        <v>1959</v>
      </c>
      <c r="H590">
        <v>47.649769999999997</v>
      </c>
      <c r="I590">
        <v>-65.806079999999994</v>
      </c>
      <c r="J590" s="1" t="str">
        <f t="shared" si="53"/>
        <v>B-horizon soil</v>
      </c>
      <c r="K590" s="1" t="str">
        <f t="shared" si="55"/>
        <v>NASGLP soil sample, &lt;63 µm size fraction</v>
      </c>
      <c r="M590">
        <v>0.02</v>
      </c>
      <c r="N590">
        <v>2.62</v>
      </c>
      <c r="O590">
        <v>8.8260000000000005</v>
      </c>
    </row>
    <row r="591" spans="1:15" hidden="1" x14ac:dyDescent="0.25">
      <c r="A591" t="s">
        <v>1960</v>
      </c>
      <c r="B591" t="s">
        <v>1961</v>
      </c>
      <c r="C591" s="1" t="str">
        <f t="shared" si="54"/>
        <v>21:0029</v>
      </c>
      <c r="D591" s="1" t="str">
        <f t="shared" si="56"/>
        <v>21:0336</v>
      </c>
      <c r="E591" t="s">
        <v>237</v>
      </c>
      <c r="F591" t="s">
        <v>1962</v>
      </c>
      <c r="H591">
        <v>47.579700000000003</v>
      </c>
      <c r="I591">
        <v>-66.093909999999994</v>
      </c>
      <c r="J591" s="1" t="str">
        <f t="shared" si="53"/>
        <v>B-horizon soil</v>
      </c>
      <c r="K591" s="1" t="str">
        <f t="shared" si="55"/>
        <v>NASGLP soil sample, &lt;63 µm size fraction</v>
      </c>
      <c r="N591">
        <v>6.75</v>
      </c>
      <c r="O591">
        <v>21.190999999999999</v>
      </c>
    </row>
    <row r="592" spans="1:15" hidden="1" x14ac:dyDescent="0.25">
      <c r="A592" t="s">
        <v>1963</v>
      </c>
      <c r="B592" t="s">
        <v>1964</v>
      </c>
      <c r="C592" s="1" t="str">
        <f t="shared" si="54"/>
        <v>21:0029</v>
      </c>
      <c r="D592" s="1" t="str">
        <f t="shared" si="56"/>
        <v>21:0336</v>
      </c>
      <c r="E592" t="s">
        <v>241</v>
      </c>
      <c r="F592" t="s">
        <v>1965</v>
      </c>
      <c r="H592">
        <v>47.786459999999998</v>
      </c>
      <c r="I592">
        <v>-65.981449999999995</v>
      </c>
      <c r="J592" s="1" t="str">
        <f t="shared" si="53"/>
        <v>B-horizon soil</v>
      </c>
      <c r="K592" s="1" t="str">
        <f t="shared" si="55"/>
        <v>NASGLP soil sample, &lt;63 µm size fraction</v>
      </c>
      <c r="M592">
        <v>0.03</v>
      </c>
      <c r="N592">
        <v>6.76</v>
      </c>
      <c r="O592">
        <v>19.751000000000001</v>
      </c>
    </row>
    <row r="593" spans="1:15" hidden="1" x14ac:dyDescent="0.25">
      <c r="A593" t="s">
        <v>1966</v>
      </c>
      <c r="B593" t="s">
        <v>1967</v>
      </c>
      <c r="C593" s="1" t="str">
        <f t="shared" si="54"/>
        <v>21:0029</v>
      </c>
      <c r="D593" s="1" t="str">
        <f t="shared" si="56"/>
        <v>21:0336</v>
      </c>
      <c r="E593" t="s">
        <v>245</v>
      </c>
      <c r="F593" t="s">
        <v>1968</v>
      </c>
      <c r="H593">
        <v>47.824129999999997</v>
      </c>
      <c r="I593">
        <v>-65.85266</v>
      </c>
      <c r="J593" s="1" t="str">
        <f t="shared" si="53"/>
        <v>B-horizon soil</v>
      </c>
      <c r="K593" s="1" t="str">
        <f t="shared" si="55"/>
        <v>NASGLP soil sample, &lt;63 µm size fraction</v>
      </c>
      <c r="M593">
        <v>0.02</v>
      </c>
      <c r="N593">
        <v>9.15</v>
      </c>
      <c r="O593">
        <v>27.579000000000001</v>
      </c>
    </row>
    <row r="594" spans="1:15" hidden="1" x14ac:dyDescent="0.25">
      <c r="A594" t="s">
        <v>1969</v>
      </c>
      <c r="B594" t="s">
        <v>1970</v>
      </c>
      <c r="C594" s="1" t="str">
        <f t="shared" si="54"/>
        <v>21:0029</v>
      </c>
      <c r="D594" s="1" t="str">
        <f t="shared" si="56"/>
        <v>21:0336</v>
      </c>
      <c r="E594" t="s">
        <v>249</v>
      </c>
      <c r="F594" t="s">
        <v>1971</v>
      </c>
      <c r="H594">
        <v>47.819879999999998</v>
      </c>
      <c r="I594">
        <v>-66.737340000000003</v>
      </c>
      <c r="J594" s="1" t="str">
        <f t="shared" si="53"/>
        <v>B-horizon soil</v>
      </c>
      <c r="K594" s="1" t="str">
        <f t="shared" si="55"/>
        <v>NASGLP soil sample, &lt;63 µm size fraction</v>
      </c>
      <c r="M594">
        <v>0.02</v>
      </c>
      <c r="N594">
        <v>1.93</v>
      </c>
      <c r="O594">
        <v>7.1950000000000003</v>
      </c>
    </row>
    <row r="595" spans="1:15" hidden="1" x14ac:dyDescent="0.25">
      <c r="A595" t="s">
        <v>1972</v>
      </c>
      <c r="B595" t="s">
        <v>1973</v>
      </c>
      <c r="C595" s="1" t="str">
        <f t="shared" si="54"/>
        <v>21:0029</v>
      </c>
      <c r="D595" s="1" t="str">
        <f t="shared" si="56"/>
        <v>21:0336</v>
      </c>
      <c r="E595" t="s">
        <v>253</v>
      </c>
      <c r="F595" t="s">
        <v>1974</v>
      </c>
      <c r="H595">
        <v>47.936990000000002</v>
      </c>
      <c r="I595">
        <v>-66.532730000000001</v>
      </c>
      <c r="J595" s="1" t="str">
        <f t="shared" si="53"/>
        <v>B-horizon soil</v>
      </c>
      <c r="K595" s="1" t="str">
        <f t="shared" si="55"/>
        <v>NASGLP soil sample, &lt;63 µm size fraction</v>
      </c>
      <c r="M595">
        <v>0.02</v>
      </c>
      <c r="N595">
        <v>4.5599999999999996</v>
      </c>
      <c r="O595">
        <v>14.721</v>
      </c>
    </row>
    <row r="596" spans="1:15" hidden="1" x14ac:dyDescent="0.25">
      <c r="A596" t="s">
        <v>1975</v>
      </c>
      <c r="B596" t="s">
        <v>1976</v>
      </c>
      <c r="C596" s="1" t="str">
        <f t="shared" si="54"/>
        <v>21:0029</v>
      </c>
      <c r="D596" s="1" t="str">
        <f t="shared" si="56"/>
        <v>21:0336</v>
      </c>
      <c r="E596" t="s">
        <v>257</v>
      </c>
      <c r="F596" t="s">
        <v>1977</v>
      </c>
      <c r="H596">
        <v>47.939439999999998</v>
      </c>
      <c r="I596">
        <v>-66.150040000000004</v>
      </c>
      <c r="J596" s="1" t="str">
        <f t="shared" si="53"/>
        <v>B-horizon soil</v>
      </c>
      <c r="K596" s="1" t="str">
        <f t="shared" si="55"/>
        <v>NASGLP soil sample, &lt;63 µm size fraction</v>
      </c>
      <c r="M596">
        <v>0.02</v>
      </c>
      <c r="N596">
        <v>5.43</v>
      </c>
      <c r="O596">
        <v>16.007000000000001</v>
      </c>
    </row>
    <row r="597" spans="1:15" hidden="1" x14ac:dyDescent="0.25">
      <c r="A597" t="s">
        <v>1978</v>
      </c>
      <c r="B597" t="s">
        <v>1979</v>
      </c>
      <c r="C597" s="1" t="str">
        <f t="shared" si="54"/>
        <v>21:0029</v>
      </c>
      <c r="D597" s="1" t="str">
        <f t="shared" si="56"/>
        <v>21:0336</v>
      </c>
      <c r="E597" t="s">
        <v>261</v>
      </c>
      <c r="F597" t="s">
        <v>1980</v>
      </c>
      <c r="H597">
        <v>47.737769999999998</v>
      </c>
      <c r="I597">
        <v>-66.539850000000001</v>
      </c>
      <c r="J597" s="1" t="str">
        <f t="shared" si="53"/>
        <v>B-horizon soil</v>
      </c>
      <c r="K597" s="1" t="str">
        <f t="shared" si="55"/>
        <v>NASGLP soil sample, &lt;63 µm size fraction</v>
      </c>
      <c r="M597">
        <v>0.03</v>
      </c>
      <c r="N597">
        <v>5.65</v>
      </c>
      <c r="O597">
        <v>17.832999999999998</v>
      </c>
    </row>
    <row r="598" spans="1:15" hidden="1" x14ac:dyDescent="0.25">
      <c r="A598" t="s">
        <v>1981</v>
      </c>
      <c r="B598" t="s">
        <v>1982</v>
      </c>
      <c r="C598" s="1" t="str">
        <f t="shared" si="54"/>
        <v>21:0029</v>
      </c>
      <c r="D598" s="1" t="str">
        <f t="shared" si="56"/>
        <v>21:0336</v>
      </c>
      <c r="E598" t="s">
        <v>265</v>
      </c>
      <c r="F598" t="s">
        <v>1983</v>
      </c>
      <c r="H598">
        <v>47.167700000000004</v>
      </c>
      <c r="I598">
        <v>-66.230760000000004</v>
      </c>
      <c r="J598" s="1" t="str">
        <f t="shared" si="53"/>
        <v>B-horizon soil</v>
      </c>
      <c r="K598" s="1" t="str">
        <f t="shared" si="55"/>
        <v>NASGLP soil sample, &lt;63 µm size fraction</v>
      </c>
      <c r="M598">
        <v>0.04</v>
      </c>
      <c r="N598">
        <v>11.81</v>
      </c>
      <c r="O598">
        <v>36.042999999999999</v>
      </c>
    </row>
    <row r="599" spans="1:15" hidden="1" x14ac:dyDescent="0.25">
      <c r="A599" t="s">
        <v>1984</v>
      </c>
      <c r="B599" t="s">
        <v>1985</v>
      </c>
      <c r="C599" s="1" t="str">
        <f t="shared" si="54"/>
        <v>21:0029</v>
      </c>
      <c r="D599" s="1" t="str">
        <f t="shared" si="56"/>
        <v>21:0336</v>
      </c>
      <c r="E599" t="s">
        <v>269</v>
      </c>
      <c r="F599" t="s">
        <v>1986</v>
      </c>
      <c r="H599">
        <v>47.158999999999999</v>
      </c>
      <c r="I599">
        <v>-66.412099999999995</v>
      </c>
      <c r="J599" s="1" t="str">
        <f t="shared" si="53"/>
        <v>B-horizon soil</v>
      </c>
      <c r="K599" s="1" t="str">
        <f t="shared" si="55"/>
        <v>NASGLP soil sample, &lt;63 µm size fraction</v>
      </c>
      <c r="M599">
        <v>0.02</v>
      </c>
      <c r="N599">
        <v>9.4499999999999993</v>
      </c>
      <c r="O599">
        <v>29.056000000000001</v>
      </c>
    </row>
    <row r="600" spans="1:15" hidden="1" x14ac:dyDescent="0.25">
      <c r="A600" t="s">
        <v>1987</v>
      </c>
      <c r="B600" t="s">
        <v>1988</v>
      </c>
      <c r="C600" s="1" t="str">
        <f t="shared" ref="C600:C631" si="57">HYPERLINK("http://geochem.nrcan.gc.ca/cdogs/content/bdl/bdl210029_e.htm", "21:0029")</f>
        <v>21:0029</v>
      </c>
      <c r="D600" s="1" t="str">
        <f t="shared" si="56"/>
        <v>21:0336</v>
      </c>
      <c r="E600" t="s">
        <v>273</v>
      </c>
      <c r="F600" t="s">
        <v>1989</v>
      </c>
      <c r="H600">
        <v>47.51473</v>
      </c>
      <c r="I600">
        <v>-66.899159999999995</v>
      </c>
      <c r="J600" s="1" t="str">
        <f t="shared" si="53"/>
        <v>B-horizon soil</v>
      </c>
      <c r="K600" s="1" t="str">
        <f t="shared" ref="K600:K631" si="58">HYPERLINK("http://geochem.nrcan.gc.ca/cdogs/content/kwd/kwd080055_e.htm", "NASGLP soil sample, &lt;63 µm size fraction")</f>
        <v>NASGLP soil sample, &lt;63 µm size fraction</v>
      </c>
      <c r="M600">
        <v>0.05</v>
      </c>
      <c r="N600">
        <v>9.51</v>
      </c>
      <c r="O600">
        <v>26.295999999999999</v>
      </c>
    </row>
    <row r="601" spans="1:15" hidden="1" x14ac:dyDescent="0.25">
      <c r="A601" t="s">
        <v>1990</v>
      </c>
      <c r="B601" t="s">
        <v>1991</v>
      </c>
      <c r="C601" s="1" t="str">
        <f t="shared" si="57"/>
        <v>21:0029</v>
      </c>
      <c r="D601" s="1" t="str">
        <f t="shared" si="56"/>
        <v>21:0336</v>
      </c>
      <c r="E601" t="s">
        <v>277</v>
      </c>
      <c r="F601" t="s">
        <v>1992</v>
      </c>
      <c r="H601">
        <v>47.959110000000003</v>
      </c>
      <c r="I601">
        <v>-66.705219999999997</v>
      </c>
      <c r="J601" s="1" t="str">
        <f t="shared" si="53"/>
        <v>B-horizon soil</v>
      </c>
      <c r="K601" s="1" t="str">
        <f t="shared" si="58"/>
        <v>NASGLP soil sample, &lt;63 µm size fraction</v>
      </c>
      <c r="M601">
        <v>0.22</v>
      </c>
      <c r="N601">
        <v>10.3</v>
      </c>
      <c r="O601">
        <v>32.656999999999996</v>
      </c>
    </row>
    <row r="602" spans="1:15" hidden="1" x14ac:dyDescent="0.25">
      <c r="A602" t="s">
        <v>1993</v>
      </c>
      <c r="B602" t="s">
        <v>1994</v>
      </c>
      <c r="C602" s="1" t="str">
        <f t="shared" si="57"/>
        <v>21:0029</v>
      </c>
      <c r="D602" s="1" t="str">
        <f t="shared" si="56"/>
        <v>21:0336</v>
      </c>
      <c r="E602" t="s">
        <v>281</v>
      </c>
      <c r="F602" t="s">
        <v>1995</v>
      </c>
      <c r="H602">
        <v>47.780819999999999</v>
      </c>
      <c r="I602">
        <v>-66.983890000000002</v>
      </c>
      <c r="J602" s="1" t="str">
        <f t="shared" si="53"/>
        <v>B-horizon soil</v>
      </c>
      <c r="K602" s="1" t="str">
        <f t="shared" si="58"/>
        <v>NASGLP soil sample, &lt;63 µm size fraction</v>
      </c>
      <c r="M602">
        <v>0.16</v>
      </c>
      <c r="N602">
        <v>9.14</v>
      </c>
      <c r="O602">
        <v>28.274999999999999</v>
      </c>
    </row>
    <row r="603" spans="1:15" hidden="1" x14ac:dyDescent="0.25">
      <c r="A603" t="s">
        <v>1996</v>
      </c>
      <c r="B603" t="s">
        <v>1997</v>
      </c>
      <c r="C603" s="1" t="str">
        <f t="shared" si="57"/>
        <v>21:0029</v>
      </c>
      <c r="D603" s="1" t="str">
        <f t="shared" si="56"/>
        <v>21:0336</v>
      </c>
      <c r="E603" t="s">
        <v>285</v>
      </c>
      <c r="F603" t="s">
        <v>1998</v>
      </c>
      <c r="H603">
        <v>47.448329999999999</v>
      </c>
      <c r="I603">
        <v>-66.945930000000004</v>
      </c>
      <c r="J603" s="1" t="str">
        <f t="shared" si="53"/>
        <v>B-horizon soil</v>
      </c>
      <c r="K603" s="1" t="str">
        <f t="shared" si="58"/>
        <v>NASGLP soil sample, &lt;63 µm size fraction</v>
      </c>
      <c r="M603">
        <v>0.03</v>
      </c>
      <c r="N603">
        <v>7.16</v>
      </c>
      <c r="O603">
        <v>20.408000000000001</v>
      </c>
    </row>
    <row r="604" spans="1:15" hidden="1" x14ac:dyDescent="0.25">
      <c r="A604" t="s">
        <v>1999</v>
      </c>
      <c r="B604" t="s">
        <v>2000</v>
      </c>
      <c r="C604" s="1" t="str">
        <f t="shared" si="57"/>
        <v>21:0029</v>
      </c>
      <c r="D604" s="1" t="str">
        <f t="shared" si="56"/>
        <v>21:0336</v>
      </c>
      <c r="E604" t="s">
        <v>289</v>
      </c>
      <c r="F604" t="s">
        <v>2001</v>
      </c>
      <c r="H604">
        <v>47.464889999999997</v>
      </c>
      <c r="I604">
        <v>-67.026420000000002</v>
      </c>
      <c r="J604" s="1" t="str">
        <f t="shared" si="53"/>
        <v>B-horizon soil</v>
      </c>
      <c r="K604" s="1" t="str">
        <f t="shared" si="58"/>
        <v>NASGLP soil sample, &lt;63 µm size fraction</v>
      </c>
      <c r="M604">
        <v>0.05</v>
      </c>
      <c r="N604">
        <v>11.82</v>
      </c>
      <c r="O604">
        <v>35.970999999999997</v>
      </c>
    </row>
    <row r="605" spans="1:15" hidden="1" x14ac:dyDescent="0.25">
      <c r="A605" t="s">
        <v>2002</v>
      </c>
      <c r="B605" t="s">
        <v>2003</v>
      </c>
      <c r="C605" s="1" t="str">
        <f t="shared" si="57"/>
        <v>21:0029</v>
      </c>
      <c r="D605" s="1" t="str">
        <f t="shared" si="56"/>
        <v>21:0336</v>
      </c>
      <c r="E605" t="s">
        <v>293</v>
      </c>
      <c r="F605" t="s">
        <v>2004</v>
      </c>
      <c r="H605">
        <v>47.828229999999998</v>
      </c>
      <c r="I605">
        <v>-67.109819999999999</v>
      </c>
      <c r="J605" s="1" t="str">
        <f t="shared" si="53"/>
        <v>B-horizon soil</v>
      </c>
      <c r="K605" s="1" t="str">
        <f t="shared" si="58"/>
        <v>NASGLP soil sample, &lt;63 µm size fraction</v>
      </c>
      <c r="M605">
        <v>0.09</v>
      </c>
      <c r="N605">
        <v>6.75</v>
      </c>
      <c r="O605">
        <v>19.632999999999999</v>
      </c>
    </row>
    <row r="606" spans="1:15" hidden="1" x14ac:dyDescent="0.25">
      <c r="A606" t="s">
        <v>2005</v>
      </c>
      <c r="B606" t="s">
        <v>2006</v>
      </c>
      <c r="C606" s="1" t="str">
        <f t="shared" si="57"/>
        <v>21:0029</v>
      </c>
      <c r="D606" s="1" t="str">
        <f t="shared" si="56"/>
        <v>21:0336</v>
      </c>
      <c r="E606" t="s">
        <v>297</v>
      </c>
      <c r="F606" t="s">
        <v>2007</v>
      </c>
      <c r="H606">
        <v>47.459240000000001</v>
      </c>
      <c r="I606">
        <v>-67.322400000000002</v>
      </c>
      <c r="J606" s="1" t="str">
        <f t="shared" si="53"/>
        <v>B-horizon soil</v>
      </c>
      <c r="K606" s="1" t="str">
        <f t="shared" si="58"/>
        <v>NASGLP soil sample, &lt;63 µm size fraction</v>
      </c>
      <c r="M606">
        <v>0.08</v>
      </c>
      <c r="N606">
        <v>11.9</v>
      </c>
      <c r="O606">
        <v>33.671999999999997</v>
      </c>
    </row>
    <row r="607" spans="1:15" hidden="1" x14ac:dyDescent="0.25">
      <c r="A607" t="s">
        <v>2008</v>
      </c>
      <c r="B607" t="s">
        <v>2009</v>
      </c>
      <c r="C607" s="1" t="str">
        <f t="shared" si="57"/>
        <v>21:0029</v>
      </c>
      <c r="D607" s="1" t="str">
        <f t="shared" si="56"/>
        <v>21:0336</v>
      </c>
      <c r="E607" t="s">
        <v>301</v>
      </c>
      <c r="F607" t="s">
        <v>2010</v>
      </c>
      <c r="H607">
        <v>47.722619999999999</v>
      </c>
      <c r="I607">
        <v>-65.132270000000005</v>
      </c>
      <c r="J607" s="1" t="str">
        <f t="shared" si="53"/>
        <v>B-horizon soil</v>
      </c>
      <c r="K607" s="1" t="str">
        <f t="shared" si="58"/>
        <v>NASGLP soil sample, &lt;63 µm size fraction</v>
      </c>
      <c r="M607">
        <v>0.01</v>
      </c>
      <c r="N607">
        <v>4.99</v>
      </c>
      <c r="O607">
        <v>16.161999999999999</v>
      </c>
    </row>
    <row r="608" spans="1:15" hidden="1" x14ac:dyDescent="0.25">
      <c r="A608" t="s">
        <v>2011</v>
      </c>
      <c r="B608" t="s">
        <v>2012</v>
      </c>
      <c r="C608" s="1" t="str">
        <f t="shared" si="57"/>
        <v>21:0029</v>
      </c>
      <c r="D608" s="1" t="str">
        <f t="shared" si="56"/>
        <v>21:0336</v>
      </c>
      <c r="E608" t="s">
        <v>305</v>
      </c>
      <c r="F608" t="s">
        <v>2013</v>
      </c>
      <c r="H608">
        <v>47.610370000000003</v>
      </c>
      <c r="I608">
        <v>-65.068680000000001</v>
      </c>
      <c r="J608" s="1" t="str">
        <f t="shared" si="53"/>
        <v>B-horizon soil</v>
      </c>
      <c r="K608" s="1" t="str">
        <f t="shared" si="58"/>
        <v>NASGLP soil sample, &lt;63 µm size fraction</v>
      </c>
      <c r="N608">
        <v>0.8</v>
      </c>
      <c r="O608">
        <v>4.4790000000000001</v>
      </c>
    </row>
    <row r="609" spans="1:15" hidden="1" x14ac:dyDescent="0.25">
      <c r="A609" t="s">
        <v>2014</v>
      </c>
      <c r="B609" t="s">
        <v>2015</v>
      </c>
      <c r="C609" s="1" t="str">
        <f t="shared" si="57"/>
        <v>21:0029</v>
      </c>
      <c r="D609" s="1" t="str">
        <f t="shared" si="56"/>
        <v>21:0336</v>
      </c>
      <c r="E609" t="s">
        <v>309</v>
      </c>
      <c r="F609" t="s">
        <v>2016</v>
      </c>
      <c r="H609">
        <v>47.760750000000002</v>
      </c>
      <c r="I609">
        <v>-64.885750000000002</v>
      </c>
      <c r="J609" s="1" t="str">
        <f t="shared" si="53"/>
        <v>B-horizon soil</v>
      </c>
      <c r="K609" s="1" t="str">
        <f t="shared" si="58"/>
        <v>NASGLP soil sample, &lt;63 µm size fraction</v>
      </c>
      <c r="N609">
        <v>3.63</v>
      </c>
      <c r="O609">
        <v>11.805999999999999</v>
      </c>
    </row>
    <row r="610" spans="1:15" hidden="1" x14ac:dyDescent="0.25">
      <c r="A610" t="s">
        <v>2017</v>
      </c>
      <c r="B610" t="s">
        <v>2018</v>
      </c>
      <c r="C610" s="1" t="str">
        <f t="shared" si="57"/>
        <v>21:0029</v>
      </c>
      <c r="D610" s="1" t="str">
        <f t="shared" si="56"/>
        <v>21:0336</v>
      </c>
      <c r="E610" t="s">
        <v>313</v>
      </c>
      <c r="F610" t="s">
        <v>2019</v>
      </c>
      <c r="H610">
        <v>47.164870000000001</v>
      </c>
      <c r="I610">
        <v>-65.311269999999993</v>
      </c>
      <c r="J610" s="1" t="str">
        <f t="shared" si="53"/>
        <v>B-horizon soil</v>
      </c>
      <c r="K610" s="1" t="str">
        <f t="shared" si="58"/>
        <v>NASGLP soil sample, &lt;63 µm size fraction</v>
      </c>
      <c r="M610">
        <v>0.02</v>
      </c>
      <c r="N610">
        <v>6.65</v>
      </c>
      <c r="O610">
        <v>19.966999999999999</v>
      </c>
    </row>
    <row r="611" spans="1:15" hidden="1" x14ac:dyDescent="0.25">
      <c r="A611" t="s">
        <v>2020</v>
      </c>
      <c r="B611" t="s">
        <v>2021</v>
      </c>
      <c r="C611" s="1" t="str">
        <f t="shared" si="57"/>
        <v>21:0029</v>
      </c>
      <c r="D611" s="1" t="str">
        <f t="shared" si="56"/>
        <v>21:0336</v>
      </c>
      <c r="E611" t="s">
        <v>317</v>
      </c>
      <c r="F611" t="s">
        <v>2022</v>
      </c>
      <c r="H611">
        <v>47.362430000000003</v>
      </c>
      <c r="I611">
        <v>-65.085939999999994</v>
      </c>
      <c r="J611" s="1" t="str">
        <f t="shared" si="53"/>
        <v>B-horizon soil</v>
      </c>
      <c r="K611" s="1" t="str">
        <f t="shared" si="58"/>
        <v>NASGLP soil sample, &lt;63 µm size fraction</v>
      </c>
      <c r="M611">
        <v>0.1</v>
      </c>
      <c r="N611">
        <v>12.18</v>
      </c>
      <c r="O611">
        <v>33.801000000000002</v>
      </c>
    </row>
    <row r="612" spans="1:15" hidden="1" x14ac:dyDescent="0.25">
      <c r="A612" t="s">
        <v>2023</v>
      </c>
      <c r="B612" t="s">
        <v>2024</v>
      </c>
      <c r="C612" s="1" t="str">
        <f t="shared" si="57"/>
        <v>21:0029</v>
      </c>
      <c r="D612" s="1" t="str">
        <f t="shared" si="56"/>
        <v>21:0336</v>
      </c>
      <c r="E612" t="s">
        <v>321</v>
      </c>
      <c r="F612" t="s">
        <v>2025</v>
      </c>
      <c r="H612">
        <v>47.85971</v>
      </c>
      <c r="I612">
        <v>-64.594220000000007</v>
      </c>
      <c r="J612" s="1" t="str">
        <f t="shared" si="53"/>
        <v>B-horizon soil</v>
      </c>
      <c r="K612" s="1" t="str">
        <f t="shared" si="58"/>
        <v>NASGLP soil sample, &lt;63 µm size fraction</v>
      </c>
      <c r="M612">
        <v>0.02</v>
      </c>
      <c r="N612">
        <v>6.9</v>
      </c>
      <c r="O612">
        <v>22.893999999999998</v>
      </c>
    </row>
    <row r="613" spans="1:15" hidden="1" x14ac:dyDescent="0.25">
      <c r="A613" t="s">
        <v>2026</v>
      </c>
      <c r="B613" t="s">
        <v>2027</v>
      </c>
      <c r="C613" s="1" t="str">
        <f t="shared" si="57"/>
        <v>21:0029</v>
      </c>
      <c r="D613" s="1" t="str">
        <f t="shared" si="56"/>
        <v>21:0336</v>
      </c>
      <c r="E613" t="s">
        <v>325</v>
      </c>
      <c r="F613" t="s">
        <v>2028</v>
      </c>
      <c r="H613">
        <v>47.000639999999997</v>
      </c>
      <c r="I613">
        <v>-65.857680000000002</v>
      </c>
      <c r="J613" s="1" t="str">
        <f t="shared" si="53"/>
        <v>B-horizon soil</v>
      </c>
      <c r="K613" s="1" t="str">
        <f t="shared" si="58"/>
        <v>NASGLP soil sample, &lt;63 µm size fraction</v>
      </c>
      <c r="M613">
        <v>0.1</v>
      </c>
      <c r="N613">
        <v>7.72</v>
      </c>
      <c r="O613">
        <v>23.831</v>
      </c>
    </row>
    <row r="614" spans="1:15" hidden="1" x14ac:dyDescent="0.25">
      <c r="A614" t="s">
        <v>2029</v>
      </c>
      <c r="B614" t="s">
        <v>2030</v>
      </c>
      <c r="C614" s="1" t="str">
        <f t="shared" si="57"/>
        <v>21:0029</v>
      </c>
      <c r="D614" s="1" t="str">
        <f t="shared" si="56"/>
        <v>21:0336</v>
      </c>
      <c r="E614" t="s">
        <v>329</v>
      </c>
      <c r="F614" t="s">
        <v>2031</v>
      </c>
      <c r="H614">
        <v>47.128439999999998</v>
      </c>
      <c r="I614">
        <v>-65.488460000000003</v>
      </c>
      <c r="J614" s="1" t="str">
        <f t="shared" ref="J614:J677" si="59">HYPERLINK("http://geochem.nrcan.gc.ca/cdogs/content/kwd/kwd020057_e.htm", "B-horizon soil")</f>
        <v>B-horizon soil</v>
      </c>
      <c r="K614" s="1" t="str">
        <f t="shared" si="58"/>
        <v>NASGLP soil sample, &lt;63 µm size fraction</v>
      </c>
      <c r="M614">
        <v>0.01</v>
      </c>
      <c r="N614">
        <v>3.31</v>
      </c>
      <c r="O614">
        <v>11.92</v>
      </c>
    </row>
    <row r="615" spans="1:15" hidden="1" x14ac:dyDescent="0.25">
      <c r="A615" t="s">
        <v>2032</v>
      </c>
      <c r="B615" t="s">
        <v>2033</v>
      </c>
      <c r="C615" s="1" t="str">
        <f t="shared" si="57"/>
        <v>21:0029</v>
      </c>
      <c r="D615" s="1" t="str">
        <f t="shared" si="56"/>
        <v>21:0336</v>
      </c>
      <c r="E615" t="s">
        <v>333</v>
      </c>
      <c r="F615" t="s">
        <v>2034</v>
      </c>
      <c r="H615">
        <v>47.017220000000002</v>
      </c>
      <c r="I615">
        <v>-64.889560000000003</v>
      </c>
      <c r="J615" s="1" t="str">
        <f t="shared" si="59"/>
        <v>B-horizon soil</v>
      </c>
      <c r="K615" s="1" t="str">
        <f t="shared" si="58"/>
        <v>NASGLP soil sample, &lt;63 µm size fraction</v>
      </c>
      <c r="M615">
        <v>7.0000000000000007E-2</v>
      </c>
      <c r="N615">
        <v>5.64</v>
      </c>
      <c r="O615">
        <v>19.606999999999999</v>
      </c>
    </row>
    <row r="616" spans="1:15" hidden="1" x14ac:dyDescent="0.25">
      <c r="A616" t="s">
        <v>2035</v>
      </c>
      <c r="B616" t="s">
        <v>2036</v>
      </c>
      <c r="C616" s="1" t="str">
        <f t="shared" si="57"/>
        <v>21:0029</v>
      </c>
      <c r="D616" s="1" t="str">
        <f t="shared" si="56"/>
        <v>21:0336</v>
      </c>
      <c r="E616" t="s">
        <v>337</v>
      </c>
      <c r="F616" t="s">
        <v>2037</v>
      </c>
      <c r="H616">
        <v>46.990470000000002</v>
      </c>
      <c r="I616">
        <v>-65.314059999999998</v>
      </c>
      <c r="J616" s="1" t="str">
        <f t="shared" si="59"/>
        <v>B-horizon soil</v>
      </c>
      <c r="K616" s="1" t="str">
        <f t="shared" si="58"/>
        <v>NASGLP soil sample, &lt;63 µm size fraction</v>
      </c>
      <c r="N616">
        <v>4.45</v>
      </c>
      <c r="O616">
        <v>16.402000000000001</v>
      </c>
    </row>
    <row r="617" spans="1:15" hidden="1" x14ac:dyDescent="0.25">
      <c r="A617" t="s">
        <v>2038</v>
      </c>
      <c r="B617" t="s">
        <v>2039</v>
      </c>
      <c r="C617" s="1" t="str">
        <f t="shared" si="57"/>
        <v>21:0029</v>
      </c>
      <c r="D617" s="1" t="str">
        <f t="shared" si="56"/>
        <v>21:0336</v>
      </c>
      <c r="E617" t="s">
        <v>341</v>
      </c>
      <c r="F617" t="s">
        <v>2040</v>
      </c>
      <c r="H617">
        <v>46.933860000000003</v>
      </c>
      <c r="I617">
        <v>-65.554689999999994</v>
      </c>
      <c r="J617" s="1" t="str">
        <f t="shared" si="59"/>
        <v>B-horizon soil</v>
      </c>
      <c r="K617" s="1" t="str">
        <f t="shared" si="58"/>
        <v>NASGLP soil sample, &lt;63 µm size fraction</v>
      </c>
      <c r="N617">
        <v>5.37</v>
      </c>
      <c r="O617">
        <v>17.423999999999999</v>
      </c>
    </row>
    <row r="618" spans="1:15" hidden="1" x14ac:dyDescent="0.25">
      <c r="A618" t="s">
        <v>2041</v>
      </c>
      <c r="B618" t="s">
        <v>2042</v>
      </c>
      <c r="C618" s="1" t="str">
        <f t="shared" si="57"/>
        <v>21:0029</v>
      </c>
      <c r="D618" s="1" t="str">
        <f t="shared" si="56"/>
        <v>21:0336</v>
      </c>
      <c r="E618" t="s">
        <v>345</v>
      </c>
      <c r="F618" t="s">
        <v>2043</v>
      </c>
      <c r="H618">
        <v>46.742100000000001</v>
      </c>
      <c r="I618">
        <v>-65.341639999999998</v>
      </c>
      <c r="J618" s="1" t="str">
        <f t="shared" si="59"/>
        <v>B-horizon soil</v>
      </c>
      <c r="K618" s="1" t="str">
        <f t="shared" si="58"/>
        <v>NASGLP soil sample, &lt;63 µm size fraction</v>
      </c>
      <c r="M618">
        <v>0.02</v>
      </c>
      <c r="N618">
        <v>6.01</v>
      </c>
      <c r="O618">
        <v>18.646000000000001</v>
      </c>
    </row>
    <row r="619" spans="1:15" hidden="1" x14ac:dyDescent="0.25">
      <c r="A619" t="s">
        <v>2044</v>
      </c>
      <c r="B619" t="s">
        <v>2045</v>
      </c>
      <c r="C619" s="1" t="str">
        <f t="shared" si="57"/>
        <v>21:0029</v>
      </c>
      <c r="D619" s="1" t="str">
        <f t="shared" si="56"/>
        <v>21:0336</v>
      </c>
      <c r="E619" t="s">
        <v>349</v>
      </c>
      <c r="F619" t="s">
        <v>2046</v>
      </c>
      <c r="H619">
        <v>47.274500000000003</v>
      </c>
      <c r="I619">
        <v>-69.026949999999999</v>
      </c>
      <c r="J619" s="1" t="str">
        <f t="shared" si="59"/>
        <v>B-horizon soil</v>
      </c>
      <c r="K619" s="1" t="str">
        <f t="shared" si="58"/>
        <v>NASGLP soil sample, &lt;63 µm size fraction</v>
      </c>
      <c r="M619">
        <v>0.02</v>
      </c>
      <c r="N619">
        <v>8.69</v>
      </c>
      <c r="O619">
        <v>24.79</v>
      </c>
    </row>
    <row r="620" spans="1:15" hidden="1" x14ac:dyDescent="0.25">
      <c r="A620" t="s">
        <v>2047</v>
      </c>
      <c r="B620" t="s">
        <v>2048</v>
      </c>
      <c r="C620" s="1" t="str">
        <f t="shared" si="57"/>
        <v>21:0029</v>
      </c>
      <c r="D620" s="1" t="str">
        <f t="shared" si="56"/>
        <v>21:0336</v>
      </c>
      <c r="E620" t="s">
        <v>353</v>
      </c>
      <c r="F620" t="s">
        <v>2049</v>
      </c>
      <c r="H620">
        <v>47.240519999999997</v>
      </c>
      <c r="I620">
        <v>-68.825850000000003</v>
      </c>
      <c r="J620" s="1" t="str">
        <f t="shared" si="59"/>
        <v>B-horizon soil</v>
      </c>
      <c r="K620" s="1" t="str">
        <f t="shared" si="58"/>
        <v>NASGLP soil sample, &lt;63 µm size fraction</v>
      </c>
      <c r="M620">
        <v>0.01</v>
      </c>
      <c r="N620">
        <v>8.8000000000000007</v>
      </c>
      <c r="O620">
        <v>26.361000000000001</v>
      </c>
    </row>
    <row r="621" spans="1:15" hidden="1" x14ac:dyDescent="0.25">
      <c r="A621" t="s">
        <v>2050</v>
      </c>
      <c r="B621" t="s">
        <v>2051</v>
      </c>
      <c r="C621" s="1" t="str">
        <f t="shared" si="57"/>
        <v>21:0029</v>
      </c>
      <c r="D621" s="1" t="str">
        <f t="shared" si="56"/>
        <v>21:0336</v>
      </c>
      <c r="E621" t="s">
        <v>357</v>
      </c>
      <c r="F621" t="s">
        <v>2052</v>
      </c>
      <c r="H621">
        <v>47.349910000000001</v>
      </c>
      <c r="I621">
        <v>-68.680850000000007</v>
      </c>
      <c r="J621" s="1" t="str">
        <f t="shared" si="59"/>
        <v>B-horizon soil</v>
      </c>
      <c r="K621" s="1" t="str">
        <f t="shared" si="58"/>
        <v>NASGLP soil sample, &lt;63 µm size fraction</v>
      </c>
      <c r="M621">
        <v>0.04</v>
      </c>
      <c r="N621">
        <v>9.5500000000000007</v>
      </c>
      <c r="O621">
        <v>28.172000000000001</v>
      </c>
    </row>
    <row r="622" spans="1:15" hidden="1" x14ac:dyDescent="0.25">
      <c r="A622" t="s">
        <v>2053</v>
      </c>
      <c r="B622" t="s">
        <v>2054</v>
      </c>
      <c r="C622" s="1" t="str">
        <f t="shared" si="57"/>
        <v>21:0029</v>
      </c>
      <c r="D622" s="1" t="str">
        <f t="shared" si="56"/>
        <v>21:0336</v>
      </c>
      <c r="E622" t="s">
        <v>361</v>
      </c>
      <c r="F622" t="s">
        <v>2055</v>
      </c>
      <c r="H622">
        <v>47.611289999999997</v>
      </c>
      <c r="I622">
        <v>-68.251909999999995</v>
      </c>
      <c r="J622" s="1" t="str">
        <f t="shared" si="59"/>
        <v>B-horizon soil</v>
      </c>
      <c r="K622" s="1" t="str">
        <f t="shared" si="58"/>
        <v>NASGLP soil sample, &lt;63 µm size fraction</v>
      </c>
      <c r="M622">
        <v>0.06</v>
      </c>
      <c r="N622">
        <v>3.74</v>
      </c>
      <c r="O622">
        <v>11.769</v>
      </c>
    </row>
    <row r="623" spans="1:15" hidden="1" x14ac:dyDescent="0.25">
      <c r="A623" t="s">
        <v>2056</v>
      </c>
      <c r="B623" t="s">
        <v>2057</v>
      </c>
      <c r="C623" s="1" t="str">
        <f t="shared" si="57"/>
        <v>21:0029</v>
      </c>
      <c r="D623" s="1" t="str">
        <f t="shared" si="56"/>
        <v>21:0336</v>
      </c>
      <c r="E623" t="s">
        <v>365</v>
      </c>
      <c r="F623" t="s">
        <v>2058</v>
      </c>
      <c r="H623">
        <v>47.864609999999999</v>
      </c>
      <c r="I623">
        <v>-68.238780000000006</v>
      </c>
      <c r="J623" s="1" t="str">
        <f t="shared" si="59"/>
        <v>B-horizon soil</v>
      </c>
      <c r="K623" s="1" t="str">
        <f t="shared" si="58"/>
        <v>NASGLP soil sample, &lt;63 µm size fraction</v>
      </c>
      <c r="M623">
        <v>0.05</v>
      </c>
      <c r="N623">
        <v>10.33</v>
      </c>
      <c r="O623">
        <v>31.536000000000001</v>
      </c>
    </row>
    <row r="624" spans="1:15" hidden="1" x14ac:dyDescent="0.25">
      <c r="A624" t="s">
        <v>2059</v>
      </c>
      <c r="B624" t="s">
        <v>2060</v>
      </c>
      <c r="C624" s="1" t="str">
        <f t="shared" si="57"/>
        <v>21:0029</v>
      </c>
      <c r="D624" s="1" t="str">
        <f t="shared" si="56"/>
        <v>21:0336</v>
      </c>
      <c r="E624" t="s">
        <v>369</v>
      </c>
      <c r="F624" t="s">
        <v>2061</v>
      </c>
      <c r="H624">
        <v>47.819070000000004</v>
      </c>
      <c r="I624">
        <v>-68.052449999999993</v>
      </c>
      <c r="J624" s="1" t="str">
        <f t="shared" si="59"/>
        <v>B-horizon soil</v>
      </c>
      <c r="K624" s="1" t="str">
        <f t="shared" si="58"/>
        <v>NASGLP soil sample, &lt;63 µm size fraction</v>
      </c>
      <c r="M624">
        <v>0.04</v>
      </c>
      <c r="N624">
        <v>10.42</v>
      </c>
      <c r="O624">
        <v>29.244</v>
      </c>
    </row>
    <row r="625" spans="1:15" hidden="1" x14ac:dyDescent="0.25">
      <c r="A625" t="s">
        <v>2062</v>
      </c>
      <c r="B625" t="s">
        <v>2063</v>
      </c>
      <c r="C625" s="1" t="str">
        <f t="shared" si="57"/>
        <v>21:0029</v>
      </c>
      <c r="D625" s="1" t="str">
        <f t="shared" si="56"/>
        <v>21:0336</v>
      </c>
      <c r="E625" t="s">
        <v>373</v>
      </c>
      <c r="F625" t="s">
        <v>2064</v>
      </c>
      <c r="H625">
        <v>47.481200000000001</v>
      </c>
      <c r="I625">
        <v>-68.068160000000006</v>
      </c>
      <c r="J625" s="1" t="str">
        <f t="shared" si="59"/>
        <v>B-horizon soil</v>
      </c>
      <c r="K625" s="1" t="str">
        <f t="shared" si="58"/>
        <v>NASGLP soil sample, &lt;63 µm size fraction</v>
      </c>
      <c r="M625">
        <v>0.03</v>
      </c>
      <c r="N625">
        <v>11.28</v>
      </c>
      <c r="O625">
        <v>33.302999999999997</v>
      </c>
    </row>
    <row r="626" spans="1:15" hidden="1" x14ac:dyDescent="0.25">
      <c r="A626" t="s">
        <v>2065</v>
      </c>
      <c r="B626" t="s">
        <v>2066</v>
      </c>
      <c r="C626" s="1" t="str">
        <f t="shared" si="57"/>
        <v>21:0029</v>
      </c>
      <c r="D626" s="1" t="str">
        <f t="shared" si="56"/>
        <v>21:0336</v>
      </c>
      <c r="E626" t="s">
        <v>377</v>
      </c>
      <c r="F626" t="s">
        <v>2067</v>
      </c>
      <c r="H626">
        <v>47.987180000000002</v>
      </c>
      <c r="I626">
        <v>-68.039270000000002</v>
      </c>
      <c r="J626" s="1" t="str">
        <f t="shared" si="59"/>
        <v>B-horizon soil</v>
      </c>
      <c r="K626" s="1" t="str">
        <f t="shared" si="58"/>
        <v>NASGLP soil sample, &lt;63 µm size fraction</v>
      </c>
      <c r="M626">
        <v>0.04</v>
      </c>
      <c r="N626">
        <v>3.67</v>
      </c>
      <c r="O626">
        <v>12.97</v>
      </c>
    </row>
    <row r="627" spans="1:15" hidden="1" x14ac:dyDescent="0.25">
      <c r="A627" t="s">
        <v>2068</v>
      </c>
      <c r="B627" t="s">
        <v>2069</v>
      </c>
      <c r="C627" s="1" t="str">
        <f t="shared" si="57"/>
        <v>21:0029</v>
      </c>
      <c r="D627" s="1" t="str">
        <f t="shared" si="56"/>
        <v>21:0336</v>
      </c>
      <c r="E627" t="s">
        <v>381</v>
      </c>
      <c r="F627" t="s">
        <v>2070</v>
      </c>
      <c r="H627">
        <v>47.331740000000003</v>
      </c>
      <c r="I627">
        <v>-68.416309999999996</v>
      </c>
      <c r="J627" s="1" t="str">
        <f t="shared" si="59"/>
        <v>B-horizon soil</v>
      </c>
      <c r="K627" s="1" t="str">
        <f t="shared" si="58"/>
        <v>NASGLP soil sample, &lt;63 µm size fraction</v>
      </c>
      <c r="N627">
        <v>3.4</v>
      </c>
      <c r="O627">
        <v>10.455</v>
      </c>
    </row>
    <row r="628" spans="1:15" hidden="1" x14ac:dyDescent="0.25">
      <c r="A628" t="s">
        <v>2071</v>
      </c>
      <c r="B628" t="s">
        <v>2072</v>
      </c>
      <c r="C628" s="1" t="str">
        <f t="shared" si="57"/>
        <v>21:0029</v>
      </c>
      <c r="D628" s="1" t="str">
        <f t="shared" si="56"/>
        <v>21:0336</v>
      </c>
      <c r="E628" t="s">
        <v>385</v>
      </c>
      <c r="F628" t="s">
        <v>2073</v>
      </c>
      <c r="H628">
        <v>47.313720000000004</v>
      </c>
      <c r="I628">
        <v>-67.886219999999994</v>
      </c>
      <c r="J628" s="1" t="str">
        <f t="shared" si="59"/>
        <v>B-horizon soil</v>
      </c>
      <c r="K628" s="1" t="str">
        <f t="shared" si="58"/>
        <v>NASGLP soil sample, &lt;63 µm size fraction</v>
      </c>
      <c r="M628">
        <v>0.01</v>
      </c>
      <c r="N628">
        <v>2.3199999999999998</v>
      </c>
      <c r="O628">
        <v>7.2290000000000001</v>
      </c>
    </row>
    <row r="629" spans="1:15" hidden="1" x14ac:dyDescent="0.25">
      <c r="A629" t="s">
        <v>2074</v>
      </c>
      <c r="B629" t="s">
        <v>2075</v>
      </c>
      <c r="C629" s="1" t="str">
        <f t="shared" si="57"/>
        <v>21:0029</v>
      </c>
      <c r="D629" s="1" t="str">
        <f t="shared" si="56"/>
        <v>21:0336</v>
      </c>
      <c r="E629" t="s">
        <v>389</v>
      </c>
      <c r="F629" t="s">
        <v>2076</v>
      </c>
      <c r="H629">
        <v>46.718960000000003</v>
      </c>
      <c r="I629">
        <v>-64.988789999999995</v>
      </c>
      <c r="J629" s="1" t="str">
        <f t="shared" si="59"/>
        <v>B-horizon soil</v>
      </c>
      <c r="K629" s="1" t="str">
        <f t="shared" si="58"/>
        <v>NASGLP soil sample, &lt;63 µm size fraction</v>
      </c>
      <c r="M629">
        <v>0.03</v>
      </c>
      <c r="N629">
        <v>9.09</v>
      </c>
      <c r="O629">
        <v>27.065999999999999</v>
      </c>
    </row>
    <row r="630" spans="1:15" hidden="1" x14ac:dyDescent="0.25">
      <c r="A630" t="s">
        <v>2077</v>
      </c>
      <c r="B630" t="s">
        <v>2078</v>
      </c>
      <c r="C630" s="1" t="str">
        <f t="shared" si="57"/>
        <v>21:0029</v>
      </c>
      <c r="D630" s="1" t="str">
        <f t="shared" si="56"/>
        <v>21:0336</v>
      </c>
      <c r="E630" t="s">
        <v>393</v>
      </c>
      <c r="F630" t="s">
        <v>2079</v>
      </c>
      <c r="H630">
        <v>46.772030000000001</v>
      </c>
      <c r="I630">
        <v>-65.105350000000001</v>
      </c>
      <c r="J630" s="1" t="str">
        <f t="shared" si="59"/>
        <v>B-horizon soil</v>
      </c>
      <c r="K630" s="1" t="str">
        <f t="shared" si="58"/>
        <v>NASGLP soil sample, &lt;63 µm size fraction</v>
      </c>
      <c r="N630">
        <v>4.67</v>
      </c>
      <c r="O630">
        <v>17.361999999999998</v>
      </c>
    </row>
    <row r="631" spans="1:15" hidden="1" x14ac:dyDescent="0.25">
      <c r="A631" t="s">
        <v>2080</v>
      </c>
      <c r="B631" t="s">
        <v>2081</v>
      </c>
      <c r="C631" s="1" t="str">
        <f t="shared" si="57"/>
        <v>21:0029</v>
      </c>
      <c r="D631" s="1" t="str">
        <f t="shared" si="56"/>
        <v>21:0336</v>
      </c>
      <c r="E631" t="s">
        <v>397</v>
      </c>
      <c r="F631" t="s">
        <v>2082</v>
      </c>
      <c r="H631">
        <v>46.353149999999999</v>
      </c>
      <c r="I631">
        <v>-65.208359999999999</v>
      </c>
      <c r="J631" s="1" t="str">
        <f t="shared" si="59"/>
        <v>B-horizon soil</v>
      </c>
      <c r="K631" s="1" t="str">
        <f t="shared" si="58"/>
        <v>NASGLP soil sample, &lt;63 µm size fraction</v>
      </c>
      <c r="N631">
        <v>0.48</v>
      </c>
      <c r="O631">
        <v>3.4830000000000001</v>
      </c>
    </row>
    <row r="632" spans="1:15" hidden="1" x14ac:dyDescent="0.25">
      <c r="A632" t="s">
        <v>2083</v>
      </c>
      <c r="B632" t="s">
        <v>2084</v>
      </c>
      <c r="C632" s="1" t="str">
        <f t="shared" ref="C632:C663" si="60">HYPERLINK("http://geochem.nrcan.gc.ca/cdogs/content/bdl/bdl210029_e.htm", "21:0029")</f>
        <v>21:0029</v>
      </c>
      <c r="D632" s="1" t="str">
        <f t="shared" si="56"/>
        <v>21:0336</v>
      </c>
      <c r="E632" t="s">
        <v>401</v>
      </c>
      <c r="F632" t="s">
        <v>2085</v>
      </c>
      <c r="H632">
        <v>46.362749999999998</v>
      </c>
      <c r="I632">
        <v>-65.308899999999994</v>
      </c>
      <c r="J632" s="1" t="str">
        <f t="shared" si="59"/>
        <v>B-horizon soil</v>
      </c>
      <c r="K632" s="1" t="str">
        <f t="shared" ref="K632:K663" si="61">HYPERLINK("http://geochem.nrcan.gc.ca/cdogs/content/kwd/kwd080055_e.htm", "NASGLP soil sample, &lt;63 µm size fraction")</f>
        <v>NASGLP soil sample, &lt;63 µm size fraction</v>
      </c>
      <c r="M632">
        <v>0.03</v>
      </c>
      <c r="N632">
        <v>6.42</v>
      </c>
      <c r="O632">
        <v>15.137</v>
      </c>
    </row>
    <row r="633" spans="1:15" hidden="1" x14ac:dyDescent="0.25">
      <c r="A633" t="s">
        <v>2086</v>
      </c>
      <c r="B633" t="s">
        <v>2087</v>
      </c>
      <c r="C633" s="1" t="str">
        <f t="shared" si="60"/>
        <v>21:0029</v>
      </c>
      <c r="D633" s="1" t="str">
        <f t="shared" si="56"/>
        <v>21:0336</v>
      </c>
      <c r="E633" t="s">
        <v>405</v>
      </c>
      <c r="F633" t="s">
        <v>2088</v>
      </c>
      <c r="H633">
        <v>46.602870000000003</v>
      </c>
      <c r="I633">
        <v>-65.484499999999997</v>
      </c>
      <c r="J633" s="1" t="str">
        <f t="shared" si="59"/>
        <v>B-horizon soil</v>
      </c>
      <c r="K633" s="1" t="str">
        <f t="shared" si="61"/>
        <v>NASGLP soil sample, &lt;63 µm size fraction</v>
      </c>
      <c r="M633">
        <v>0.03</v>
      </c>
      <c r="N633">
        <v>5.43</v>
      </c>
      <c r="O633">
        <v>18.123999999999999</v>
      </c>
    </row>
    <row r="634" spans="1:15" hidden="1" x14ac:dyDescent="0.25">
      <c r="A634" t="s">
        <v>2089</v>
      </c>
      <c r="B634" t="s">
        <v>2090</v>
      </c>
      <c r="C634" s="1" t="str">
        <f t="shared" si="60"/>
        <v>21:0029</v>
      </c>
      <c r="D634" s="1" t="str">
        <f t="shared" si="56"/>
        <v>21:0336</v>
      </c>
      <c r="E634" t="s">
        <v>409</v>
      </c>
      <c r="F634" t="s">
        <v>2091</v>
      </c>
      <c r="H634">
        <v>46.303530000000002</v>
      </c>
      <c r="I634">
        <v>-64.95232</v>
      </c>
      <c r="J634" s="1" t="str">
        <f t="shared" si="59"/>
        <v>B-horizon soil</v>
      </c>
      <c r="K634" s="1" t="str">
        <f t="shared" si="61"/>
        <v>NASGLP soil sample, &lt;63 µm size fraction</v>
      </c>
      <c r="N634">
        <v>1.36</v>
      </c>
      <c r="O634">
        <v>5.4630000000000001</v>
      </c>
    </row>
    <row r="635" spans="1:15" hidden="1" x14ac:dyDescent="0.25">
      <c r="A635" t="s">
        <v>2092</v>
      </c>
      <c r="B635" t="s">
        <v>2093</v>
      </c>
      <c r="C635" s="1" t="str">
        <f t="shared" si="60"/>
        <v>21:0029</v>
      </c>
      <c r="D635" s="1" t="str">
        <f t="shared" si="56"/>
        <v>21:0336</v>
      </c>
      <c r="E635" t="s">
        <v>413</v>
      </c>
      <c r="F635" t="s">
        <v>2094</v>
      </c>
      <c r="H635">
        <v>46.270859999999999</v>
      </c>
      <c r="I635">
        <v>-64.872190000000003</v>
      </c>
      <c r="J635" s="1" t="str">
        <f t="shared" si="59"/>
        <v>B-horizon soil</v>
      </c>
      <c r="K635" s="1" t="str">
        <f t="shared" si="61"/>
        <v>NASGLP soil sample, &lt;63 µm size fraction</v>
      </c>
      <c r="M635">
        <v>0.01</v>
      </c>
      <c r="N635">
        <v>4.03</v>
      </c>
      <c r="O635">
        <v>12.769</v>
      </c>
    </row>
    <row r="636" spans="1:15" hidden="1" x14ac:dyDescent="0.25">
      <c r="A636" t="s">
        <v>2095</v>
      </c>
      <c r="B636" t="s">
        <v>2096</v>
      </c>
      <c r="C636" s="1" t="str">
        <f t="shared" si="60"/>
        <v>21:0029</v>
      </c>
      <c r="D636" s="1" t="str">
        <f t="shared" si="56"/>
        <v>21:0336</v>
      </c>
      <c r="E636" t="s">
        <v>417</v>
      </c>
      <c r="F636" t="s">
        <v>2097</v>
      </c>
      <c r="H636">
        <v>46.204259999999998</v>
      </c>
      <c r="I636">
        <v>-64.681309999999996</v>
      </c>
      <c r="J636" s="1" t="str">
        <f t="shared" si="59"/>
        <v>B-horizon soil</v>
      </c>
      <c r="K636" s="1" t="str">
        <f t="shared" si="61"/>
        <v>NASGLP soil sample, &lt;63 µm size fraction</v>
      </c>
      <c r="N636">
        <v>3.58</v>
      </c>
      <c r="O636">
        <v>11.696999999999999</v>
      </c>
    </row>
    <row r="637" spans="1:15" hidden="1" x14ac:dyDescent="0.25">
      <c r="A637" t="s">
        <v>2098</v>
      </c>
      <c r="B637" t="s">
        <v>2099</v>
      </c>
      <c r="C637" s="1" t="str">
        <f t="shared" si="60"/>
        <v>21:0029</v>
      </c>
      <c r="D637" s="1" t="str">
        <f t="shared" si="56"/>
        <v>21:0336</v>
      </c>
      <c r="E637" t="s">
        <v>421</v>
      </c>
      <c r="F637" t="s">
        <v>2100</v>
      </c>
      <c r="H637">
        <v>46.941290000000002</v>
      </c>
      <c r="I637">
        <v>-66.989879999999999</v>
      </c>
      <c r="J637" s="1" t="str">
        <f t="shared" si="59"/>
        <v>B-horizon soil</v>
      </c>
      <c r="K637" s="1" t="str">
        <f t="shared" si="61"/>
        <v>NASGLP soil sample, &lt;63 µm size fraction</v>
      </c>
      <c r="M637">
        <v>0.03</v>
      </c>
      <c r="N637">
        <v>12.99</v>
      </c>
      <c r="O637">
        <v>35.491999999999997</v>
      </c>
    </row>
    <row r="638" spans="1:15" hidden="1" x14ac:dyDescent="0.25">
      <c r="A638" t="s">
        <v>2101</v>
      </c>
      <c r="B638" t="s">
        <v>2102</v>
      </c>
      <c r="C638" s="1" t="str">
        <f t="shared" si="60"/>
        <v>21:0029</v>
      </c>
      <c r="D638" s="1" t="str">
        <f t="shared" si="56"/>
        <v>21:0336</v>
      </c>
      <c r="E638" t="s">
        <v>425</v>
      </c>
      <c r="F638" t="s">
        <v>2103</v>
      </c>
      <c r="H638">
        <v>47.124119999999998</v>
      </c>
      <c r="I638">
        <v>-67.877269999999996</v>
      </c>
      <c r="J638" s="1" t="str">
        <f t="shared" si="59"/>
        <v>B-horizon soil</v>
      </c>
      <c r="K638" s="1" t="str">
        <f t="shared" si="61"/>
        <v>NASGLP soil sample, &lt;63 µm size fraction</v>
      </c>
      <c r="M638">
        <v>0.2</v>
      </c>
      <c r="N638">
        <v>3.31</v>
      </c>
      <c r="O638">
        <v>9.0980000000000008</v>
      </c>
    </row>
    <row r="639" spans="1:15" hidden="1" x14ac:dyDescent="0.25">
      <c r="A639" t="s">
        <v>2104</v>
      </c>
      <c r="B639" t="s">
        <v>2105</v>
      </c>
      <c r="C639" s="1" t="str">
        <f t="shared" si="60"/>
        <v>21:0029</v>
      </c>
      <c r="D639" s="1" t="str">
        <f t="shared" si="56"/>
        <v>21:0336</v>
      </c>
      <c r="E639" t="s">
        <v>429</v>
      </c>
      <c r="F639" t="s">
        <v>2106</v>
      </c>
      <c r="H639">
        <v>47.600450000000002</v>
      </c>
      <c r="I639">
        <v>-67.874790000000004</v>
      </c>
      <c r="J639" s="1" t="str">
        <f t="shared" si="59"/>
        <v>B-horizon soil</v>
      </c>
      <c r="K639" s="1" t="str">
        <f t="shared" si="61"/>
        <v>NASGLP soil sample, &lt;63 µm size fraction</v>
      </c>
      <c r="M639">
        <v>0.03</v>
      </c>
      <c r="N639">
        <v>8.98</v>
      </c>
      <c r="O639">
        <v>28.023</v>
      </c>
    </row>
    <row r="640" spans="1:15" hidden="1" x14ac:dyDescent="0.25">
      <c r="A640" t="s">
        <v>2107</v>
      </c>
      <c r="B640" t="s">
        <v>2108</v>
      </c>
      <c r="C640" s="1" t="str">
        <f t="shared" si="60"/>
        <v>21:0029</v>
      </c>
      <c r="D640" s="1" t="str">
        <f t="shared" si="56"/>
        <v>21:0336</v>
      </c>
      <c r="E640" t="s">
        <v>433</v>
      </c>
      <c r="F640" t="s">
        <v>2109</v>
      </c>
      <c r="H640">
        <v>47.19068</v>
      </c>
      <c r="I640">
        <v>-67.555639999999997</v>
      </c>
      <c r="J640" s="1" t="str">
        <f t="shared" si="59"/>
        <v>B-horizon soil</v>
      </c>
      <c r="K640" s="1" t="str">
        <f t="shared" si="61"/>
        <v>NASGLP soil sample, &lt;63 µm size fraction</v>
      </c>
      <c r="M640">
        <v>0.01</v>
      </c>
      <c r="N640">
        <v>6.46</v>
      </c>
      <c r="O640">
        <v>18.734000000000002</v>
      </c>
    </row>
    <row r="641" spans="1:15" hidden="1" x14ac:dyDescent="0.25">
      <c r="A641" t="s">
        <v>2110</v>
      </c>
      <c r="B641" t="s">
        <v>2111</v>
      </c>
      <c r="C641" s="1" t="str">
        <f t="shared" si="60"/>
        <v>21:0029</v>
      </c>
      <c r="D641" s="1" t="str">
        <f t="shared" si="56"/>
        <v>21:0336</v>
      </c>
      <c r="E641" t="s">
        <v>437</v>
      </c>
      <c r="F641" t="s">
        <v>2112</v>
      </c>
      <c r="H641">
        <v>47.337479999999999</v>
      </c>
      <c r="I641">
        <v>-67.52</v>
      </c>
      <c r="J641" s="1" t="str">
        <f t="shared" si="59"/>
        <v>B-horizon soil</v>
      </c>
      <c r="K641" s="1" t="str">
        <f t="shared" si="61"/>
        <v>NASGLP soil sample, &lt;63 µm size fraction</v>
      </c>
      <c r="M641">
        <v>0.04</v>
      </c>
      <c r="N641">
        <v>8.25</v>
      </c>
      <c r="O641">
        <v>24.033000000000001</v>
      </c>
    </row>
    <row r="642" spans="1:15" hidden="1" x14ac:dyDescent="0.25">
      <c r="A642" t="s">
        <v>2113</v>
      </c>
      <c r="B642" t="s">
        <v>2114</v>
      </c>
      <c r="C642" s="1" t="str">
        <f t="shared" si="60"/>
        <v>21:0029</v>
      </c>
      <c r="D642" s="1" t="str">
        <f t="shared" ref="D642:D705" si="62">HYPERLINK("http://geochem.nrcan.gc.ca/cdogs/content/svy/svy210336_e.htm", "21:0336")</f>
        <v>21:0336</v>
      </c>
      <c r="E642" t="s">
        <v>441</v>
      </c>
      <c r="F642" t="s">
        <v>2115</v>
      </c>
      <c r="H642">
        <v>47.703580000000002</v>
      </c>
      <c r="I642">
        <v>-67.434430000000006</v>
      </c>
      <c r="J642" s="1" t="str">
        <f t="shared" si="59"/>
        <v>B-horizon soil</v>
      </c>
      <c r="K642" s="1" t="str">
        <f t="shared" si="61"/>
        <v>NASGLP soil sample, &lt;63 µm size fraction</v>
      </c>
      <c r="M642">
        <v>0.03</v>
      </c>
      <c r="N642">
        <v>2.09</v>
      </c>
      <c r="O642">
        <v>7.6980000000000004</v>
      </c>
    </row>
    <row r="643" spans="1:15" hidden="1" x14ac:dyDescent="0.25">
      <c r="A643" t="s">
        <v>2116</v>
      </c>
      <c r="B643" t="s">
        <v>2117</v>
      </c>
      <c r="C643" s="1" t="str">
        <f t="shared" si="60"/>
        <v>21:0029</v>
      </c>
      <c r="D643" s="1" t="str">
        <f t="shared" si="62"/>
        <v>21:0336</v>
      </c>
      <c r="E643" t="s">
        <v>445</v>
      </c>
      <c r="F643" t="s">
        <v>2118</v>
      </c>
      <c r="H643">
        <v>47.884210000000003</v>
      </c>
      <c r="I643">
        <v>-67.699910000000003</v>
      </c>
      <c r="J643" s="1" t="str">
        <f t="shared" si="59"/>
        <v>B-horizon soil</v>
      </c>
      <c r="K643" s="1" t="str">
        <f t="shared" si="61"/>
        <v>NASGLP soil sample, &lt;63 µm size fraction</v>
      </c>
      <c r="M643">
        <v>0.03</v>
      </c>
      <c r="N643">
        <v>9.2899999999999991</v>
      </c>
      <c r="O643">
        <v>29.6</v>
      </c>
    </row>
    <row r="644" spans="1:15" hidden="1" x14ac:dyDescent="0.25">
      <c r="A644" t="s">
        <v>2119</v>
      </c>
      <c r="B644" t="s">
        <v>2120</v>
      </c>
      <c r="C644" s="1" t="str">
        <f t="shared" si="60"/>
        <v>21:0029</v>
      </c>
      <c r="D644" s="1" t="str">
        <f t="shared" si="62"/>
        <v>21:0336</v>
      </c>
      <c r="E644" t="s">
        <v>449</v>
      </c>
      <c r="F644" t="s">
        <v>2121</v>
      </c>
      <c r="H644">
        <v>47.840499999999999</v>
      </c>
      <c r="I644">
        <v>-67.493979999999993</v>
      </c>
      <c r="J644" s="1" t="str">
        <f t="shared" si="59"/>
        <v>B-horizon soil</v>
      </c>
      <c r="K644" s="1" t="str">
        <f t="shared" si="61"/>
        <v>NASGLP soil sample, &lt;63 µm size fraction</v>
      </c>
      <c r="M644">
        <v>0.02</v>
      </c>
      <c r="N644">
        <v>8.35</v>
      </c>
      <c r="O644">
        <v>26.164999999999999</v>
      </c>
    </row>
    <row r="645" spans="1:15" hidden="1" x14ac:dyDescent="0.25">
      <c r="A645" t="s">
        <v>2122</v>
      </c>
      <c r="B645" t="s">
        <v>2123</v>
      </c>
      <c r="C645" s="1" t="str">
        <f t="shared" si="60"/>
        <v>21:0029</v>
      </c>
      <c r="D645" s="1" t="str">
        <f t="shared" si="62"/>
        <v>21:0336</v>
      </c>
      <c r="E645" t="s">
        <v>453</v>
      </c>
      <c r="F645" t="s">
        <v>2124</v>
      </c>
      <c r="H645">
        <v>47.152729999999998</v>
      </c>
      <c r="I645">
        <v>-66.710679999999996</v>
      </c>
      <c r="J645" s="1" t="str">
        <f t="shared" si="59"/>
        <v>B-horizon soil</v>
      </c>
      <c r="K645" s="1" t="str">
        <f t="shared" si="61"/>
        <v>NASGLP soil sample, &lt;63 µm size fraction</v>
      </c>
      <c r="M645">
        <v>0.02</v>
      </c>
      <c r="N645">
        <v>8.1999999999999993</v>
      </c>
      <c r="O645">
        <v>25.216000000000001</v>
      </c>
    </row>
    <row r="646" spans="1:15" hidden="1" x14ac:dyDescent="0.25">
      <c r="A646" t="s">
        <v>2125</v>
      </c>
      <c r="B646" t="s">
        <v>2126</v>
      </c>
      <c r="C646" s="1" t="str">
        <f t="shared" si="60"/>
        <v>21:0029</v>
      </c>
      <c r="D646" s="1" t="str">
        <f t="shared" si="62"/>
        <v>21:0336</v>
      </c>
      <c r="E646" t="s">
        <v>457</v>
      </c>
      <c r="F646" t="s">
        <v>2127</v>
      </c>
      <c r="H646">
        <v>46.876820000000002</v>
      </c>
      <c r="I646">
        <v>-66.626230000000007</v>
      </c>
      <c r="J646" s="1" t="str">
        <f t="shared" si="59"/>
        <v>B-horizon soil</v>
      </c>
      <c r="K646" s="1" t="str">
        <f t="shared" si="61"/>
        <v>NASGLP soil sample, &lt;63 µm size fraction</v>
      </c>
      <c r="M646">
        <v>0.02</v>
      </c>
      <c r="N646">
        <v>8.7899999999999991</v>
      </c>
      <c r="O646">
        <v>26.446999999999999</v>
      </c>
    </row>
    <row r="647" spans="1:15" hidden="1" x14ac:dyDescent="0.25">
      <c r="A647" t="s">
        <v>2128</v>
      </c>
      <c r="B647" t="s">
        <v>2129</v>
      </c>
      <c r="C647" s="1" t="str">
        <f t="shared" si="60"/>
        <v>21:0029</v>
      </c>
      <c r="D647" s="1" t="str">
        <f t="shared" si="62"/>
        <v>21:0336</v>
      </c>
      <c r="E647" t="s">
        <v>461</v>
      </c>
      <c r="F647" t="s">
        <v>2130</v>
      </c>
      <c r="H647">
        <v>46.912640000000003</v>
      </c>
      <c r="I647">
        <v>-66.250299999999996</v>
      </c>
      <c r="J647" s="1" t="str">
        <f t="shared" si="59"/>
        <v>B-horizon soil</v>
      </c>
      <c r="K647" s="1" t="str">
        <f t="shared" si="61"/>
        <v>NASGLP soil sample, &lt;63 µm size fraction</v>
      </c>
      <c r="M647">
        <v>0.02</v>
      </c>
      <c r="N647">
        <v>7.94</v>
      </c>
      <c r="O647">
        <v>23.608000000000001</v>
      </c>
    </row>
    <row r="648" spans="1:15" hidden="1" x14ac:dyDescent="0.25">
      <c r="A648" t="s">
        <v>2131</v>
      </c>
      <c r="B648" t="s">
        <v>2132</v>
      </c>
      <c r="C648" s="1" t="str">
        <f t="shared" si="60"/>
        <v>21:0029</v>
      </c>
      <c r="D648" s="1" t="str">
        <f t="shared" si="62"/>
        <v>21:0336</v>
      </c>
      <c r="E648" t="s">
        <v>465</v>
      </c>
      <c r="F648" t="s">
        <v>2133</v>
      </c>
      <c r="H648">
        <v>47.632989999999999</v>
      </c>
      <c r="I648">
        <v>-65.43459</v>
      </c>
      <c r="J648" s="1" t="str">
        <f t="shared" si="59"/>
        <v>B-horizon soil</v>
      </c>
      <c r="K648" s="1" t="str">
        <f t="shared" si="61"/>
        <v>NASGLP soil sample, &lt;63 µm size fraction</v>
      </c>
      <c r="M648">
        <v>0.01</v>
      </c>
      <c r="N648">
        <v>4.66</v>
      </c>
      <c r="O648">
        <v>14.749000000000001</v>
      </c>
    </row>
    <row r="649" spans="1:15" hidden="1" x14ac:dyDescent="0.25">
      <c r="A649" t="s">
        <v>2134</v>
      </c>
      <c r="B649" t="s">
        <v>2135</v>
      </c>
      <c r="C649" s="1" t="str">
        <f t="shared" si="60"/>
        <v>21:0029</v>
      </c>
      <c r="D649" s="1" t="str">
        <f t="shared" si="62"/>
        <v>21:0336</v>
      </c>
      <c r="E649" t="s">
        <v>469</v>
      </c>
      <c r="F649" t="s">
        <v>2136</v>
      </c>
      <c r="H649">
        <v>46.886780000000002</v>
      </c>
      <c r="I649">
        <v>-65.753990000000002</v>
      </c>
      <c r="J649" s="1" t="str">
        <f t="shared" si="59"/>
        <v>B-horizon soil</v>
      </c>
      <c r="K649" s="1" t="str">
        <f t="shared" si="61"/>
        <v>NASGLP soil sample, &lt;63 µm size fraction</v>
      </c>
      <c r="N649">
        <v>3.16</v>
      </c>
      <c r="O649">
        <v>10.109</v>
      </c>
    </row>
    <row r="650" spans="1:15" hidden="1" x14ac:dyDescent="0.25">
      <c r="A650" t="s">
        <v>2137</v>
      </c>
      <c r="B650" t="s">
        <v>2138</v>
      </c>
      <c r="C650" s="1" t="str">
        <f t="shared" si="60"/>
        <v>21:0029</v>
      </c>
      <c r="D650" s="1" t="str">
        <f t="shared" si="62"/>
        <v>21:0336</v>
      </c>
      <c r="E650" t="s">
        <v>473</v>
      </c>
      <c r="F650" t="s">
        <v>2139</v>
      </c>
      <c r="H650">
        <v>46.776130000000002</v>
      </c>
      <c r="I650">
        <v>-66.083860000000001</v>
      </c>
      <c r="J650" s="1" t="str">
        <f t="shared" si="59"/>
        <v>B-horizon soil</v>
      </c>
      <c r="K650" s="1" t="str">
        <f t="shared" si="61"/>
        <v>NASGLP soil sample, &lt;63 µm size fraction</v>
      </c>
      <c r="M650">
        <v>0.06</v>
      </c>
      <c r="N650">
        <v>10.85</v>
      </c>
      <c r="O650">
        <v>29.943000000000001</v>
      </c>
    </row>
    <row r="651" spans="1:15" hidden="1" x14ac:dyDescent="0.25">
      <c r="A651" t="s">
        <v>2140</v>
      </c>
      <c r="B651" t="s">
        <v>2141</v>
      </c>
      <c r="C651" s="1" t="str">
        <f t="shared" si="60"/>
        <v>21:0029</v>
      </c>
      <c r="D651" s="1" t="str">
        <f t="shared" si="62"/>
        <v>21:0336</v>
      </c>
      <c r="E651" t="s">
        <v>477</v>
      </c>
      <c r="F651" t="s">
        <v>2142</v>
      </c>
      <c r="H651">
        <v>45.737430000000003</v>
      </c>
      <c r="I651">
        <v>-64.162940000000006</v>
      </c>
      <c r="J651" s="1" t="str">
        <f t="shared" si="59"/>
        <v>B-horizon soil</v>
      </c>
      <c r="K651" s="1" t="str">
        <f t="shared" si="61"/>
        <v>NASGLP soil sample, &lt;63 µm size fraction</v>
      </c>
      <c r="M651">
        <v>0.02</v>
      </c>
      <c r="N651">
        <v>1.9</v>
      </c>
      <c r="O651">
        <v>5.8559999999999999</v>
      </c>
    </row>
    <row r="652" spans="1:15" hidden="1" x14ac:dyDescent="0.25">
      <c r="A652" t="s">
        <v>2143</v>
      </c>
      <c r="B652" t="s">
        <v>2144</v>
      </c>
      <c r="C652" s="1" t="str">
        <f t="shared" si="60"/>
        <v>21:0029</v>
      </c>
      <c r="D652" s="1" t="str">
        <f t="shared" si="62"/>
        <v>21:0336</v>
      </c>
      <c r="E652" t="s">
        <v>481</v>
      </c>
      <c r="F652" t="s">
        <v>2145</v>
      </c>
      <c r="H652">
        <v>45.443930000000002</v>
      </c>
      <c r="I652">
        <v>-64.770039999999995</v>
      </c>
      <c r="J652" s="1" t="str">
        <f t="shared" si="59"/>
        <v>B-horizon soil</v>
      </c>
      <c r="K652" s="1" t="str">
        <f t="shared" si="61"/>
        <v>NASGLP soil sample, &lt;63 µm size fraction</v>
      </c>
      <c r="M652">
        <v>0.01</v>
      </c>
      <c r="N652">
        <v>2.78</v>
      </c>
      <c r="O652">
        <v>9.9440000000000008</v>
      </c>
    </row>
    <row r="653" spans="1:15" hidden="1" x14ac:dyDescent="0.25">
      <c r="A653" t="s">
        <v>2146</v>
      </c>
      <c r="B653" t="s">
        <v>2147</v>
      </c>
      <c r="C653" s="1" t="str">
        <f t="shared" si="60"/>
        <v>21:0029</v>
      </c>
      <c r="D653" s="1" t="str">
        <f t="shared" si="62"/>
        <v>21:0336</v>
      </c>
      <c r="E653" t="s">
        <v>485</v>
      </c>
      <c r="F653" t="s">
        <v>2148</v>
      </c>
      <c r="H653">
        <v>45.679740000000002</v>
      </c>
      <c r="I653">
        <v>-64.011219999999994</v>
      </c>
      <c r="J653" s="1" t="str">
        <f t="shared" si="59"/>
        <v>B-horizon soil</v>
      </c>
      <c r="K653" s="1" t="str">
        <f t="shared" si="61"/>
        <v>NASGLP soil sample, &lt;63 µm size fraction</v>
      </c>
      <c r="N653">
        <v>1.68</v>
      </c>
      <c r="O653">
        <v>6.27</v>
      </c>
    </row>
    <row r="654" spans="1:15" hidden="1" x14ac:dyDescent="0.25">
      <c r="A654" t="s">
        <v>2149</v>
      </c>
      <c r="B654" t="s">
        <v>2150</v>
      </c>
      <c r="C654" s="1" t="str">
        <f t="shared" si="60"/>
        <v>21:0029</v>
      </c>
      <c r="D654" s="1" t="str">
        <f t="shared" si="62"/>
        <v>21:0336</v>
      </c>
      <c r="E654" t="s">
        <v>489</v>
      </c>
      <c r="F654" t="s">
        <v>2151</v>
      </c>
      <c r="H654">
        <v>45.66301</v>
      </c>
      <c r="I654">
        <v>-63.28425</v>
      </c>
      <c r="J654" s="1" t="str">
        <f t="shared" si="59"/>
        <v>B-horizon soil</v>
      </c>
      <c r="K654" s="1" t="str">
        <f t="shared" si="61"/>
        <v>NASGLP soil sample, &lt;63 µm size fraction</v>
      </c>
      <c r="N654">
        <v>0.87</v>
      </c>
      <c r="O654">
        <v>3.7069999999999999</v>
      </c>
    </row>
    <row r="655" spans="1:15" hidden="1" x14ac:dyDescent="0.25">
      <c r="A655" t="s">
        <v>2152</v>
      </c>
      <c r="B655" t="s">
        <v>2153</v>
      </c>
      <c r="C655" s="1" t="str">
        <f t="shared" si="60"/>
        <v>21:0029</v>
      </c>
      <c r="D655" s="1" t="str">
        <f t="shared" si="62"/>
        <v>21:0336</v>
      </c>
      <c r="E655" t="s">
        <v>493</v>
      </c>
      <c r="F655" t="s">
        <v>2154</v>
      </c>
      <c r="H655">
        <v>44.957230000000003</v>
      </c>
      <c r="I655">
        <v>-63.228250000000003</v>
      </c>
      <c r="J655" s="1" t="str">
        <f t="shared" si="59"/>
        <v>B-horizon soil</v>
      </c>
      <c r="K655" s="1" t="str">
        <f t="shared" si="61"/>
        <v>NASGLP soil sample, &lt;63 µm size fraction</v>
      </c>
      <c r="N655">
        <v>1.38</v>
      </c>
      <c r="O655">
        <v>5.25</v>
      </c>
    </row>
    <row r="656" spans="1:15" hidden="1" x14ac:dyDescent="0.25">
      <c r="A656" t="s">
        <v>2155</v>
      </c>
      <c r="B656" t="s">
        <v>2156</v>
      </c>
      <c r="C656" s="1" t="str">
        <f t="shared" si="60"/>
        <v>21:0029</v>
      </c>
      <c r="D656" s="1" t="str">
        <f t="shared" si="62"/>
        <v>21:0336</v>
      </c>
      <c r="E656" t="s">
        <v>497</v>
      </c>
      <c r="F656" t="s">
        <v>2157</v>
      </c>
      <c r="H656">
        <v>44.873359999999998</v>
      </c>
      <c r="I656">
        <v>-63.515949999999997</v>
      </c>
      <c r="J656" s="1" t="str">
        <f t="shared" si="59"/>
        <v>B-horizon soil</v>
      </c>
      <c r="K656" s="1" t="str">
        <f t="shared" si="61"/>
        <v>NASGLP soil sample, &lt;63 µm size fraction</v>
      </c>
      <c r="N656">
        <v>0.4</v>
      </c>
      <c r="O656">
        <v>2.8340000000000001</v>
      </c>
    </row>
    <row r="657" spans="1:15" hidden="1" x14ac:dyDescent="0.25">
      <c r="A657" t="s">
        <v>2158</v>
      </c>
      <c r="B657" t="s">
        <v>2159</v>
      </c>
      <c r="C657" s="1" t="str">
        <f t="shared" si="60"/>
        <v>21:0029</v>
      </c>
      <c r="D657" s="1" t="str">
        <f t="shared" si="62"/>
        <v>21:0336</v>
      </c>
      <c r="E657" t="s">
        <v>501</v>
      </c>
      <c r="F657" t="s">
        <v>2160</v>
      </c>
      <c r="H657">
        <v>45.121929999999999</v>
      </c>
      <c r="I657">
        <v>-63.738799999999998</v>
      </c>
      <c r="J657" s="1" t="str">
        <f t="shared" si="59"/>
        <v>B-horizon soil</v>
      </c>
      <c r="K657" s="1" t="str">
        <f t="shared" si="61"/>
        <v>NASGLP soil sample, &lt;63 µm size fraction</v>
      </c>
      <c r="N657">
        <v>1.1299999999999999</v>
      </c>
      <c r="O657">
        <v>4.6210000000000004</v>
      </c>
    </row>
    <row r="658" spans="1:15" hidden="1" x14ac:dyDescent="0.25">
      <c r="A658" t="s">
        <v>2161</v>
      </c>
      <c r="B658" t="s">
        <v>2162</v>
      </c>
      <c r="C658" s="1" t="str">
        <f t="shared" si="60"/>
        <v>21:0029</v>
      </c>
      <c r="D658" s="1" t="str">
        <f t="shared" si="62"/>
        <v>21:0336</v>
      </c>
      <c r="E658" t="s">
        <v>505</v>
      </c>
      <c r="F658" t="s">
        <v>2163</v>
      </c>
      <c r="H658">
        <v>44.677039999999998</v>
      </c>
      <c r="I658">
        <v>-63.539630000000002</v>
      </c>
      <c r="J658" s="1" t="str">
        <f t="shared" si="59"/>
        <v>B-horizon soil</v>
      </c>
      <c r="K658" s="1" t="str">
        <f t="shared" si="61"/>
        <v>NASGLP soil sample, &lt;63 µm size fraction</v>
      </c>
      <c r="M658">
        <v>0.02</v>
      </c>
      <c r="N658">
        <v>0.24</v>
      </c>
      <c r="O658">
        <v>2.5859999999999999</v>
      </c>
    </row>
    <row r="659" spans="1:15" hidden="1" x14ac:dyDescent="0.25">
      <c r="A659" t="s">
        <v>2164</v>
      </c>
      <c r="B659" t="s">
        <v>2165</v>
      </c>
      <c r="C659" s="1" t="str">
        <f t="shared" si="60"/>
        <v>21:0029</v>
      </c>
      <c r="D659" s="1" t="str">
        <f t="shared" si="62"/>
        <v>21:0336</v>
      </c>
      <c r="E659" t="s">
        <v>509</v>
      </c>
      <c r="F659" t="s">
        <v>2166</v>
      </c>
      <c r="H659">
        <v>44.635959999999997</v>
      </c>
      <c r="I659">
        <v>-63.842010000000002</v>
      </c>
      <c r="J659" s="1" t="str">
        <f t="shared" si="59"/>
        <v>B-horizon soil</v>
      </c>
      <c r="K659" s="1" t="str">
        <f t="shared" si="61"/>
        <v>NASGLP soil sample, &lt;63 µm size fraction</v>
      </c>
      <c r="M659">
        <v>0.31</v>
      </c>
      <c r="N659">
        <v>8.14</v>
      </c>
      <c r="O659">
        <v>25.241</v>
      </c>
    </row>
    <row r="660" spans="1:15" hidden="1" x14ac:dyDescent="0.25">
      <c r="A660" t="s">
        <v>2167</v>
      </c>
      <c r="B660" t="s">
        <v>2168</v>
      </c>
      <c r="C660" s="1" t="str">
        <f t="shared" si="60"/>
        <v>21:0029</v>
      </c>
      <c r="D660" s="1" t="str">
        <f t="shared" si="62"/>
        <v>21:0336</v>
      </c>
      <c r="E660" t="s">
        <v>513</v>
      </c>
      <c r="F660" t="s">
        <v>2169</v>
      </c>
      <c r="H660">
        <v>44.984110000000001</v>
      </c>
      <c r="I660">
        <v>-63.58108</v>
      </c>
      <c r="J660" s="1" t="str">
        <f t="shared" si="59"/>
        <v>B-horizon soil</v>
      </c>
      <c r="K660" s="1" t="str">
        <f t="shared" si="61"/>
        <v>NASGLP soil sample, &lt;63 µm size fraction</v>
      </c>
      <c r="N660">
        <v>2.1800000000000002</v>
      </c>
      <c r="O660">
        <v>9.2690000000000001</v>
      </c>
    </row>
    <row r="661" spans="1:15" hidden="1" x14ac:dyDescent="0.25">
      <c r="A661" t="s">
        <v>2170</v>
      </c>
      <c r="B661" t="s">
        <v>2171</v>
      </c>
      <c r="C661" s="1" t="str">
        <f t="shared" si="60"/>
        <v>21:0029</v>
      </c>
      <c r="D661" s="1" t="str">
        <f t="shared" si="62"/>
        <v>21:0336</v>
      </c>
      <c r="E661" t="s">
        <v>517</v>
      </c>
      <c r="F661" t="s">
        <v>2172</v>
      </c>
      <c r="H661">
        <v>46.536949999999997</v>
      </c>
      <c r="I661">
        <v>-60.694850000000002</v>
      </c>
      <c r="J661" s="1" t="str">
        <f t="shared" si="59"/>
        <v>B-horizon soil</v>
      </c>
      <c r="K661" s="1" t="str">
        <f t="shared" si="61"/>
        <v>NASGLP soil sample, &lt;63 µm size fraction</v>
      </c>
      <c r="N661">
        <v>2.75</v>
      </c>
      <c r="O661">
        <v>8.7490000000000006</v>
      </c>
    </row>
    <row r="662" spans="1:15" hidden="1" x14ac:dyDescent="0.25">
      <c r="A662" t="s">
        <v>2173</v>
      </c>
      <c r="B662" t="s">
        <v>2174</v>
      </c>
      <c r="C662" s="1" t="str">
        <f t="shared" si="60"/>
        <v>21:0029</v>
      </c>
      <c r="D662" s="1" t="str">
        <f t="shared" si="62"/>
        <v>21:0336</v>
      </c>
      <c r="E662" t="s">
        <v>521</v>
      </c>
      <c r="F662" t="s">
        <v>2175</v>
      </c>
      <c r="H662">
        <v>46.867559999999997</v>
      </c>
      <c r="I662">
        <v>-60.520029999999998</v>
      </c>
      <c r="J662" s="1" t="str">
        <f t="shared" si="59"/>
        <v>B-horizon soil</v>
      </c>
      <c r="K662" s="1" t="str">
        <f t="shared" si="61"/>
        <v>NASGLP soil sample, &lt;63 µm size fraction</v>
      </c>
      <c r="N662">
        <v>2.25</v>
      </c>
      <c r="O662">
        <v>8.4130000000000003</v>
      </c>
    </row>
    <row r="663" spans="1:15" hidden="1" x14ac:dyDescent="0.25">
      <c r="A663" t="s">
        <v>2176</v>
      </c>
      <c r="B663" t="s">
        <v>2177</v>
      </c>
      <c r="C663" s="1" t="str">
        <f t="shared" si="60"/>
        <v>21:0029</v>
      </c>
      <c r="D663" s="1" t="str">
        <f t="shared" si="62"/>
        <v>21:0336</v>
      </c>
      <c r="E663" t="s">
        <v>525</v>
      </c>
      <c r="F663" t="s">
        <v>2178</v>
      </c>
      <c r="H663">
        <v>46.301290000000002</v>
      </c>
      <c r="I663">
        <v>-61.17306</v>
      </c>
      <c r="J663" s="1" t="str">
        <f t="shared" si="59"/>
        <v>B-horizon soil</v>
      </c>
      <c r="K663" s="1" t="str">
        <f t="shared" si="61"/>
        <v>NASGLP soil sample, &lt;63 µm size fraction</v>
      </c>
      <c r="M663">
        <v>0.01</v>
      </c>
      <c r="N663">
        <v>2.27</v>
      </c>
      <c r="O663">
        <v>9.1890000000000001</v>
      </c>
    </row>
    <row r="664" spans="1:15" hidden="1" x14ac:dyDescent="0.25">
      <c r="A664" t="s">
        <v>2179</v>
      </c>
      <c r="B664" t="s">
        <v>2180</v>
      </c>
      <c r="C664" s="1" t="str">
        <f t="shared" ref="C664:C695" si="63">HYPERLINK("http://geochem.nrcan.gc.ca/cdogs/content/bdl/bdl210029_e.htm", "21:0029")</f>
        <v>21:0029</v>
      </c>
      <c r="D664" s="1" t="str">
        <f t="shared" si="62"/>
        <v>21:0336</v>
      </c>
      <c r="E664" t="s">
        <v>529</v>
      </c>
      <c r="F664" t="s">
        <v>2181</v>
      </c>
      <c r="H664">
        <v>46.388919999999999</v>
      </c>
      <c r="I664">
        <v>-61.084110000000003</v>
      </c>
      <c r="J664" s="1" t="str">
        <f t="shared" si="59"/>
        <v>B-horizon soil</v>
      </c>
      <c r="K664" s="1" t="str">
        <f t="shared" ref="K664:K695" si="64">HYPERLINK("http://geochem.nrcan.gc.ca/cdogs/content/kwd/kwd080055_e.htm", "NASGLP soil sample, &lt;63 µm size fraction")</f>
        <v>NASGLP soil sample, &lt;63 µm size fraction</v>
      </c>
      <c r="N664">
        <v>2.4900000000000002</v>
      </c>
      <c r="O664">
        <v>8.1449999999999996</v>
      </c>
    </row>
    <row r="665" spans="1:15" hidden="1" x14ac:dyDescent="0.25">
      <c r="A665" t="s">
        <v>2182</v>
      </c>
      <c r="B665" t="s">
        <v>2183</v>
      </c>
      <c r="C665" s="1" t="str">
        <f t="shared" si="63"/>
        <v>21:0029</v>
      </c>
      <c r="D665" s="1" t="str">
        <f t="shared" si="62"/>
        <v>21:0336</v>
      </c>
      <c r="E665" t="s">
        <v>533</v>
      </c>
      <c r="F665" t="s">
        <v>2184</v>
      </c>
      <c r="H665">
        <v>46.147480000000002</v>
      </c>
      <c r="I665">
        <v>-61.240029999999997</v>
      </c>
      <c r="J665" s="1" t="str">
        <f t="shared" si="59"/>
        <v>B-horizon soil</v>
      </c>
      <c r="K665" s="1" t="str">
        <f t="shared" si="64"/>
        <v>NASGLP soil sample, &lt;63 µm size fraction</v>
      </c>
      <c r="M665">
        <v>0.03</v>
      </c>
      <c r="N665">
        <v>1.51</v>
      </c>
      <c r="O665">
        <v>5.0170000000000003</v>
      </c>
    </row>
    <row r="666" spans="1:15" hidden="1" x14ac:dyDescent="0.25">
      <c r="A666" t="s">
        <v>2185</v>
      </c>
      <c r="B666" t="s">
        <v>2186</v>
      </c>
      <c r="C666" s="1" t="str">
        <f t="shared" si="63"/>
        <v>21:0029</v>
      </c>
      <c r="D666" s="1" t="str">
        <f t="shared" si="62"/>
        <v>21:0336</v>
      </c>
      <c r="E666" t="s">
        <v>537</v>
      </c>
      <c r="F666" t="s">
        <v>2187</v>
      </c>
      <c r="H666">
        <v>45.811579999999999</v>
      </c>
      <c r="I666">
        <v>-61.280389999999997</v>
      </c>
      <c r="J666" s="1" t="str">
        <f t="shared" si="59"/>
        <v>B-horizon soil</v>
      </c>
      <c r="K666" s="1" t="str">
        <f t="shared" si="64"/>
        <v>NASGLP soil sample, &lt;63 µm size fraction</v>
      </c>
      <c r="N666">
        <v>1.08</v>
      </c>
      <c r="O666">
        <v>5.218</v>
      </c>
    </row>
    <row r="667" spans="1:15" hidden="1" x14ac:dyDescent="0.25">
      <c r="A667" t="s">
        <v>2188</v>
      </c>
      <c r="B667" t="s">
        <v>2189</v>
      </c>
      <c r="C667" s="1" t="str">
        <f t="shared" si="63"/>
        <v>21:0029</v>
      </c>
      <c r="D667" s="1" t="str">
        <f t="shared" si="62"/>
        <v>21:0336</v>
      </c>
      <c r="E667" t="s">
        <v>541</v>
      </c>
      <c r="F667" t="s">
        <v>2190</v>
      </c>
      <c r="H667">
        <v>45.342469999999999</v>
      </c>
      <c r="I667">
        <v>-62.66901</v>
      </c>
      <c r="J667" s="1" t="str">
        <f t="shared" si="59"/>
        <v>B-horizon soil</v>
      </c>
      <c r="K667" s="1" t="str">
        <f t="shared" si="64"/>
        <v>NASGLP soil sample, &lt;63 µm size fraction</v>
      </c>
      <c r="M667">
        <v>0.02</v>
      </c>
      <c r="N667">
        <v>4.8</v>
      </c>
      <c r="O667">
        <v>15.853</v>
      </c>
    </row>
    <row r="668" spans="1:15" hidden="1" x14ac:dyDescent="0.25">
      <c r="A668" t="s">
        <v>2191</v>
      </c>
      <c r="B668" t="s">
        <v>2192</v>
      </c>
      <c r="C668" s="1" t="str">
        <f t="shared" si="63"/>
        <v>21:0029</v>
      </c>
      <c r="D668" s="1" t="str">
        <f t="shared" si="62"/>
        <v>21:0336</v>
      </c>
      <c r="E668" t="s">
        <v>545</v>
      </c>
      <c r="F668" t="s">
        <v>2193</v>
      </c>
      <c r="H668">
        <v>44.529960000000003</v>
      </c>
      <c r="I668">
        <v>-64.350520000000003</v>
      </c>
      <c r="J668" s="1" t="str">
        <f t="shared" si="59"/>
        <v>B-horizon soil</v>
      </c>
      <c r="K668" s="1" t="str">
        <f t="shared" si="64"/>
        <v>NASGLP soil sample, &lt;63 µm size fraction</v>
      </c>
      <c r="N668">
        <v>1.55</v>
      </c>
      <c r="O668">
        <v>7.5890000000000004</v>
      </c>
    </row>
    <row r="669" spans="1:15" hidden="1" x14ac:dyDescent="0.25">
      <c r="A669" t="s">
        <v>2194</v>
      </c>
      <c r="B669" t="s">
        <v>2195</v>
      </c>
      <c r="C669" s="1" t="str">
        <f t="shared" si="63"/>
        <v>21:0029</v>
      </c>
      <c r="D669" s="1" t="str">
        <f t="shared" si="62"/>
        <v>21:0336</v>
      </c>
      <c r="E669" t="s">
        <v>549</v>
      </c>
      <c r="F669" t="s">
        <v>2196</v>
      </c>
      <c r="H669">
        <v>44.695860000000003</v>
      </c>
      <c r="I669">
        <v>-64.148039999999995</v>
      </c>
      <c r="J669" s="1" t="str">
        <f t="shared" si="59"/>
        <v>B-horizon soil</v>
      </c>
      <c r="K669" s="1" t="str">
        <f t="shared" si="64"/>
        <v>NASGLP soil sample, &lt;63 µm size fraction</v>
      </c>
      <c r="M669">
        <v>7.0000000000000007E-2</v>
      </c>
      <c r="N669">
        <v>5.18</v>
      </c>
      <c r="O669">
        <v>15.124000000000001</v>
      </c>
    </row>
    <row r="670" spans="1:15" hidden="1" x14ac:dyDescent="0.25">
      <c r="A670" t="s">
        <v>2197</v>
      </c>
      <c r="B670" t="s">
        <v>2198</v>
      </c>
      <c r="C670" s="1" t="str">
        <f t="shared" si="63"/>
        <v>21:0029</v>
      </c>
      <c r="D670" s="1" t="str">
        <f t="shared" si="62"/>
        <v>21:0336</v>
      </c>
      <c r="E670" t="s">
        <v>553</v>
      </c>
      <c r="F670" t="s">
        <v>2199</v>
      </c>
      <c r="H670">
        <v>44.932659999999998</v>
      </c>
      <c r="I670">
        <v>-64.299959999999999</v>
      </c>
      <c r="J670" s="1" t="str">
        <f t="shared" si="59"/>
        <v>B-horizon soil</v>
      </c>
      <c r="K670" s="1" t="str">
        <f t="shared" si="64"/>
        <v>NASGLP soil sample, &lt;63 µm size fraction</v>
      </c>
      <c r="N670">
        <v>2.19</v>
      </c>
      <c r="O670">
        <v>8.4580000000000002</v>
      </c>
    </row>
    <row r="671" spans="1:15" hidden="1" x14ac:dyDescent="0.25">
      <c r="A671" t="s">
        <v>2200</v>
      </c>
      <c r="B671" t="s">
        <v>2201</v>
      </c>
      <c r="C671" s="1" t="str">
        <f t="shared" si="63"/>
        <v>21:0029</v>
      </c>
      <c r="D671" s="1" t="str">
        <f t="shared" si="62"/>
        <v>21:0336</v>
      </c>
      <c r="E671" t="s">
        <v>557</v>
      </c>
      <c r="F671" t="s">
        <v>2202</v>
      </c>
      <c r="H671">
        <v>44.801580000000001</v>
      </c>
      <c r="I671">
        <v>-64.273449999999997</v>
      </c>
      <c r="J671" s="1" t="str">
        <f t="shared" si="59"/>
        <v>B-horizon soil</v>
      </c>
      <c r="K671" s="1" t="str">
        <f t="shared" si="64"/>
        <v>NASGLP soil sample, &lt;63 µm size fraction</v>
      </c>
      <c r="M671">
        <v>0.26</v>
      </c>
      <c r="N671">
        <v>6.33</v>
      </c>
      <c r="O671">
        <v>18.196999999999999</v>
      </c>
    </row>
    <row r="672" spans="1:15" hidden="1" x14ac:dyDescent="0.25">
      <c r="A672" t="s">
        <v>2203</v>
      </c>
      <c r="B672" t="s">
        <v>2204</v>
      </c>
      <c r="C672" s="1" t="str">
        <f t="shared" si="63"/>
        <v>21:0029</v>
      </c>
      <c r="D672" s="1" t="str">
        <f t="shared" si="62"/>
        <v>21:0336</v>
      </c>
      <c r="E672" t="s">
        <v>561</v>
      </c>
      <c r="F672" t="s">
        <v>2205</v>
      </c>
      <c r="H672">
        <v>46.128320000000002</v>
      </c>
      <c r="I672">
        <v>-60.663029999999999</v>
      </c>
      <c r="J672" s="1" t="str">
        <f t="shared" si="59"/>
        <v>B-horizon soil</v>
      </c>
      <c r="K672" s="1" t="str">
        <f t="shared" si="64"/>
        <v>NASGLP soil sample, &lt;63 µm size fraction</v>
      </c>
      <c r="N672">
        <v>4.13</v>
      </c>
      <c r="O672">
        <v>11.486000000000001</v>
      </c>
    </row>
    <row r="673" spans="1:15" hidden="1" x14ac:dyDescent="0.25">
      <c r="A673" t="s">
        <v>2206</v>
      </c>
      <c r="B673" t="s">
        <v>2207</v>
      </c>
      <c r="C673" s="1" t="str">
        <f t="shared" si="63"/>
        <v>21:0029</v>
      </c>
      <c r="D673" s="1" t="str">
        <f t="shared" si="62"/>
        <v>21:0336</v>
      </c>
      <c r="E673" t="s">
        <v>565</v>
      </c>
      <c r="F673" t="s">
        <v>2208</v>
      </c>
      <c r="H673">
        <v>46.275730000000003</v>
      </c>
      <c r="I673">
        <v>-60.322130000000001</v>
      </c>
      <c r="J673" s="1" t="str">
        <f t="shared" si="59"/>
        <v>B-horizon soil</v>
      </c>
      <c r="K673" s="1" t="str">
        <f t="shared" si="64"/>
        <v>NASGLP soil sample, &lt;63 µm size fraction</v>
      </c>
      <c r="M673">
        <v>0.01</v>
      </c>
      <c r="N673">
        <v>2.04</v>
      </c>
      <c r="O673">
        <v>8.7349999999999994</v>
      </c>
    </row>
    <row r="674" spans="1:15" hidden="1" x14ac:dyDescent="0.25">
      <c r="A674" t="s">
        <v>2209</v>
      </c>
      <c r="B674" t="s">
        <v>2210</v>
      </c>
      <c r="C674" s="1" t="str">
        <f t="shared" si="63"/>
        <v>21:0029</v>
      </c>
      <c r="D674" s="1" t="str">
        <f t="shared" si="62"/>
        <v>21:0336</v>
      </c>
      <c r="E674" t="s">
        <v>569</v>
      </c>
      <c r="F674" t="s">
        <v>2211</v>
      </c>
      <c r="H674">
        <v>46.130600000000001</v>
      </c>
      <c r="I674">
        <v>-60.232430000000001</v>
      </c>
      <c r="J674" s="1" t="str">
        <f t="shared" si="59"/>
        <v>B-horizon soil</v>
      </c>
      <c r="K674" s="1" t="str">
        <f t="shared" si="64"/>
        <v>NASGLP soil sample, &lt;63 µm size fraction</v>
      </c>
      <c r="M674">
        <v>0.01</v>
      </c>
      <c r="N674">
        <v>1.86</v>
      </c>
      <c r="O674">
        <v>5.7140000000000004</v>
      </c>
    </row>
    <row r="675" spans="1:15" hidden="1" x14ac:dyDescent="0.25">
      <c r="A675" t="s">
        <v>2212</v>
      </c>
      <c r="B675" t="s">
        <v>2213</v>
      </c>
      <c r="C675" s="1" t="str">
        <f t="shared" si="63"/>
        <v>21:0029</v>
      </c>
      <c r="D675" s="1" t="str">
        <f t="shared" si="62"/>
        <v>21:0336</v>
      </c>
      <c r="E675" t="s">
        <v>573</v>
      </c>
      <c r="F675" t="s">
        <v>2214</v>
      </c>
      <c r="H675">
        <v>46.12715</v>
      </c>
      <c r="I675">
        <v>-60.153910000000003</v>
      </c>
      <c r="J675" s="1" t="str">
        <f t="shared" si="59"/>
        <v>B-horizon soil</v>
      </c>
      <c r="K675" s="1" t="str">
        <f t="shared" si="64"/>
        <v>NASGLP soil sample, &lt;63 µm size fraction</v>
      </c>
      <c r="M675">
        <v>0.09</v>
      </c>
      <c r="N675">
        <v>8.36</v>
      </c>
      <c r="O675">
        <v>22.053999999999998</v>
      </c>
    </row>
    <row r="676" spans="1:15" hidden="1" x14ac:dyDescent="0.25">
      <c r="A676" t="s">
        <v>2215</v>
      </c>
      <c r="B676" t="s">
        <v>2216</v>
      </c>
      <c r="C676" s="1" t="str">
        <f t="shared" si="63"/>
        <v>21:0029</v>
      </c>
      <c r="D676" s="1" t="str">
        <f t="shared" si="62"/>
        <v>21:0336</v>
      </c>
      <c r="E676" t="s">
        <v>577</v>
      </c>
      <c r="F676" t="s">
        <v>2217</v>
      </c>
      <c r="H676">
        <v>45.948039999999999</v>
      </c>
      <c r="I676">
        <v>-60.156840000000003</v>
      </c>
      <c r="J676" s="1" t="str">
        <f t="shared" si="59"/>
        <v>B-horizon soil</v>
      </c>
      <c r="K676" s="1" t="str">
        <f t="shared" si="64"/>
        <v>NASGLP soil sample, &lt;63 µm size fraction</v>
      </c>
      <c r="M676">
        <v>0.19</v>
      </c>
      <c r="N676">
        <v>6.44</v>
      </c>
      <c r="O676">
        <v>17.885999999999999</v>
      </c>
    </row>
    <row r="677" spans="1:15" hidden="1" x14ac:dyDescent="0.25">
      <c r="A677" t="s">
        <v>2218</v>
      </c>
      <c r="B677" t="s">
        <v>2219</v>
      </c>
      <c r="C677" s="1" t="str">
        <f t="shared" si="63"/>
        <v>21:0029</v>
      </c>
      <c r="D677" s="1" t="str">
        <f t="shared" si="62"/>
        <v>21:0336</v>
      </c>
      <c r="E677" t="s">
        <v>581</v>
      </c>
      <c r="F677" t="s">
        <v>2220</v>
      </c>
      <c r="H677">
        <v>45.727330000000002</v>
      </c>
      <c r="I677">
        <v>-60.399140000000003</v>
      </c>
      <c r="J677" s="1" t="str">
        <f t="shared" si="59"/>
        <v>B-horizon soil</v>
      </c>
      <c r="K677" s="1" t="str">
        <f t="shared" si="64"/>
        <v>NASGLP soil sample, &lt;63 µm size fraction</v>
      </c>
      <c r="M677">
        <v>0.05</v>
      </c>
      <c r="N677">
        <v>3.77</v>
      </c>
      <c r="O677">
        <v>10.401</v>
      </c>
    </row>
    <row r="678" spans="1:15" hidden="1" x14ac:dyDescent="0.25">
      <c r="A678" t="s">
        <v>2221</v>
      </c>
      <c r="B678" t="s">
        <v>2222</v>
      </c>
      <c r="C678" s="1" t="str">
        <f t="shared" si="63"/>
        <v>21:0029</v>
      </c>
      <c r="D678" s="1" t="str">
        <f t="shared" si="62"/>
        <v>21:0336</v>
      </c>
      <c r="E678" t="s">
        <v>585</v>
      </c>
      <c r="F678" t="s">
        <v>2223</v>
      </c>
      <c r="H678">
        <v>45.631790000000002</v>
      </c>
      <c r="I678">
        <v>-60.776449999999997</v>
      </c>
      <c r="J678" s="1" t="str">
        <f t="shared" ref="J678:J713" si="65">HYPERLINK("http://geochem.nrcan.gc.ca/cdogs/content/kwd/kwd020057_e.htm", "B-horizon soil")</f>
        <v>B-horizon soil</v>
      </c>
      <c r="K678" s="1" t="str">
        <f t="shared" si="64"/>
        <v>NASGLP soil sample, &lt;63 µm size fraction</v>
      </c>
      <c r="N678">
        <v>3.56</v>
      </c>
      <c r="O678">
        <v>10.942</v>
      </c>
    </row>
    <row r="679" spans="1:15" hidden="1" x14ac:dyDescent="0.25">
      <c r="A679" t="s">
        <v>2224</v>
      </c>
      <c r="B679" t="s">
        <v>2225</v>
      </c>
      <c r="C679" s="1" t="str">
        <f t="shared" si="63"/>
        <v>21:0029</v>
      </c>
      <c r="D679" s="1" t="str">
        <f t="shared" si="62"/>
        <v>21:0336</v>
      </c>
      <c r="E679" t="s">
        <v>589</v>
      </c>
      <c r="F679" t="s">
        <v>2226</v>
      </c>
      <c r="H679">
        <v>45.809820000000002</v>
      </c>
      <c r="I679">
        <v>-60.664619999999999</v>
      </c>
      <c r="J679" s="1" t="str">
        <f t="shared" si="65"/>
        <v>B-horizon soil</v>
      </c>
      <c r="K679" s="1" t="str">
        <f t="shared" si="64"/>
        <v>NASGLP soil sample, &lt;63 µm size fraction</v>
      </c>
      <c r="M679">
        <v>0.01</v>
      </c>
      <c r="N679">
        <v>3.73</v>
      </c>
      <c r="O679">
        <v>10.680999999999999</v>
      </c>
    </row>
    <row r="680" spans="1:15" hidden="1" x14ac:dyDescent="0.25">
      <c r="A680" t="s">
        <v>2227</v>
      </c>
      <c r="B680" t="s">
        <v>2228</v>
      </c>
      <c r="C680" s="1" t="str">
        <f t="shared" si="63"/>
        <v>21:0029</v>
      </c>
      <c r="D680" s="1" t="str">
        <f t="shared" si="62"/>
        <v>21:0336</v>
      </c>
      <c r="E680" t="s">
        <v>593</v>
      </c>
      <c r="F680" t="s">
        <v>2229</v>
      </c>
      <c r="H680">
        <v>45.665520000000001</v>
      </c>
      <c r="I680">
        <v>-61.063209999999998</v>
      </c>
      <c r="J680" s="1" t="str">
        <f t="shared" si="65"/>
        <v>B-horizon soil</v>
      </c>
      <c r="K680" s="1" t="str">
        <f t="shared" si="64"/>
        <v>NASGLP soil sample, &lt;63 µm size fraction</v>
      </c>
      <c r="N680">
        <v>0.72</v>
      </c>
      <c r="O680">
        <v>3.319</v>
      </c>
    </row>
    <row r="681" spans="1:15" hidden="1" x14ac:dyDescent="0.25">
      <c r="A681" t="s">
        <v>2230</v>
      </c>
      <c r="B681" t="s">
        <v>2231</v>
      </c>
      <c r="C681" s="1" t="str">
        <f t="shared" si="63"/>
        <v>21:0029</v>
      </c>
      <c r="D681" s="1" t="str">
        <f t="shared" si="62"/>
        <v>21:0336</v>
      </c>
      <c r="E681" t="s">
        <v>597</v>
      </c>
      <c r="F681" t="s">
        <v>2232</v>
      </c>
      <c r="H681">
        <v>45.022419999999997</v>
      </c>
      <c r="I681">
        <v>-62.445270000000001</v>
      </c>
      <c r="J681" s="1" t="str">
        <f t="shared" si="65"/>
        <v>B-horizon soil</v>
      </c>
      <c r="K681" s="1" t="str">
        <f t="shared" si="64"/>
        <v>NASGLP soil sample, &lt;63 µm size fraction</v>
      </c>
      <c r="N681">
        <v>2.8</v>
      </c>
      <c r="O681">
        <v>9.1690000000000005</v>
      </c>
    </row>
    <row r="682" spans="1:15" hidden="1" x14ac:dyDescent="0.25">
      <c r="A682" t="s">
        <v>2233</v>
      </c>
      <c r="B682" t="s">
        <v>2234</v>
      </c>
      <c r="C682" s="1" t="str">
        <f t="shared" si="63"/>
        <v>21:0029</v>
      </c>
      <c r="D682" s="1" t="str">
        <f t="shared" si="62"/>
        <v>21:0336</v>
      </c>
      <c r="E682" t="s">
        <v>601</v>
      </c>
      <c r="F682" t="s">
        <v>2235</v>
      </c>
      <c r="H682">
        <v>45.196849999999998</v>
      </c>
      <c r="I682">
        <v>-62.714660000000002</v>
      </c>
      <c r="J682" s="1" t="str">
        <f t="shared" si="65"/>
        <v>B-horizon soil</v>
      </c>
      <c r="K682" s="1" t="str">
        <f t="shared" si="64"/>
        <v>NASGLP soil sample, &lt;63 µm size fraction</v>
      </c>
      <c r="M682">
        <v>0.03</v>
      </c>
      <c r="N682">
        <v>6.39</v>
      </c>
      <c r="O682">
        <v>19.920000000000002</v>
      </c>
    </row>
    <row r="683" spans="1:15" hidden="1" x14ac:dyDescent="0.25">
      <c r="A683" t="s">
        <v>2236</v>
      </c>
      <c r="B683" t="s">
        <v>2237</v>
      </c>
      <c r="C683" s="1" t="str">
        <f t="shared" si="63"/>
        <v>21:0029</v>
      </c>
      <c r="D683" s="1" t="str">
        <f t="shared" si="62"/>
        <v>21:0336</v>
      </c>
      <c r="E683" t="s">
        <v>605</v>
      </c>
      <c r="F683" t="s">
        <v>2238</v>
      </c>
      <c r="H683">
        <v>45.664459999999998</v>
      </c>
      <c r="I683">
        <v>-61.85857</v>
      </c>
      <c r="J683" s="1" t="str">
        <f t="shared" si="65"/>
        <v>B-horizon soil</v>
      </c>
      <c r="K683" s="1" t="str">
        <f t="shared" si="64"/>
        <v>NASGLP soil sample, &lt;63 µm size fraction</v>
      </c>
      <c r="M683">
        <v>0.03</v>
      </c>
      <c r="N683">
        <v>2.79</v>
      </c>
      <c r="O683">
        <v>10.513</v>
      </c>
    </row>
    <row r="684" spans="1:15" hidden="1" x14ac:dyDescent="0.25">
      <c r="A684" t="s">
        <v>2239</v>
      </c>
      <c r="B684" t="s">
        <v>2240</v>
      </c>
      <c r="C684" s="1" t="str">
        <f t="shared" si="63"/>
        <v>21:0029</v>
      </c>
      <c r="D684" s="1" t="str">
        <f t="shared" si="62"/>
        <v>21:0336</v>
      </c>
      <c r="E684" t="s">
        <v>609</v>
      </c>
      <c r="F684" t="s">
        <v>2241</v>
      </c>
      <c r="H684">
        <v>45.390880000000003</v>
      </c>
      <c r="I684">
        <v>-62.084440000000001</v>
      </c>
      <c r="J684" s="1" t="str">
        <f t="shared" si="65"/>
        <v>B-horizon soil</v>
      </c>
      <c r="K684" s="1" t="str">
        <f t="shared" si="64"/>
        <v>NASGLP soil sample, &lt;63 µm size fraction</v>
      </c>
      <c r="M684">
        <v>0.01</v>
      </c>
      <c r="N684">
        <v>5.55</v>
      </c>
      <c r="O684">
        <v>18.332999999999998</v>
      </c>
    </row>
    <row r="685" spans="1:15" hidden="1" x14ac:dyDescent="0.25">
      <c r="A685" t="s">
        <v>2242</v>
      </c>
      <c r="B685" t="s">
        <v>2243</v>
      </c>
      <c r="C685" s="1" t="str">
        <f t="shared" si="63"/>
        <v>21:0029</v>
      </c>
      <c r="D685" s="1" t="str">
        <f t="shared" si="62"/>
        <v>21:0336</v>
      </c>
      <c r="E685" t="s">
        <v>613</v>
      </c>
      <c r="F685" t="s">
        <v>2244</v>
      </c>
      <c r="H685">
        <v>45.534480000000002</v>
      </c>
      <c r="I685">
        <v>-62.634839999999997</v>
      </c>
      <c r="J685" s="1" t="str">
        <f t="shared" si="65"/>
        <v>B-horizon soil</v>
      </c>
      <c r="K685" s="1" t="str">
        <f t="shared" si="64"/>
        <v>NASGLP soil sample, &lt;63 µm size fraction</v>
      </c>
      <c r="M685">
        <v>0.02</v>
      </c>
      <c r="N685">
        <v>5.27</v>
      </c>
      <c r="O685">
        <v>15.675000000000001</v>
      </c>
    </row>
    <row r="686" spans="1:15" hidden="1" x14ac:dyDescent="0.25">
      <c r="A686" t="s">
        <v>2245</v>
      </c>
      <c r="B686" t="s">
        <v>2246</v>
      </c>
      <c r="C686" s="1" t="str">
        <f t="shared" si="63"/>
        <v>21:0029</v>
      </c>
      <c r="D686" s="1" t="str">
        <f t="shared" si="62"/>
        <v>21:0336</v>
      </c>
      <c r="E686" t="s">
        <v>617</v>
      </c>
      <c r="F686" t="s">
        <v>2247</v>
      </c>
      <c r="H686">
        <v>45.67398</v>
      </c>
      <c r="I686">
        <v>-62.9711</v>
      </c>
      <c r="J686" s="1" t="str">
        <f t="shared" si="65"/>
        <v>B-horizon soil</v>
      </c>
      <c r="K686" s="1" t="str">
        <f t="shared" si="64"/>
        <v>NASGLP soil sample, &lt;63 µm size fraction</v>
      </c>
      <c r="N686">
        <v>1.05</v>
      </c>
      <c r="O686">
        <v>3.3660000000000001</v>
      </c>
    </row>
    <row r="687" spans="1:15" hidden="1" x14ac:dyDescent="0.25">
      <c r="A687" t="s">
        <v>2248</v>
      </c>
      <c r="B687" t="s">
        <v>2249</v>
      </c>
      <c r="C687" s="1" t="str">
        <f t="shared" si="63"/>
        <v>21:0029</v>
      </c>
      <c r="D687" s="1" t="str">
        <f t="shared" si="62"/>
        <v>21:0336</v>
      </c>
      <c r="E687" t="s">
        <v>621</v>
      </c>
      <c r="F687" t="s">
        <v>2250</v>
      </c>
      <c r="H687">
        <v>45.603059999999999</v>
      </c>
      <c r="I687">
        <v>-61.709269999999997</v>
      </c>
      <c r="J687" s="1" t="str">
        <f t="shared" si="65"/>
        <v>B-horizon soil</v>
      </c>
      <c r="K687" s="1" t="str">
        <f t="shared" si="64"/>
        <v>NASGLP soil sample, &lt;63 µm size fraction</v>
      </c>
      <c r="M687">
        <v>0.09</v>
      </c>
      <c r="N687">
        <v>2.99</v>
      </c>
      <c r="O687">
        <v>10.177</v>
      </c>
    </row>
    <row r="688" spans="1:15" hidden="1" x14ac:dyDescent="0.25">
      <c r="A688" t="s">
        <v>2251</v>
      </c>
      <c r="B688" t="s">
        <v>2252</v>
      </c>
      <c r="C688" s="1" t="str">
        <f t="shared" si="63"/>
        <v>21:0029</v>
      </c>
      <c r="D688" s="1" t="str">
        <f t="shared" si="62"/>
        <v>21:0336</v>
      </c>
      <c r="E688" t="s">
        <v>625</v>
      </c>
      <c r="F688" t="s">
        <v>2253</v>
      </c>
      <c r="H688">
        <v>45.465110000000003</v>
      </c>
      <c r="I688">
        <v>-61.539470000000001</v>
      </c>
      <c r="J688" s="1" t="str">
        <f t="shared" si="65"/>
        <v>B-horizon soil</v>
      </c>
      <c r="K688" s="1" t="str">
        <f t="shared" si="64"/>
        <v>NASGLP soil sample, &lt;63 µm size fraction</v>
      </c>
      <c r="M688">
        <v>0.01</v>
      </c>
      <c r="N688">
        <v>2.87</v>
      </c>
      <c r="O688">
        <v>8.4339999999999993</v>
      </c>
    </row>
    <row r="689" spans="1:15" hidden="1" x14ac:dyDescent="0.25">
      <c r="A689" t="s">
        <v>2254</v>
      </c>
      <c r="B689" t="s">
        <v>2255</v>
      </c>
      <c r="C689" s="1" t="str">
        <f t="shared" si="63"/>
        <v>21:0029</v>
      </c>
      <c r="D689" s="1" t="str">
        <f t="shared" si="62"/>
        <v>21:0336</v>
      </c>
      <c r="E689" t="s">
        <v>629</v>
      </c>
      <c r="F689" t="s">
        <v>2256</v>
      </c>
      <c r="H689">
        <v>45.319749999999999</v>
      </c>
      <c r="I689">
        <v>-61.375309999999999</v>
      </c>
      <c r="J689" s="1" t="str">
        <f t="shared" si="65"/>
        <v>B-horizon soil</v>
      </c>
      <c r="K689" s="1" t="str">
        <f t="shared" si="64"/>
        <v>NASGLP soil sample, &lt;63 µm size fraction</v>
      </c>
      <c r="M689">
        <v>0.12</v>
      </c>
      <c r="N689">
        <v>6.83</v>
      </c>
      <c r="O689">
        <v>19.818000000000001</v>
      </c>
    </row>
    <row r="690" spans="1:15" hidden="1" x14ac:dyDescent="0.25">
      <c r="A690" t="s">
        <v>2257</v>
      </c>
      <c r="B690" t="s">
        <v>2258</v>
      </c>
      <c r="C690" s="1" t="str">
        <f t="shared" si="63"/>
        <v>21:0029</v>
      </c>
      <c r="D690" s="1" t="str">
        <f t="shared" si="62"/>
        <v>21:0336</v>
      </c>
      <c r="E690" t="s">
        <v>633</v>
      </c>
      <c r="F690" t="s">
        <v>2259</v>
      </c>
      <c r="H690">
        <v>44.984900000000003</v>
      </c>
      <c r="I690">
        <v>-62.265549999999998</v>
      </c>
      <c r="J690" s="1" t="str">
        <f t="shared" si="65"/>
        <v>B-horizon soil</v>
      </c>
      <c r="K690" s="1" t="str">
        <f t="shared" si="64"/>
        <v>NASGLP soil sample, &lt;63 µm size fraction</v>
      </c>
      <c r="N690">
        <v>3.21</v>
      </c>
      <c r="O690">
        <v>9.6839999999999993</v>
      </c>
    </row>
    <row r="691" spans="1:15" hidden="1" x14ac:dyDescent="0.25">
      <c r="A691" t="s">
        <v>2260</v>
      </c>
      <c r="B691" t="s">
        <v>2261</v>
      </c>
      <c r="C691" s="1" t="str">
        <f t="shared" si="63"/>
        <v>21:0029</v>
      </c>
      <c r="D691" s="1" t="str">
        <f t="shared" si="62"/>
        <v>21:0336</v>
      </c>
      <c r="E691" t="s">
        <v>637</v>
      </c>
      <c r="F691" t="s">
        <v>2262</v>
      </c>
      <c r="H691">
        <v>44.324269999999999</v>
      </c>
      <c r="I691">
        <v>-64.772279999999995</v>
      </c>
      <c r="J691" s="1" t="str">
        <f t="shared" si="65"/>
        <v>B-horizon soil</v>
      </c>
      <c r="K691" s="1" t="str">
        <f t="shared" si="64"/>
        <v>NASGLP soil sample, &lt;63 µm size fraction</v>
      </c>
      <c r="M691">
        <v>0.04</v>
      </c>
      <c r="N691">
        <v>3.47</v>
      </c>
      <c r="O691">
        <v>12.476000000000001</v>
      </c>
    </row>
    <row r="692" spans="1:15" hidden="1" x14ac:dyDescent="0.25">
      <c r="A692" t="s">
        <v>2263</v>
      </c>
      <c r="B692" t="s">
        <v>2264</v>
      </c>
      <c r="C692" s="1" t="str">
        <f t="shared" si="63"/>
        <v>21:0029</v>
      </c>
      <c r="D692" s="1" t="str">
        <f t="shared" si="62"/>
        <v>21:0336</v>
      </c>
      <c r="E692" t="s">
        <v>641</v>
      </c>
      <c r="F692" t="s">
        <v>2265</v>
      </c>
      <c r="H692">
        <v>44.15213</v>
      </c>
      <c r="I692">
        <v>-64.999769999999998</v>
      </c>
      <c r="J692" s="1" t="str">
        <f t="shared" si="65"/>
        <v>B-horizon soil</v>
      </c>
      <c r="K692" s="1" t="str">
        <f t="shared" si="64"/>
        <v>NASGLP soil sample, &lt;63 µm size fraction</v>
      </c>
      <c r="N692">
        <v>2.8</v>
      </c>
      <c r="O692">
        <v>8.2479999999999993</v>
      </c>
    </row>
    <row r="693" spans="1:15" hidden="1" x14ac:dyDescent="0.25">
      <c r="A693" t="s">
        <v>2266</v>
      </c>
      <c r="B693" t="s">
        <v>2267</v>
      </c>
      <c r="C693" s="1" t="str">
        <f t="shared" si="63"/>
        <v>21:0029</v>
      </c>
      <c r="D693" s="1" t="str">
        <f t="shared" si="62"/>
        <v>21:0336</v>
      </c>
      <c r="E693" t="s">
        <v>645</v>
      </c>
      <c r="F693" t="s">
        <v>2268</v>
      </c>
      <c r="H693">
        <v>43.853900000000003</v>
      </c>
      <c r="I693">
        <v>-65.34948</v>
      </c>
      <c r="J693" s="1" t="str">
        <f t="shared" si="65"/>
        <v>B-horizon soil</v>
      </c>
      <c r="K693" s="1" t="str">
        <f t="shared" si="64"/>
        <v>NASGLP soil sample, &lt;63 µm size fraction</v>
      </c>
      <c r="M693">
        <v>0.03</v>
      </c>
      <c r="N693">
        <v>3.52</v>
      </c>
      <c r="O693">
        <v>13.596</v>
      </c>
    </row>
    <row r="694" spans="1:15" hidden="1" x14ac:dyDescent="0.25">
      <c r="A694" t="s">
        <v>2269</v>
      </c>
      <c r="B694" t="s">
        <v>2270</v>
      </c>
      <c r="C694" s="1" t="str">
        <f t="shared" si="63"/>
        <v>21:0029</v>
      </c>
      <c r="D694" s="1" t="str">
        <f t="shared" si="62"/>
        <v>21:0336</v>
      </c>
      <c r="E694" t="s">
        <v>649</v>
      </c>
      <c r="F694" t="s">
        <v>2271</v>
      </c>
      <c r="H694">
        <v>43.61748</v>
      </c>
      <c r="I694">
        <v>-65.644139999999993</v>
      </c>
      <c r="J694" s="1" t="str">
        <f t="shared" si="65"/>
        <v>B-horizon soil</v>
      </c>
      <c r="K694" s="1" t="str">
        <f t="shared" si="64"/>
        <v>NASGLP soil sample, &lt;63 µm size fraction</v>
      </c>
      <c r="M694">
        <v>0.03</v>
      </c>
      <c r="N694">
        <v>5.5</v>
      </c>
      <c r="O694">
        <v>16.596</v>
      </c>
    </row>
    <row r="695" spans="1:15" hidden="1" x14ac:dyDescent="0.25">
      <c r="A695" t="s">
        <v>2272</v>
      </c>
      <c r="B695" t="s">
        <v>2273</v>
      </c>
      <c r="C695" s="1" t="str">
        <f t="shared" si="63"/>
        <v>21:0029</v>
      </c>
      <c r="D695" s="1" t="str">
        <f t="shared" si="62"/>
        <v>21:0336</v>
      </c>
      <c r="E695" t="s">
        <v>653</v>
      </c>
      <c r="F695" t="s">
        <v>2274</v>
      </c>
      <c r="H695">
        <v>43.844569999999997</v>
      </c>
      <c r="I695">
        <v>-65.823859999999996</v>
      </c>
      <c r="J695" s="1" t="str">
        <f t="shared" si="65"/>
        <v>B-horizon soil</v>
      </c>
      <c r="K695" s="1" t="str">
        <f t="shared" si="64"/>
        <v>NASGLP soil sample, &lt;63 µm size fraction</v>
      </c>
      <c r="M695">
        <v>0.03</v>
      </c>
      <c r="N695">
        <v>1.54</v>
      </c>
      <c r="O695">
        <v>6.2220000000000004</v>
      </c>
    </row>
    <row r="696" spans="1:15" hidden="1" x14ac:dyDescent="0.25">
      <c r="A696" t="s">
        <v>2275</v>
      </c>
      <c r="B696" t="s">
        <v>2276</v>
      </c>
      <c r="C696" s="1" t="str">
        <f t="shared" ref="C696:C713" si="66">HYPERLINK("http://geochem.nrcan.gc.ca/cdogs/content/bdl/bdl210029_e.htm", "21:0029")</f>
        <v>21:0029</v>
      </c>
      <c r="D696" s="1" t="str">
        <f t="shared" si="62"/>
        <v>21:0336</v>
      </c>
      <c r="E696" t="s">
        <v>657</v>
      </c>
      <c r="F696" t="s">
        <v>2277</v>
      </c>
      <c r="H696">
        <v>43.885950000000001</v>
      </c>
      <c r="I696">
        <v>-65.906459999999996</v>
      </c>
      <c r="J696" s="1" t="str">
        <f t="shared" si="65"/>
        <v>B-horizon soil</v>
      </c>
      <c r="K696" s="1" t="str">
        <f t="shared" ref="K696:K713" si="67">HYPERLINK("http://geochem.nrcan.gc.ca/cdogs/content/kwd/kwd080055_e.htm", "NASGLP soil sample, &lt;63 µm size fraction")</f>
        <v>NASGLP soil sample, &lt;63 µm size fraction</v>
      </c>
      <c r="M696">
        <v>0.34</v>
      </c>
      <c r="N696">
        <v>4.17</v>
      </c>
      <c r="O696">
        <v>14.045</v>
      </c>
    </row>
    <row r="697" spans="1:15" hidden="1" x14ac:dyDescent="0.25">
      <c r="A697" t="s">
        <v>2278</v>
      </c>
      <c r="B697" t="s">
        <v>2279</v>
      </c>
      <c r="C697" s="1" t="str">
        <f t="shared" si="66"/>
        <v>21:0029</v>
      </c>
      <c r="D697" s="1" t="str">
        <f t="shared" si="62"/>
        <v>21:0336</v>
      </c>
      <c r="E697" t="s">
        <v>661</v>
      </c>
      <c r="F697" t="s">
        <v>2280</v>
      </c>
      <c r="H697">
        <v>44.334350000000001</v>
      </c>
      <c r="I697">
        <v>-66.055179999999993</v>
      </c>
      <c r="J697" s="1" t="str">
        <f t="shared" si="65"/>
        <v>B-horizon soil</v>
      </c>
      <c r="K697" s="1" t="str">
        <f t="shared" si="67"/>
        <v>NASGLP soil sample, &lt;63 µm size fraction</v>
      </c>
      <c r="M697">
        <v>0.02</v>
      </c>
      <c r="N697">
        <v>7.62</v>
      </c>
      <c r="O697">
        <v>22.376000000000001</v>
      </c>
    </row>
    <row r="698" spans="1:15" hidden="1" x14ac:dyDescent="0.25">
      <c r="A698" t="s">
        <v>2281</v>
      </c>
      <c r="B698" t="s">
        <v>2282</v>
      </c>
      <c r="C698" s="1" t="str">
        <f t="shared" si="66"/>
        <v>21:0029</v>
      </c>
      <c r="D698" s="1" t="str">
        <f t="shared" si="62"/>
        <v>21:0336</v>
      </c>
      <c r="E698" t="s">
        <v>665</v>
      </c>
      <c r="F698" t="s">
        <v>2283</v>
      </c>
      <c r="H698">
        <v>44.57002</v>
      </c>
      <c r="I698">
        <v>-65.683030000000002</v>
      </c>
      <c r="J698" s="1" t="str">
        <f t="shared" si="65"/>
        <v>B-horizon soil</v>
      </c>
      <c r="K698" s="1" t="str">
        <f t="shared" si="67"/>
        <v>NASGLP soil sample, &lt;63 µm size fraction</v>
      </c>
      <c r="M698">
        <v>0.05</v>
      </c>
      <c r="N698">
        <v>4.17</v>
      </c>
      <c r="O698">
        <v>11.102</v>
      </c>
    </row>
    <row r="699" spans="1:15" hidden="1" x14ac:dyDescent="0.25">
      <c r="A699" t="s">
        <v>2284</v>
      </c>
      <c r="B699" t="s">
        <v>2285</v>
      </c>
      <c r="C699" s="1" t="str">
        <f t="shared" si="66"/>
        <v>21:0029</v>
      </c>
      <c r="D699" s="1" t="str">
        <f t="shared" si="62"/>
        <v>21:0336</v>
      </c>
      <c r="E699" t="s">
        <v>669</v>
      </c>
      <c r="F699" t="s">
        <v>2286</v>
      </c>
      <c r="H699">
        <v>44.325020000000002</v>
      </c>
      <c r="I699">
        <v>-65.096220000000002</v>
      </c>
      <c r="J699" s="1" t="str">
        <f t="shared" si="65"/>
        <v>B-horizon soil</v>
      </c>
      <c r="K699" s="1" t="str">
        <f t="shared" si="67"/>
        <v>NASGLP soil sample, &lt;63 µm size fraction</v>
      </c>
      <c r="M699">
        <v>0.01</v>
      </c>
      <c r="N699">
        <v>4.13</v>
      </c>
      <c r="O699">
        <v>11.952999999999999</v>
      </c>
    </row>
    <row r="700" spans="1:15" hidden="1" x14ac:dyDescent="0.25">
      <c r="A700" t="s">
        <v>2287</v>
      </c>
      <c r="B700" t="s">
        <v>2288</v>
      </c>
      <c r="C700" s="1" t="str">
        <f t="shared" si="66"/>
        <v>21:0029</v>
      </c>
      <c r="D700" s="1" t="str">
        <f t="shared" si="62"/>
        <v>21:0336</v>
      </c>
      <c r="E700" t="s">
        <v>673</v>
      </c>
      <c r="F700" t="s">
        <v>2289</v>
      </c>
      <c r="H700">
        <v>44.608609999999999</v>
      </c>
      <c r="I700">
        <v>-63.676250000000003</v>
      </c>
      <c r="J700" s="1" t="str">
        <f t="shared" si="65"/>
        <v>B-horizon soil</v>
      </c>
      <c r="K700" s="1" t="str">
        <f t="shared" si="67"/>
        <v>NASGLP soil sample, &lt;63 µm size fraction</v>
      </c>
      <c r="N700">
        <v>1.1299999999999999</v>
      </c>
      <c r="O700">
        <v>4.9950000000000001</v>
      </c>
    </row>
    <row r="701" spans="1:15" hidden="1" x14ac:dyDescent="0.25">
      <c r="A701" t="s">
        <v>2290</v>
      </c>
      <c r="B701" t="s">
        <v>2291</v>
      </c>
      <c r="C701" s="1" t="str">
        <f t="shared" si="66"/>
        <v>21:0029</v>
      </c>
      <c r="D701" s="1" t="str">
        <f t="shared" si="62"/>
        <v>21:0336</v>
      </c>
      <c r="E701" t="s">
        <v>677</v>
      </c>
      <c r="F701" t="s">
        <v>2292</v>
      </c>
      <c r="H701">
        <v>44.439909999999998</v>
      </c>
      <c r="I701">
        <v>-65.023219999999995</v>
      </c>
      <c r="J701" s="1" t="str">
        <f t="shared" si="65"/>
        <v>B-horizon soil</v>
      </c>
      <c r="K701" s="1" t="str">
        <f t="shared" si="67"/>
        <v>NASGLP soil sample, &lt;63 µm size fraction</v>
      </c>
      <c r="N701">
        <v>2</v>
      </c>
      <c r="O701">
        <v>7.407</v>
      </c>
    </row>
    <row r="702" spans="1:15" hidden="1" x14ac:dyDescent="0.25">
      <c r="A702" t="s">
        <v>2293</v>
      </c>
      <c r="B702" t="s">
        <v>2294</v>
      </c>
      <c r="C702" s="1" t="str">
        <f t="shared" si="66"/>
        <v>21:0029</v>
      </c>
      <c r="D702" s="1" t="str">
        <f t="shared" si="62"/>
        <v>21:0336</v>
      </c>
      <c r="E702" t="s">
        <v>681</v>
      </c>
      <c r="F702" t="s">
        <v>2295</v>
      </c>
      <c r="H702">
        <v>44.85792</v>
      </c>
      <c r="I702">
        <v>-65.202590000000001</v>
      </c>
      <c r="J702" s="1" t="str">
        <f t="shared" si="65"/>
        <v>B-horizon soil</v>
      </c>
      <c r="K702" s="1" t="str">
        <f t="shared" si="67"/>
        <v>NASGLP soil sample, &lt;63 µm size fraction</v>
      </c>
      <c r="M702">
        <v>0.04</v>
      </c>
      <c r="N702">
        <v>8.1300000000000008</v>
      </c>
      <c r="O702">
        <v>24.242000000000001</v>
      </c>
    </row>
    <row r="703" spans="1:15" hidden="1" x14ac:dyDescent="0.25">
      <c r="A703" t="s">
        <v>2296</v>
      </c>
      <c r="B703" t="s">
        <v>2297</v>
      </c>
      <c r="C703" s="1" t="str">
        <f t="shared" si="66"/>
        <v>21:0029</v>
      </c>
      <c r="D703" s="1" t="str">
        <f t="shared" si="62"/>
        <v>21:0336</v>
      </c>
      <c r="E703" t="s">
        <v>685</v>
      </c>
      <c r="F703" t="s">
        <v>2298</v>
      </c>
      <c r="H703">
        <v>45.136569999999999</v>
      </c>
      <c r="I703">
        <v>-64.622069999999994</v>
      </c>
      <c r="J703" s="1" t="str">
        <f t="shared" si="65"/>
        <v>B-horizon soil</v>
      </c>
      <c r="K703" s="1" t="str">
        <f t="shared" si="67"/>
        <v>NASGLP soil sample, &lt;63 µm size fraction</v>
      </c>
      <c r="N703">
        <v>1.95</v>
      </c>
      <c r="O703">
        <v>8.0609999999999999</v>
      </c>
    </row>
    <row r="704" spans="1:15" hidden="1" x14ac:dyDescent="0.25">
      <c r="A704" t="s">
        <v>2299</v>
      </c>
      <c r="B704" t="s">
        <v>2300</v>
      </c>
      <c r="C704" s="1" t="str">
        <f t="shared" si="66"/>
        <v>21:0029</v>
      </c>
      <c r="D704" s="1" t="str">
        <f t="shared" si="62"/>
        <v>21:0336</v>
      </c>
      <c r="E704" t="s">
        <v>689</v>
      </c>
      <c r="F704" t="s">
        <v>2301</v>
      </c>
      <c r="H704">
        <v>45.205620000000003</v>
      </c>
      <c r="I704">
        <v>-64.003860000000003</v>
      </c>
      <c r="J704" s="1" t="str">
        <f t="shared" si="65"/>
        <v>B-horizon soil</v>
      </c>
      <c r="K704" s="1" t="str">
        <f t="shared" si="67"/>
        <v>NASGLP soil sample, &lt;63 µm size fraction</v>
      </c>
      <c r="N704">
        <v>0.56000000000000005</v>
      </c>
      <c r="O704">
        <v>3.15</v>
      </c>
    </row>
    <row r="705" spans="1:15" hidden="1" x14ac:dyDescent="0.25">
      <c r="A705" t="s">
        <v>2302</v>
      </c>
      <c r="B705" t="s">
        <v>2303</v>
      </c>
      <c r="C705" s="1" t="str">
        <f t="shared" si="66"/>
        <v>21:0029</v>
      </c>
      <c r="D705" s="1" t="str">
        <f t="shared" si="62"/>
        <v>21:0336</v>
      </c>
      <c r="E705" t="s">
        <v>693</v>
      </c>
      <c r="F705" t="s">
        <v>2304</v>
      </c>
      <c r="H705">
        <v>46.348190000000002</v>
      </c>
      <c r="I705">
        <v>-63.15128</v>
      </c>
      <c r="J705" s="1" t="str">
        <f t="shared" si="65"/>
        <v>B-horizon soil</v>
      </c>
      <c r="K705" s="1" t="str">
        <f t="shared" si="67"/>
        <v>NASGLP soil sample, &lt;63 µm size fraction</v>
      </c>
      <c r="M705">
        <v>0.01</v>
      </c>
      <c r="N705">
        <v>2.68</v>
      </c>
      <c r="O705">
        <v>7.7770000000000001</v>
      </c>
    </row>
    <row r="706" spans="1:15" hidden="1" x14ac:dyDescent="0.25">
      <c r="A706" t="s">
        <v>2305</v>
      </c>
      <c r="B706" t="s">
        <v>2306</v>
      </c>
      <c r="C706" s="1" t="str">
        <f t="shared" si="66"/>
        <v>21:0029</v>
      </c>
      <c r="D706" s="1" t="str">
        <f t="shared" ref="D706:D713" si="68">HYPERLINK("http://geochem.nrcan.gc.ca/cdogs/content/svy/svy210336_e.htm", "21:0336")</f>
        <v>21:0336</v>
      </c>
      <c r="E706" t="s">
        <v>697</v>
      </c>
      <c r="F706" t="s">
        <v>2307</v>
      </c>
      <c r="H706">
        <v>46.348080000000003</v>
      </c>
      <c r="I706">
        <v>-63.151949999999999</v>
      </c>
      <c r="J706" s="1" t="str">
        <f t="shared" si="65"/>
        <v>B-horizon soil</v>
      </c>
      <c r="K706" s="1" t="str">
        <f t="shared" si="67"/>
        <v>NASGLP soil sample, &lt;63 µm size fraction</v>
      </c>
      <c r="M706">
        <v>0.01</v>
      </c>
      <c r="N706">
        <v>6.29</v>
      </c>
      <c r="O706">
        <v>18.488</v>
      </c>
    </row>
    <row r="707" spans="1:15" hidden="1" x14ac:dyDescent="0.25">
      <c r="A707" t="s">
        <v>2308</v>
      </c>
      <c r="B707" t="s">
        <v>2309</v>
      </c>
      <c r="C707" s="1" t="str">
        <f t="shared" si="66"/>
        <v>21:0029</v>
      </c>
      <c r="D707" s="1" t="str">
        <f t="shared" si="68"/>
        <v>21:0336</v>
      </c>
      <c r="E707" t="s">
        <v>701</v>
      </c>
      <c r="F707" t="s">
        <v>2310</v>
      </c>
      <c r="H707">
        <v>46.436050000000002</v>
      </c>
      <c r="I707">
        <v>-62.49071</v>
      </c>
      <c r="J707" s="1" t="str">
        <f t="shared" si="65"/>
        <v>B-horizon soil</v>
      </c>
      <c r="K707" s="1" t="str">
        <f t="shared" si="67"/>
        <v>NASGLP soil sample, &lt;63 µm size fraction</v>
      </c>
      <c r="N707">
        <v>1.39</v>
      </c>
      <c r="O707">
        <v>5.0780000000000003</v>
      </c>
    </row>
    <row r="708" spans="1:15" hidden="1" x14ac:dyDescent="0.25">
      <c r="A708" t="s">
        <v>2311</v>
      </c>
      <c r="B708" t="s">
        <v>2312</v>
      </c>
      <c r="C708" s="1" t="str">
        <f t="shared" si="66"/>
        <v>21:0029</v>
      </c>
      <c r="D708" s="1" t="str">
        <f t="shared" si="68"/>
        <v>21:0336</v>
      </c>
      <c r="E708" t="s">
        <v>705</v>
      </c>
      <c r="F708" t="s">
        <v>2313</v>
      </c>
      <c r="H708">
        <v>46.13897</v>
      </c>
      <c r="I708">
        <v>-62.717869999999998</v>
      </c>
      <c r="J708" s="1" t="str">
        <f t="shared" si="65"/>
        <v>B-horizon soil</v>
      </c>
      <c r="K708" s="1" t="str">
        <f t="shared" si="67"/>
        <v>NASGLP soil sample, &lt;63 µm size fraction</v>
      </c>
      <c r="N708">
        <v>3.78</v>
      </c>
      <c r="O708">
        <v>11.397</v>
      </c>
    </row>
    <row r="709" spans="1:15" hidden="1" x14ac:dyDescent="0.25">
      <c r="A709" t="s">
        <v>2314</v>
      </c>
      <c r="B709" t="s">
        <v>2315</v>
      </c>
      <c r="C709" s="1" t="str">
        <f t="shared" si="66"/>
        <v>21:0029</v>
      </c>
      <c r="D709" s="1" t="str">
        <f t="shared" si="68"/>
        <v>21:0336</v>
      </c>
      <c r="E709" t="s">
        <v>709</v>
      </c>
      <c r="F709" t="s">
        <v>2316</v>
      </c>
      <c r="H709">
        <v>46.322800000000001</v>
      </c>
      <c r="I709">
        <v>-62.830069999999999</v>
      </c>
      <c r="J709" s="1" t="str">
        <f t="shared" si="65"/>
        <v>B-horizon soil</v>
      </c>
      <c r="K709" s="1" t="str">
        <f t="shared" si="67"/>
        <v>NASGLP soil sample, &lt;63 µm size fraction</v>
      </c>
      <c r="N709">
        <v>1.76</v>
      </c>
      <c r="O709">
        <v>5.508</v>
      </c>
    </row>
    <row r="710" spans="1:15" hidden="1" x14ac:dyDescent="0.25">
      <c r="A710" t="s">
        <v>2317</v>
      </c>
      <c r="B710" t="s">
        <v>2318</v>
      </c>
      <c r="C710" s="1" t="str">
        <f t="shared" si="66"/>
        <v>21:0029</v>
      </c>
      <c r="D710" s="1" t="str">
        <f t="shared" si="68"/>
        <v>21:0336</v>
      </c>
      <c r="E710" t="s">
        <v>713</v>
      </c>
      <c r="F710" t="s">
        <v>2319</v>
      </c>
      <c r="H710">
        <v>46.3581</v>
      </c>
      <c r="I710">
        <v>-63.791319999999999</v>
      </c>
      <c r="J710" s="1" t="str">
        <f t="shared" si="65"/>
        <v>B-horizon soil</v>
      </c>
      <c r="K710" s="1" t="str">
        <f t="shared" si="67"/>
        <v>NASGLP soil sample, &lt;63 µm size fraction</v>
      </c>
      <c r="N710">
        <v>1.38</v>
      </c>
      <c r="O710">
        <v>5.0170000000000003</v>
      </c>
    </row>
    <row r="711" spans="1:15" hidden="1" x14ac:dyDescent="0.25">
      <c r="A711" t="s">
        <v>2320</v>
      </c>
      <c r="B711" t="s">
        <v>2321</v>
      </c>
      <c r="C711" s="1" t="str">
        <f t="shared" si="66"/>
        <v>21:0029</v>
      </c>
      <c r="D711" s="1" t="str">
        <f t="shared" si="68"/>
        <v>21:0336</v>
      </c>
      <c r="E711" t="s">
        <v>717</v>
      </c>
      <c r="F711" t="s">
        <v>2322</v>
      </c>
      <c r="H711">
        <v>46.362389999999998</v>
      </c>
      <c r="I711">
        <v>-63.80254</v>
      </c>
      <c r="J711" s="1" t="str">
        <f t="shared" si="65"/>
        <v>B-horizon soil</v>
      </c>
      <c r="K711" s="1" t="str">
        <f t="shared" si="67"/>
        <v>NASGLP soil sample, &lt;63 µm size fraction</v>
      </c>
    </row>
    <row r="712" spans="1:15" hidden="1" x14ac:dyDescent="0.25">
      <c r="A712" t="s">
        <v>2323</v>
      </c>
      <c r="B712" t="s">
        <v>2324</v>
      </c>
      <c r="C712" s="1" t="str">
        <f t="shared" si="66"/>
        <v>21:0029</v>
      </c>
      <c r="D712" s="1" t="str">
        <f t="shared" si="68"/>
        <v>21:0336</v>
      </c>
      <c r="E712" t="s">
        <v>721</v>
      </c>
      <c r="F712" t="s">
        <v>2325</v>
      </c>
      <c r="H712">
        <v>46.875979999999998</v>
      </c>
      <c r="I712">
        <v>-64.031779999999998</v>
      </c>
      <c r="J712" s="1" t="str">
        <f t="shared" si="65"/>
        <v>B-horizon soil</v>
      </c>
      <c r="K712" s="1" t="str">
        <f t="shared" si="67"/>
        <v>NASGLP soil sample, &lt;63 µm size fraction</v>
      </c>
    </row>
    <row r="713" spans="1:15" hidden="1" x14ac:dyDescent="0.25">
      <c r="A713" t="s">
        <v>2326</v>
      </c>
      <c r="B713" t="s">
        <v>2327</v>
      </c>
      <c r="C713" s="1" t="str">
        <f t="shared" si="66"/>
        <v>21:0029</v>
      </c>
      <c r="D713" s="1" t="str">
        <f t="shared" si="68"/>
        <v>21:0336</v>
      </c>
      <c r="E713" t="s">
        <v>725</v>
      </c>
      <c r="F713" t="s">
        <v>2328</v>
      </c>
      <c r="H713">
        <v>46.682580000000002</v>
      </c>
      <c r="I713">
        <v>-64.166150000000002</v>
      </c>
      <c r="J713" s="1" t="str">
        <f t="shared" si="65"/>
        <v>B-horizon soil</v>
      </c>
      <c r="K713" s="1" t="str">
        <f t="shared" si="67"/>
        <v>NASGLP soil sample, &lt;63 µm size fraction</v>
      </c>
      <c r="N713">
        <v>3.8</v>
      </c>
      <c r="O713">
        <v>11.654999999999999</v>
      </c>
    </row>
    <row r="714" spans="1:15" x14ac:dyDescent="0.25">
      <c r="A714" t="s">
        <v>2329</v>
      </c>
      <c r="B714" t="s">
        <v>2330</v>
      </c>
      <c r="C714" s="1" t="str">
        <f t="shared" ref="C714:C777" si="69">HYPERLINK("http://geochem.nrcan.gc.ca/cdogs/content/bdl/bdl210730_e.htm", "21:0730")</f>
        <v>21:0730</v>
      </c>
      <c r="D714" s="1" t="str">
        <f t="shared" ref="D714:D777" si="70">HYPERLINK("http://geochem.nrcan.gc.ca/cdogs/content/svy/svy210356_e.htm", "21:0356")</f>
        <v>21:0356</v>
      </c>
      <c r="E714" t="s">
        <v>2331</v>
      </c>
      <c r="F714" t="s">
        <v>2332</v>
      </c>
      <c r="H714">
        <v>65.936166499999999</v>
      </c>
      <c r="I714">
        <v>-65.190751500000005</v>
      </c>
      <c r="J714" s="1" t="str">
        <f t="shared" ref="J714:J777" si="71">HYPERLINK("http://geochem.nrcan.gc.ca/cdogs/content/kwd/kwd020044_e.htm", "Till")</f>
        <v>Till</v>
      </c>
      <c r="K714" s="1" t="str">
        <f t="shared" ref="K714:K777" si="72">HYPERLINK("http://geochem.nrcan.gc.ca/cdogs/content/kwd/kwd080201_e.htm", "Undivided")</f>
        <v>Undivided</v>
      </c>
      <c r="L714">
        <v>0.1</v>
      </c>
      <c r="M714">
        <v>0</v>
      </c>
      <c r="N714">
        <v>0.1</v>
      </c>
      <c r="O714">
        <v>1.2</v>
      </c>
    </row>
    <row r="715" spans="1:15" x14ac:dyDescent="0.25">
      <c r="A715" t="s">
        <v>2333</v>
      </c>
      <c r="B715" t="s">
        <v>2334</v>
      </c>
      <c r="C715" s="1" t="str">
        <f t="shared" si="69"/>
        <v>21:0730</v>
      </c>
      <c r="D715" s="1" t="str">
        <f t="shared" si="70"/>
        <v>21:0356</v>
      </c>
      <c r="E715" t="s">
        <v>2335</v>
      </c>
      <c r="F715" t="s">
        <v>2336</v>
      </c>
      <c r="H715">
        <v>65.839816499999998</v>
      </c>
      <c r="I715">
        <v>-65.280733100000006</v>
      </c>
      <c r="J715" s="1" t="str">
        <f t="shared" si="71"/>
        <v>Till</v>
      </c>
      <c r="K715" s="1" t="str">
        <f t="shared" si="72"/>
        <v>Undivided</v>
      </c>
      <c r="L715">
        <v>0.7</v>
      </c>
      <c r="M715">
        <v>0</v>
      </c>
      <c r="N715">
        <v>0.7</v>
      </c>
      <c r="O715">
        <v>3.5</v>
      </c>
    </row>
    <row r="716" spans="1:15" x14ac:dyDescent="0.25">
      <c r="A716" t="s">
        <v>2337</v>
      </c>
      <c r="B716" t="s">
        <v>2338</v>
      </c>
      <c r="C716" s="1" t="str">
        <f t="shared" si="69"/>
        <v>21:0730</v>
      </c>
      <c r="D716" s="1" t="str">
        <f t="shared" si="70"/>
        <v>21:0356</v>
      </c>
      <c r="E716" t="s">
        <v>2339</v>
      </c>
      <c r="F716" t="s">
        <v>2340</v>
      </c>
      <c r="H716">
        <v>65.866008199999996</v>
      </c>
      <c r="I716">
        <v>-65.567624600000002</v>
      </c>
      <c r="J716" s="1" t="str">
        <f t="shared" si="71"/>
        <v>Till</v>
      </c>
      <c r="K716" s="1" t="str">
        <f t="shared" si="72"/>
        <v>Undivided</v>
      </c>
      <c r="L716">
        <v>1.3</v>
      </c>
      <c r="M716">
        <v>0</v>
      </c>
      <c r="N716">
        <v>1.3</v>
      </c>
      <c r="O716">
        <v>5.6</v>
      </c>
    </row>
    <row r="717" spans="1:15" x14ac:dyDescent="0.25">
      <c r="A717" t="s">
        <v>2341</v>
      </c>
      <c r="B717" t="s">
        <v>2342</v>
      </c>
      <c r="C717" s="1" t="str">
        <f t="shared" si="69"/>
        <v>21:0730</v>
      </c>
      <c r="D717" s="1" t="str">
        <f t="shared" si="70"/>
        <v>21:0356</v>
      </c>
      <c r="E717" t="s">
        <v>2343</v>
      </c>
      <c r="F717" t="s">
        <v>2344</v>
      </c>
      <c r="H717">
        <v>65.748143200000001</v>
      </c>
      <c r="I717">
        <v>-65.484723000000002</v>
      </c>
      <c r="J717" s="1" t="str">
        <f t="shared" si="71"/>
        <v>Till</v>
      </c>
      <c r="K717" s="1" t="str">
        <f t="shared" si="72"/>
        <v>Undivided</v>
      </c>
      <c r="L717">
        <v>1.9</v>
      </c>
      <c r="M717">
        <v>0</v>
      </c>
      <c r="N717">
        <v>1.9</v>
      </c>
      <c r="O717">
        <v>6.3</v>
      </c>
    </row>
    <row r="718" spans="1:15" x14ac:dyDescent="0.25">
      <c r="A718" t="s">
        <v>2345</v>
      </c>
      <c r="B718" t="s">
        <v>2346</v>
      </c>
      <c r="C718" s="1" t="str">
        <f t="shared" si="69"/>
        <v>21:0730</v>
      </c>
      <c r="D718" s="1" t="str">
        <f t="shared" si="70"/>
        <v>21:0356</v>
      </c>
      <c r="E718" t="s">
        <v>2347</v>
      </c>
      <c r="F718" t="s">
        <v>2348</v>
      </c>
      <c r="H718">
        <v>65.693731499999998</v>
      </c>
      <c r="I718">
        <v>-65.234483100000006</v>
      </c>
      <c r="J718" s="1" t="str">
        <f t="shared" si="71"/>
        <v>Till</v>
      </c>
      <c r="K718" s="1" t="str">
        <f t="shared" si="72"/>
        <v>Undivided</v>
      </c>
      <c r="L718">
        <v>0.1</v>
      </c>
      <c r="M718">
        <v>0</v>
      </c>
      <c r="N718">
        <v>0.1</v>
      </c>
      <c r="O718">
        <v>1.5</v>
      </c>
    </row>
    <row r="719" spans="1:15" x14ac:dyDescent="0.25">
      <c r="A719" t="s">
        <v>2349</v>
      </c>
      <c r="B719" t="s">
        <v>2350</v>
      </c>
      <c r="C719" s="1" t="str">
        <f t="shared" si="69"/>
        <v>21:0730</v>
      </c>
      <c r="D719" s="1" t="str">
        <f t="shared" si="70"/>
        <v>21:0356</v>
      </c>
      <c r="E719" t="s">
        <v>2351</v>
      </c>
      <c r="F719" t="s">
        <v>2352</v>
      </c>
      <c r="H719">
        <v>65.661503199999999</v>
      </c>
      <c r="I719">
        <v>-65.042203200000003</v>
      </c>
      <c r="J719" s="1" t="str">
        <f t="shared" si="71"/>
        <v>Till</v>
      </c>
      <c r="K719" s="1" t="str">
        <f t="shared" si="72"/>
        <v>Undivided</v>
      </c>
      <c r="L719">
        <v>0.6</v>
      </c>
      <c r="M719">
        <v>0.1</v>
      </c>
      <c r="N719">
        <v>0.4</v>
      </c>
      <c r="O719">
        <v>3.2</v>
      </c>
    </row>
    <row r="720" spans="1:15" x14ac:dyDescent="0.25">
      <c r="A720" t="s">
        <v>2353</v>
      </c>
      <c r="B720" t="s">
        <v>2354</v>
      </c>
      <c r="C720" s="1" t="str">
        <f t="shared" si="69"/>
        <v>21:0730</v>
      </c>
      <c r="D720" s="1" t="str">
        <f t="shared" si="70"/>
        <v>21:0356</v>
      </c>
      <c r="E720" t="s">
        <v>2355</v>
      </c>
      <c r="F720" t="s">
        <v>2356</v>
      </c>
      <c r="H720">
        <v>65.484319799999994</v>
      </c>
      <c r="I720">
        <v>-65.136441500000004</v>
      </c>
      <c r="J720" s="1" t="str">
        <f t="shared" si="71"/>
        <v>Till</v>
      </c>
      <c r="K720" s="1" t="str">
        <f t="shared" si="72"/>
        <v>Undivided</v>
      </c>
      <c r="L720">
        <v>2.4</v>
      </c>
      <c r="M720">
        <v>0.1</v>
      </c>
      <c r="N720">
        <v>2.2999999999999998</v>
      </c>
      <c r="O720">
        <v>7.6</v>
      </c>
    </row>
    <row r="721" spans="1:15" x14ac:dyDescent="0.25">
      <c r="A721" t="s">
        <v>2357</v>
      </c>
      <c r="B721" t="s">
        <v>2358</v>
      </c>
      <c r="C721" s="1" t="str">
        <f t="shared" si="69"/>
        <v>21:0730</v>
      </c>
      <c r="D721" s="1" t="str">
        <f t="shared" si="70"/>
        <v>21:0356</v>
      </c>
      <c r="E721" t="s">
        <v>2359</v>
      </c>
      <c r="F721" t="s">
        <v>2360</v>
      </c>
      <c r="H721">
        <v>65.422949799999998</v>
      </c>
      <c r="I721">
        <v>-65.1025566</v>
      </c>
      <c r="J721" s="1" t="str">
        <f t="shared" si="71"/>
        <v>Till</v>
      </c>
      <c r="K721" s="1" t="str">
        <f t="shared" si="72"/>
        <v>Undivided</v>
      </c>
      <c r="L721">
        <v>0.1</v>
      </c>
      <c r="M721">
        <v>0</v>
      </c>
      <c r="N721">
        <v>0.1</v>
      </c>
      <c r="O721">
        <v>1</v>
      </c>
    </row>
    <row r="722" spans="1:15" x14ac:dyDescent="0.25">
      <c r="A722" t="s">
        <v>2361</v>
      </c>
      <c r="B722" t="s">
        <v>2362</v>
      </c>
      <c r="C722" s="1" t="str">
        <f t="shared" si="69"/>
        <v>21:0730</v>
      </c>
      <c r="D722" s="1" t="str">
        <f t="shared" si="70"/>
        <v>21:0356</v>
      </c>
      <c r="E722" t="s">
        <v>2363</v>
      </c>
      <c r="F722" t="s">
        <v>2364</v>
      </c>
      <c r="H722">
        <v>65.403378200000006</v>
      </c>
      <c r="I722">
        <v>-65.058969899999994</v>
      </c>
      <c r="J722" s="1" t="str">
        <f t="shared" si="71"/>
        <v>Till</v>
      </c>
      <c r="K722" s="1" t="str">
        <f t="shared" si="72"/>
        <v>Undivided</v>
      </c>
      <c r="L722">
        <v>1</v>
      </c>
      <c r="M722">
        <v>0.1</v>
      </c>
      <c r="N722">
        <v>0.9</v>
      </c>
      <c r="O722">
        <v>4.7</v>
      </c>
    </row>
    <row r="723" spans="1:15" x14ac:dyDescent="0.25">
      <c r="A723" t="s">
        <v>2365</v>
      </c>
      <c r="B723" t="s">
        <v>2366</v>
      </c>
      <c r="C723" s="1" t="str">
        <f t="shared" si="69"/>
        <v>21:0730</v>
      </c>
      <c r="D723" s="1" t="str">
        <f t="shared" si="70"/>
        <v>21:0356</v>
      </c>
      <c r="E723" t="s">
        <v>2367</v>
      </c>
      <c r="F723" t="s">
        <v>2368</v>
      </c>
      <c r="H723">
        <v>65.454604799999998</v>
      </c>
      <c r="I723">
        <v>-64.876363400000002</v>
      </c>
      <c r="J723" s="1" t="str">
        <f t="shared" si="71"/>
        <v>Till</v>
      </c>
      <c r="K723" s="1" t="str">
        <f t="shared" si="72"/>
        <v>Undivided</v>
      </c>
      <c r="L723">
        <v>3.2</v>
      </c>
      <c r="M723">
        <v>0</v>
      </c>
      <c r="N723">
        <v>3.2</v>
      </c>
      <c r="O723">
        <v>9.6</v>
      </c>
    </row>
    <row r="724" spans="1:15" x14ac:dyDescent="0.25">
      <c r="A724" t="s">
        <v>2369</v>
      </c>
      <c r="B724" t="s">
        <v>2370</v>
      </c>
      <c r="C724" s="1" t="str">
        <f t="shared" si="69"/>
        <v>21:0730</v>
      </c>
      <c r="D724" s="1" t="str">
        <f t="shared" si="70"/>
        <v>21:0356</v>
      </c>
      <c r="E724" t="s">
        <v>2371</v>
      </c>
      <c r="F724" t="s">
        <v>2372</v>
      </c>
      <c r="H724">
        <v>65.357481500000006</v>
      </c>
      <c r="I724">
        <v>-64.681343499999997</v>
      </c>
      <c r="J724" s="1" t="str">
        <f t="shared" si="71"/>
        <v>Till</v>
      </c>
      <c r="K724" s="1" t="str">
        <f t="shared" si="72"/>
        <v>Undivided</v>
      </c>
      <c r="L724">
        <v>6</v>
      </c>
      <c r="M724">
        <v>0</v>
      </c>
      <c r="N724">
        <v>6</v>
      </c>
      <c r="O724">
        <v>15.5</v>
      </c>
    </row>
    <row r="725" spans="1:15" x14ac:dyDescent="0.25">
      <c r="A725" t="s">
        <v>2373</v>
      </c>
      <c r="B725" t="s">
        <v>2374</v>
      </c>
      <c r="C725" s="1" t="str">
        <f t="shared" si="69"/>
        <v>21:0730</v>
      </c>
      <c r="D725" s="1" t="str">
        <f t="shared" si="70"/>
        <v>21:0356</v>
      </c>
      <c r="E725" t="s">
        <v>2375</v>
      </c>
      <c r="F725" t="s">
        <v>2376</v>
      </c>
      <c r="H725">
        <v>65.329459799999995</v>
      </c>
      <c r="I725">
        <v>-64.634985200000003</v>
      </c>
      <c r="J725" s="1" t="str">
        <f t="shared" si="71"/>
        <v>Till</v>
      </c>
      <c r="K725" s="1" t="str">
        <f t="shared" si="72"/>
        <v>Undivided</v>
      </c>
      <c r="L725">
        <v>4.5999999999999996</v>
      </c>
      <c r="M725">
        <v>0</v>
      </c>
      <c r="N725">
        <v>4.5999999999999996</v>
      </c>
      <c r="O725">
        <v>12.3</v>
      </c>
    </row>
    <row r="726" spans="1:15" x14ac:dyDescent="0.25">
      <c r="A726" t="s">
        <v>2377</v>
      </c>
      <c r="B726" t="s">
        <v>2378</v>
      </c>
      <c r="C726" s="1" t="str">
        <f t="shared" si="69"/>
        <v>21:0730</v>
      </c>
      <c r="D726" s="1" t="str">
        <f t="shared" si="70"/>
        <v>21:0356</v>
      </c>
      <c r="E726" t="s">
        <v>2379</v>
      </c>
      <c r="F726" t="s">
        <v>2380</v>
      </c>
      <c r="H726">
        <v>65.342953199999997</v>
      </c>
      <c r="I726">
        <v>-64.566581900000003</v>
      </c>
      <c r="J726" s="1" t="str">
        <f t="shared" si="71"/>
        <v>Till</v>
      </c>
      <c r="K726" s="1" t="str">
        <f t="shared" si="72"/>
        <v>Undivided</v>
      </c>
      <c r="L726">
        <v>1.1000000000000001</v>
      </c>
      <c r="M726">
        <v>0</v>
      </c>
      <c r="N726">
        <v>1.1000000000000001</v>
      </c>
      <c r="O726">
        <v>4.9000000000000004</v>
      </c>
    </row>
    <row r="727" spans="1:15" x14ac:dyDescent="0.25">
      <c r="A727" t="s">
        <v>2381</v>
      </c>
      <c r="B727" t="s">
        <v>2382</v>
      </c>
      <c r="C727" s="1" t="str">
        <f t="shared" si="69"/>
        <v>21:0730</v>
      </c>
      <c r="D727" s="1" t="str">
        <f t="shared" si="70"/>
        <v>21:0356</v>
      </c>
      <c r="E727" t="s">
        <v>2383</v>
      </c>
      <c r="F727" t="s">
        <v>2384</v>
      </c>
      <c r="H727">
        <v>65.3848232</v>
      </c>
      <c r="I727">
        <v>-64.435346899999999</v>
      </c>
      <c r="J727" s="1" t="str">
        <f t="shared" si="71"/>
        <v>Till</v>
      </c>
      <c r="K727" s="1" t="str">
        <f t="shared" si="72"/>
        <v>Undivided</v>
      </c>
      <c r="L727">
        <v>0.1</v>
      </c>
      <c r="M727">
        <v>0</v>
      </c>
      <c r="N727">
        <v>0.1</v>
      </c>
      <c r="O727">
        <v>1.1000000000000001</v>
      </c>
    </row>
    <row r="728" spans="1:15" x14ac:dyDescent="0.25">
      <c r="A728" t="s">
        <v>2385</v>
      </c>
      <c r="B728" t="s">
        <v>2386</v>
      </c>
      <c r="C728" s="1" t="str">
        <f t="shared" si="69"/>
        <v>21:0730</v>
      </c>
      <c r="D728" s="1" t="str">
        <f t="shared" si="70"/>
        <v>21:0356</v>
      </c>
      <c r="E728" t="s">
        <v>2387</v>
      </c>
      <c r="F728" t="s">
        <v>2388</v>
      </c>
      <c r="H728">
        <v>65.384009800000001</v>
      </c>
      <c r="I728">
        <v>-64.444468599999993</v>
      </c>
      <c r="J728" s="1" t="str">
        <f t="shared" si="71"/>
        <v>Till</v>
      </c>
      <c r="K728" s="1" t="str">
        <f t="shared" si="72"/>
        <v>Undivided</v>
      </c>
      <c r="L728">
        <v>0.8</v>
      </c>
      <c r="M728">
        <v>0</v>
      </c>
      <c r="N728">
        <v>0.8</v>
      </c>
      <c r="O728">
        <v>3.8</v>
      </c>
    </row>
    <row r="729" spans="1:15" x14ac:dyDescent="0.25">
      <c r="A729" t="s">
        <v>2389</v>
      </c>
      <c r="B729" t="s">
        <v>2390</v>
      </c>
      <c r="C729" s="1" t="str">
        <f t="shared" si="69"/>
        <v>21:0730</v>
      </c>
      <c r="D729" s="1" t="str">
        <f t="shared" si="70"/>
        <v>21:0356</v>
      </c>
      <c r="E729" t="s">
        <v>2391</v>
      </c>
      <c r="F729" t="s">
        <v>2392</v>
      </c>
      <c r="H729">
        <v>66.158824800000005</v>
      </c>
      <c r="I729">
        <v>-63.847872099999996</v>
      </c>
      <c r="J729" s="1" t="str">
        <f t="shared" si="71"/>
        <v>Till</v>
      </c>
      <c r="K729" s="1" t="str">
        <f t="shared" si="72"/>
        <v>Undivided</v>
      </c>
      <c r="L729">
        <v>0.2</v>
      </c>
      <c r="M729">
        <v>0</v>
      </c>
      <c r="N729">
        <v>0.2</v>
      </c>
      <c r="O729">
        <v>1.1000000000000001</v>
      </c>
    </row>
    <row r="730" spans="1:15" x14ac:dyDescent="0.25">
      <c r="A730" t="s">
        <v>2393</v>
      </c>
      <c r="B730" t="s">
        <v>2394</v>
      </c>
      <c r="C730" s="1" t="str">
        <f t="shared" si="69"/>
        <v>21:0730</v>
      </c>
      <c r="D730" s="1" t="str">
        <f t="shared" si="70"/>
        <v>21:0356</v>
      </c>
      <c r="E730" t="s">
        <v>2395</v>
      </c>
      <c r="F730" t="s">
        <v>2396</v>
      </c>
      <c r="H730">
        <v>65.2496182</v>
      </c>
      <c r="I730">
        <v>-65.039443300000002</v>
      </c>
      <c r="J730" s="1" t="str">
        <f t="shared" si="71"/>
        <v>Till</v>
      </c>
      <c r="K730" s="1" t="str">
        <f t="shared" si="72"/>
        <v>Undivided</v>
      </c>
      <c r="L730">
        <v>1.4</v>
      </c>
      <c r="M730">
        <v>0</v>
      </c>
      <c r="N730">
        <v>1.4</v>
      </c>
      <c r="O730">
        <v>5.4</v>
      </c>
    </row>
    <row r="731" spans="1:15" x14ac:dyDescent="0.25">
      <c r="A731" t="s">
        <v>2397</v>
      </c>
      <c r="B731" t="s">
        <v>2398</v>
      </c>
      <c r="C731" s="1" t="str">
        <f t="shared" si="69"/>
        <v>21:0730</v>
      </c>
      <c r="D731" s="1" t="str">
        <f t="shared" si="70"/>
        <v>21:0356</v>
      </c>
      <c r="E731" t="s">
        <v>2399</v>
      </c>
      <c r="F731" t="s">
        <v>2400</v>
      </c>
      <c r="H731">
        <v>65.230448199999998</v>
      </c>
      <c r="I731">
        <v>-64.574116900000007</v>
      </c>
      <c r="J731" s="1" t="str">
        <f t="shared" si="71"/>
        <v>Till</v>
      </c>
      <c r="K731" s="1" t="str">
        <f t="shared" si="72"/>
        <v>Undivided</v>
      </c>
      <c r="L731">
        <v>4</v>
      </c>
      <c r="M731">
        <v>0</v>
      </c>
      <c r="N731">
        <v>4</v>
      </c>
      <c r="O731">
        <v>11.6</v>
      </c>
    </row>
    <row r="732" spans="1:15" x14ac:dyDescent="0.25">
      <c r="A732" t="s">
        <v>2401</v>
      </c>
      <c r="B732" t="s">
        <v>2402</v>
      </c>
      <c r="C732" s="1" t="str">
        <f t="shared" si="69"/>
        <v>21:0730</v>
      </c>
      <c r="D732" s="1" t="str">
        <f t="shared" si="70"/>
        <v>21:0356</v>
      </c>
      <c r="E732" t="s">
        <v>2403</v>
      </c>
      <c r="F732" t="s">
        <v>2404</v>
      </c>
      <c r="H732">
        <v>65.291338199999998</v>
      </c>
      <c r="I732">
        <v>-64.532518600000003</v>
      </c>
      <c r="J732" s="1" t="str">
        <f t="shared" si="71"/>
        <v>Till</v>
      </c>
      <c r="K732" s="1" t="str">
        <f t="shared" si="72"/>
        <v>Undivided</v>
      </c>
      <c r="L732">
        <v>0.2</v>
      </c>
      <c r="M732">
        <v>0</v>
      </c>
      <c r="N732">
        <v>0.2</v>
      </c>
      <c r="O732">
        <v>2.6</v>
      </c>
    </row>
    <row r="733" spans="1:15" x14ac:dyDescent="0.25">
      <c r="A733" t="s">
        <v>2405</v>
      </c>
      <c r="B733" t="s">
        <v>2406</v>
      </c>
      <c r="C733" s="1" t="str">
        <f t="shared" si="69"/>
        <v>21:0730</v>
      </c>
      <c r="D733" s="1" t="str">
        <f t="shared" si="70"/>
        <v>21:0356</v>
      </c>
      <c r="E733" t="s">
        <v>2407</v>
      </c>
      <c r="F733" t="s">
        <v>2408</v>
      </c>
      <c r="H733">
        <v>65.355621499999998</v>
      </c>
      <c r="I733">
        <v>-64.501203599999997</v>
      </c>
      <c r="J733" s="1" t="str">
        <f t="shared" si="71"/>
        <v>Till</v>
      </c>
      <c r="K733" s="1" t="str">
        <f t="shared" si="72"/>
        <v>Undivided</v>
      </c>
      <c r="L733">
        <v>1.3</v>
      </c>
      <c r="M733">
        <v>0</v>
      </c>
      <c r="N733">
        <v>1.3</v>
      </c>
      <c r="O733">
        <v>5.6</v>
      </c>
    </row>
    <row r="734" spans="1:15" x14ac:dyDescent="0.25">
      <c r="A734" t="s">
        <v>2409</v>
      </c>
      <c r="B734" t="s">
        <v>2410</v>
      </c>
      <c r="C734" s="1" t="str">
        <f t="shared" si="69"/>
        <v>21:0730</v>
      </c>
      <c r="D734" s="1" t="str">
        <f t="shared" si="70"/>
        <v>21:0356</v>
      </c>
      <c r="E734" t="s">
        <v>2411</v>
      </c>
      <c r="F734" t="s">
        <v>2412</v>
      </c>
      <c r="H734">
        <v>65.413094799999996</v>
      </c>
      <c r="I734">
        <v>-64.179583699999995</v>
      </c>
      <c r="J734" s="1" t="str">
        <f t="shared" si="71"/>
        <v>Till</v>
      </c>
      <c r="K734" s="1" t="str">
        <f t="shared" si="72"/>
        <v>Undivided</v>
      </c>
      <c r="L734">
        <v>1.6</v>
      </c>
      <c r="M734">
        <v>0</v>
      </c>
      <c r="N734">
        <v>1.6</v>
      </c>
      <c r="O734">
        <v>5.7</v>
      </c>
    </row>
    <row r="735" spans="1:15" x14ac:dyDescent="0.25">
      <c r="A735" t="s">
        <v>2413</v>
      </c>
      <c r="B735" t="s">
        <v>2414</v>
      </c>
      <c r="C735" s="1" t="str">
        <f t="shared" si="69"/>
        <v>21:0730</v>
      </c>
      <c r="D735" s="1" t="str">
        <f t="shared" si="70"/>
        <v>21:0356</v>
      </c>
      <c r="E735" t="s">
        <v>2415</v>
      </c>
      <c r="F735" t="s">
        <v>2416</v>
      </c>
      <c r="H735">
        <v>65.198651499999997</v>
      </c>
      <c r="I735">
        <v>-64.337232</v>
      </c>
      <c r="J735" s="1" t="str">
        <f t="shared" si="71"/>
        <v>Till</v>
      </c>
      <c r="K735" s="1" t="str">
        <f t="shared" si="72"/>
        <v>Undivided</v>
      </c>
      <c r="L735">
        <v>0.5</v>
      </c>
      <c r="M735">
        <v>0</v>
      </c>
      <c r="N735">
        <v>0.5</v>
      </c>
      <c r="O735">
        <v>1.8</v>
      </c>
    </row>
    <row r="736" spans="1:15" x14ac:dyDescent="0.25">
      <c r="A736" t="s">
        <v>2417</v>
      </c>
      <c r="B736" t="s">
        <v>2418</v>
      </c>
      <c r="C736" s="1" t="str">
        <f t="shared" si="69"/>
        <v>21:0730</v>
      </c>
      <c r="D736" s="1" t="str">
        <f t="shared" si="70"/>
        <v>21:0356</v>
      </c>
      <c r="E736" t="s">
        <v>2419</v>
      </c>
      <c r="F736" t="s">
        <v>2420</v>
      </c>
      <c r="H736">
        <v>65.104813199999995</v>
      </c>
      <c r="I736">
        <v>-64.553828600000003</v>
      </c>
      <c r="J736" s="1" t="str">
        <f t="shared" si="71"/>
        <v>Till</v>
      </c>
      <c r="K736" s="1" t="str">
        <f t="shared" si="72"/>
        <v>Undivided</v>
      </c>
      <c r="L736">
        <v>1.5</v>
      </c>
      <c r="M736">
        <v>0</v>
      </c>
      <c r="N736">
        <v>1.5</v>
      </c>
      <c r="O736">
        <v>6</v>
      </c>
    </row>
    <row r="737" spans="1:15" x14ac:dyDescent="0.25">
      <c r="A737" t="s">
        <v>2421</v>
      </c>
      <c r="B737" t="s">
        <v>2422</v>
      </c>
      <c r="C737" s="1" t="str">
        <f t="shared" si="69"/>
        <v>21:0730</v>
      </c>
      <c r="D737" s="1" t="str">
        <f t="shared" si="70"/>
        <v>21:0356</v>
      </c>
      <c r="E737" t="s">
        <v>2423</v>
      </c>
      <c r="F737" t="s">
        <v>2424</v>
      </c>
      <c r="H737">
        <v>65.105248200000005</v>
      </c>
      <c r="I737">
        <v>-64.242343700000006</v>
      </c>
      <c r="J737" s="1" t="str">
        <f t="shared" si="71"/>
        <v>Till</v>
      </c>
      <c r="K737" s="1" t="str">
        <f t="shared" si="72"/>
        <v>Undivided</v>
      </c>
      <c r="L737">
        <v>1.3</v>
      </c>
      <c r="M737">
        <v>0</v>
      </c>
      <c r="N737">
        <v>1.3</v>
      </c>
      <c r="O737">
        <v>5.8</v>
      </c>
    </row>
    <row r="738" spans="1:15" x14ac:dyDescent="0.25">
      <c r="A738" t="s">
        <v>2425</v>
      </c>
      <c r="B738" t="s">
        <v>2426</v>
      </c>
      <c r="C738" s="1" t="str">
        <f t="shared" si="69"/>
        <v>21:0730</v>
      </c>
      <c r="D738" s="1" t="str">
        <f t="shared" si="70"/>
        <v>21:0356</v>
      </c>
      <c r="E738" t="s">
        <v>2427</v>
      </c>
      <c r="F738" t="s">
        <v>2428</v>
      </c>
      <c r="H738">
        <v>65.220629799999998</v>
      </c>
      <c r="I738">
        <v>-63.998373800000003</v>
      </c>
      <c r="J738" s="1" t="str">
        <f t="shared" si="71"/>
        <v>Till</v>
      </c>
      <c r="K738" s="1" t="str">
        <f t="shared" si="72"/>
        <v>Undivided</v>
      </c>
      <c r="L738">
        <v>0.4</v>
      </c>
      <c r="M738">
        <v>0</v>
      </c>
      <c r="N738">
        <v>0.4</v>
      </c>
      <c r="O738">
        <v>2.2000000000000002</v>
      </c>
    </row>
    <row r="739" spans="1:15" x14ac:dyDescent="0.25">
      <c r="A739" t="s">
        <v>2429</v>
      </c>
      <c r="B739" t="s">
        <v>2430</v>
      </c>
      <c r="C739" s="1" t="str">
        <f t="shared" si="69"/>
        <v>21:0730</v>
      </c>
      <c r="D739" s="1" t="str">
        <f t="shared" si="70"/>
        <v>21:0356</v>
      </c>
      <c r="E739" t="s">
        <v>2431</v>
      </c>
      <c r="F739" t="s">
        <v>2432</v>
      </c>
      <c r="H739">
        <v>65.314793199999997</v>
      </c>
      <c r="I739">
        <v>-64.023825500000001</v>
      </c>
      <c r="J739" s="1" t="str">
        <f t="shared" si="71"/>
        <v>Till</v>
      </c>
      <c r="K739" s="1" t="str">
        <f t="shared" si="72"/>
        <v>Undivided</v>
      </c>
      <c r="L739">
        <v>0.1</v>
      </c>
      <c r="M739">
        <v>0</v>
      </c>
      <c r="N739">
        <v>0.1</v>
      </c>
      <c r="O739">
        <v>1</v>
      </c>
    </row>
    <row r="740" spans="1:15" x14ac:dyDescent="0.25">
      <c r="A740" t="s">
        <v>2433</v>
      </c>
      <c r="B740" t="s">
        <v>2434</v>
      </c>
      <c r="C740" s="1" t="str">
        <f t="shared" si="69"/>
        <v>21:0730</v>
      </c>
      <c r="D740" s="1" t="str">
        <f t="shared" si="70"/>
        <v>21:0356</v>
      </c>
      <c r="E740" t="s">
        <v>2435</v>
      </c>
      <c r="F740" t="s">
        <v>2436</v>
      </c>
      <c r="H740">
        <v>65.404178200000004</v>
      </c>
      <c r="I740">
        <v>-64.051648799999995</v>
      </c>
      <c r="J740" s="1" t="str">
        <f t="shared" si="71"/>
        <v>Till</v>
      </c>
      <c r="K740" s="1" t="str">
        <f t="shared" si="72"/>
        <v>Undivided</v>
      </c>
      <c r="L740">
        <v>0.2</v>
      </c>
      <c r="M740">
        <v>0.1</v>
      </c>
      <c r="N740">
        <v>0.2</v>
      </c>
      <c r="O740">
        <v>2.9</v>
      </c>
    </row>
    <row r="741" spans="1:15" x14ac:dyDescent="0.25">
      <c r="A741" t="s">
        <v>2437</v>
      </c>
      <c r="B741" t="s">
        <v>2438</v>
      </c>
      <c r="C741" s="1" t="str">
        <f t="shared" si="69"/>
        <v>21:0730</v>
      </c>
      <c r="D741" s="1" t="str">
        <f t="shared" si="70"/>
        <v>21:0356</v>
      </c>
      <c r="E741" t="s">
        <v>2439</v>
      </c>
      <c r="F741" t="s">
        <v>2440</v>
      </c>
      <c r="H741">
        <v>65.483839799999998</v>
      </c>
      <c r="I741">
        <v>-64.091440399999996</v>
      </c>
      <c r="J741" s="1" t="str">
        <f t="shared" si="71"/>
        <v>Till</v>
      </c>
      <c r="K741" s="1" t="str">
        <f t="shared" si="72"/>
        <v>Undivided</v>
      </c>
      <c r="L741">
        <v>0.5</v>
      </c>
      <c r="M741">
        <v>0.3</v>
      </c>
      <c r="N741">
        <v>0.2</v>
      </c>
      <c r="O741">
        <v>2.4</v>
      </c>
    </row>
    <row r="742" spans="1:15" x14ac:dyDescent="0.25">
      <c r="A742" t="s">
        <v>2441</v>
      </c>
      <c r="B742" t="s">
        <v>2442</v>
      </c>
      <c r="C742" s="1" t="str">
        <f t="shared" si="69"/>
        <v>21:0730</v>
      </c>
      <c r="D742" s="1" t="str">
        <f t="shared" si="70"/>
        <v>21:0356</v>
      </c>
      <c r="E742" t="s">
        <v>2443</v>
      </c>
      <c r="F742" t="s">
        <v>2444</v>
      </c>
      <c r="H742">
        <v>65.512196500000002</v>
      </c>
      <c r="I742">
        <v>-64.337507000000002</v>
      </c>
      <c r="J742" s="1" t="str">
        <f t="shared" si="71"/>
        <v>Till</v>
      </c>
      <c r="K742" s="1" t="str">
        <f t="shared" si="72"/>
        <v>Undivided</v>
      </c>
      <c r="L742">
        <v>3.4</v>
      </c>
      <c r="M742">
        <v>0</v>
      </c>
      <c r="N742">
        <v>3.4</v>
      </c>
      <c r="O742">
        <v>9.1999999999999993</v>
      </c>
    </row>
    <row r="743" spans="1:15" x14ac:dyDescent="0.25">
      <c r="A743" t="s">
        <v>2445</v>
      </c>
      <c r="B743" t="s">
        <v>2446</v>
      </c>
      <c r="C743" s="1" t="str">
        <f t="shared" si="69"/>
        <v>21:0730</v>
      </c>
      <c r="D743" s="1" t="str">
        <f t="shared" si="70"/>
        <v>21:0356</v>
      </c>
      <c r="E743" t="s">
        <v>2447</v>
      </c>
      <c r="F743" t="s">
        <v>2448</v>
      </c>
      <c r="H743">
        <v>65.581148099999993</v>
      </c>
      <c r="I743">
        <v>-64.431451899999999</v>
      </c>
      <c r="J743" s="1" t="str">
        <f t="shared" si="71"/>
        <v>Till</v>
      </c>
      <c r="K743" s="1" t="str">
        <f t="shared" si="72"/>
        <v>Undivided</v>
      </c>
      <c r="L743">
        <v>0.7</v>
      </c>
      <c r="M743">
        <v>0</v>
      </c>
      <c r="N743">
        <v>0.7</v>
      </c>
      <c r="O743">
        <v>2.4</v>
      </c>
    </row>
    <row r="744" spans="1:15" x14ac:dyDescent="0.25">
      <c r="A744" t="s">
        <v>2449</v>
      </c>
      <c r="B744" t="s">
        <v>2450</v>
      </c>
      <c r="C744" s="1" t="str">
        <f t="shared" si="69"/>
        <v>21:0730</v>
      </c>
      <c r="D744" s="1" t="str">
        <f t="shared" si="70"/>
        <v>21:0356</v>
      </c>
      <c r="E744" t="s">
        <v>2451</v>
      </c>
      <c r="F744" t="s">
        <v>2452</v>
      </c>
      <c r="H744">
        <v>65.491983099999999</v>
      </c>
      <c r="I744">
        <v>-63.889250500000003</v>
      </c>
      <c r="J744" s="1" t="str">
        <f t="shared" si="71"/>
        <v>Till</v>
      </c>
      <c r="K744" s="1" t="str">
        <f t="shared" si="72"/>
        <v>Undivided</v>
      </c>
      <c r="L744">
        <v>3.4</v>
      </c>
      <c r="M744">
        <v>0</v>
      </c>
      <c r="N744">
        <v>3.4</v>
      </c>
      <c r="O744">
        <v>10</v>
      </c>
    </row>
    <row r="745" spans="1:15" x14ac:dyDescent="0.25">
      <c r="A745" t="s">
        <v>2453</v>
      </c>
      <c r="B745" t="s">
        <v>2454</v>
      </c>
      <c r="C745" s="1" t="str">
        <f t="shared" si="69"/>
        <v>21:0730</v>
      </c>
      <c r="D745" s="1" t="str">
        <f t="shared" si="70"/>
        <v>21:0356</v>
      </c>
      <c r="E745" t="s">
        <v>2455</v>
      </c>
      <c r="F745" t="s">
        <v>2456</v>
      </c>
      <c r="H745">
        <v>65.416123099999993</v>
      </c>
      <c r="I745">
        <v>-63.880905499999997</v>
      </c>
      <c r="J745" s="1" t="str">
        <f t="shared" si="71"/>
        <v>Till</v>
      </c>
      <c r="K745" s="1" t="str">
        <f t="shared" si="72"/>
        <v>Undivided</v>
      </c>
      <c r="L745">
        <v>0.7</v>
      </c>
      <c r="M745">
        <v>0</v>
      </c>
      <c r="N745">
        <v>0.7</v>
      </c>
      <c r="O745">
        <v>3</v>
      </c>
    </row>
    <row r="746" spans="1:15" x14ac:dyDescent="0.25">
      <c r="A746" t="s">
        <v>2457</v>
      </c>
      <c r="B746" t="s">
        <v>2458</v>
      </c>
      <c r="C746" s="1" t="str">
        <f t="shared" si="69"/>
        <v>21:0730</v>
      </c>
      <c r="D746" s="1" t="str">
        <f t="shared" si="70"/>
        <v>21:0356</v>
      </c>
      <c r="E746" t="s">
        <v>2459</v>
      </c>
      <c r="F746" t="s">
        <v>2460</v>
      </c>
      <c r="H746">
        <v>65.327056499999998</v>
      </c>
      <c r="I746">
        <v>-63.879550600000002</v>
      </c>
      <c r="J746" s="1" t="str">
        <f t="shared" si="71"/>
        <v>Till</v>
      </c>
      <c r="K746" s="1" t="str">
        <f t="shared" si="72"/>
        <v>Undivided</v>
      </c>
      <c r="L746">
        <v>3.5</v>
      </c>
      <c r="M746">
        <v>0</v>
      </c>
      <c r="N746">
        <v>3.5</v>
      </c>
      <c r="O746">
        <v>9.1999999999999993</v>
      </c>
    </row>
    <row r="747" spans="1:15" x14ac:dyDescent="0.25">
      <c r="A747" t="s">
        <v>2461</v>
      </c>
      <c r="B747" t="s">
        <v>2462</v>
      </c>
      <c r="C747" s="1" t="str">
        <f t="shared" si="69"/>
        <v>21:0730</v>
      </c>
      <c r="D747" s="1" t="str">
        <f t="shared" si="70"/>
        <v>21:0356</v>
      </c>
      <c r="E747" t="s">
        <v>2463</v>
      </c>
      <c r="F747" t="s">
        <v>2464</v>
      </c>
      <c r="H747">
        <v>65.2349332</v>
      </c>
      <c r="I747">
        <v>-63.819075599999998</v>
      </c>
      <c r="J747" s="1" t="str">
        <f t="shared" si="71"/>
        <v>Till</v>
      </c>
      <c r="K747" s="1" t="str">
        <f t="shared" si="72"/>
        <v>Undivided</v>
      </c>
      <c r="L747">
        <v>1.7</v>
      </c>
      <c r="M747">
        <v>0</v>
      </c>
      <c r="N747">
        <v>1.7</v>
      </c>
      <c r="O747">
        <v>6.6</v>
      </c>
    </row>
    <row r="748" spans="1:15" x14ac:dyDescent="0.25">
      <c r="A748" t="s">
        <v>2465</v>
      </c>
      <c r="B748" t="s">
        <v>2466</v>
      </c>
      <c r="C748" s="1" t="str">
        <f t="shared" si="69"/>
        <v>21:0730</v>
      </c>
      <c r="D748" s="1" t="str">
        <f t="shared" si="70"/>
        <v>21:0356</v>
      </c>
      <c r="E748" t="s">
        <v>2467</v>
      </c>
      <c r="F748" t="s">
        <v>2468</v>
      </c>
      <c r="H748">
        <v>65.0395915</v>
      </c>
      <c r="I748">
        <v>-63.642432399999997</v>
      </c>
      <c r="J748" s="1" t="str">
        <f t="shared" si="71"/>
        <v>Till</v>
      </c>
      <c r="K748" s="1" t="str">
        <f t="shared" si="72"/>
        <v>Undivided</v>
      </c>
      <c r="L748">
        <v>7.7</v>
      </c>
      <c r="M748">
        <v>0</v>
      </c>
      <c r="N748">
        <v>7.7</v>
      </c>
      <c r="O748">
        <v>18.100000000000001</v>
      </c>
    </row>
    <row r="749" spans="1:15" x14ac:dyDescent="0.25">
      <c r="A749" t="s">
        <v>2469</v>
      </c>
      <c r="B749" t="s">
        <v>2470</v>
      </c>
      <c r="C749" s="1" t="str">
        <f t="shared" si="69"/>
        <v>21:0730</v>
      </c>
      <c r="D749" s="1" t="str">
        <f t="shared" si="70"/>
        <v>21:0356</v>
      </c>
      <c r="E749" t="s">
        <v>2471</v>
      </c>
      <c r="F749" t="s">
        <v>2472</v>
      </c>
      <c r="H749">
        <v>64.901859799999997</v>
      </c>
      <c r="I749">
        <v>-63.579590799999998</v>
      </c>
      <c r="J749" s="1" t="str">
        <f t="shared" si="71"/>
        <v>Till</v>
      </c>
      <c r="K749" s="1" t="str">
        <f t="shared" si="72"/>
        <v>Undivided</v>
      </c>
      <c r="L749">
        <v>1</v>
      </c>
      <c r="M749">
        <v>0</v>
      </c>
      <c r="N749">
        <v>1</v>
      </c>
      <c r="O749">
        <v>4.2</v>
      </c>
    </row>
    <row r="750" spans="1:15" x14ac:dyDescent="0.25">
      <c r="A750" t="s">
        <v>2473</v>
      </c>
      <c r="B750" t="s">
        <v>2474</v>
      </c>
      <c r="C750" s="1" t="str">
        <f t="shared" si="69"/>
        <v>21:0730</v>
      </c>
      <c r="D750" s="1" t="str">
        <f t="shared" si="70"/>
        <v>21:0356</v>
      </c>
      <c r="E750" t="s">
        <v>2475</v>
      </c>
      <c r="F750" t="s">
        <v>2476</v>
      </c>
      <c r="H750">
        <v>64.9230515</v>
      </c>
      <c r="I750">
        <v>-63.341329199999997</v>
      </c>
      <c r="J750" s="1" t="str">
        <f t="shared" si="71"/>
        <v>Till</v>
      </c>
      <c r="K750" s="1" t="str">
        <f t="shared" si="72"/>
        <v>Undivided</v>
      </c>
      <c r="L750">
        <v>0.7</v>
      </c>
      <c r="M750">
        <v>0</v>
      </c>
      <c r="N750">
        <v>0.7</v>
      </c>
      <c r="O750">
        <v>3</v>
      </c>
    </row>
    <row r="751" spans="1:15" x14ac:dyDescent="0.25">
      <c r="A751" t="s">
        <v>2477</v>
      </c>
      <c r="B751" t="s">
        <v>2478</v>
      </c>
      <c r="C751" s="1" t="str">
        <f t="shared" si="69"/>
        <v>21:0730</v>
      </c>
      <c r="D751" s="1" t="str">
        <f t="shared" si="70"/>
        <v>21:0356</v>
      </c>
      <c r="E751" t="s">
        <v>2479</v>
      </c>
      <c r="F751" t="s">
        <v>2480</v>
      </c>
      <c r="H751">
        <v>65.073734799999997</v>
      </c>
      <c r="I751">
        <v>-63.543537399999998</v>
      </c>
      <c r="J751" s="1" t="str">
        <f t="shared" si="71"/>
        <v>Till</v>
      </c>
      <c r="K751" s="1" t="str">
        <f t="shared" si="72"/>
        <v>Undivided</v>
      </c>
      <c r="L751">
        <v>8.5</v>
      </c>
      <c r="M751">
        <v>0</v>
      </c>
      <c r="N751">
        <v>8.5</v>
      </c>
      <c r="O751">
        <v>20.3</v>
      </c>
    </row>
    <row r="752" spans="1:15" x14ac:dyDescent="0.25">
      <c r="A752" t="s">
        <v>2481</v>
      </c>
      <c r="B752" t="s">
        <v>2482</v>
      </c>
      <c r="C752" s="1" t="str">
        <f t="shared" si="69"/>
        <v>21:0730</v>
      </c>
      <c r="D752" s="1" t="str">
        <f t="shared" si="70"/>
        <v>21:0356</v>
      </c>
      <c r="E752" t="s">
        <v>2483</v>
      </c>
      <c r="F752" t="s">
        <v>2484</v>
      </c>
      <c r="H752">
        <v>65.177334799999997</v>
      </c>
      <c r="I752">
        <v>-63.590824099999999</v>
      </c>
      <c r="J752" s="1" t="str">
        <f t="shared" si="71"/>
        <v>Till</v>
      </c>
      <c r="K752" s="1" t="str">
        <f t="shared" si="72"/>
        <v>Undivided</v>
      </c>
      <c r="L752">
        <v>3.4</v>
      </c>
      <c r="M752">
        <v>0</v>
      </c>
      <c r="N752">
        <v>3.4</v>
      </c>
      <c r="O752">
        <v>9.1999999999999993</v>
      </c>
    </row>
    <row r="753" spans="1:15" x14ac:dyDescent="0.25">
      <c r="A753" t="s">
        <v>2485</v>
      </c>
      <c r="B753" t="s">
        <v>2486</v>
      </c>
      <c r="C753" s="1" t="str">
        <f t="shared" si="69"/>
        <v>21:0730</v>
      </c>
      <c r="D753" s="1" t="str">
        <f t="shared" si="70"/>
        <v>21:0356</v>
      </c>
      <c r="E753" t="s">
        <v>2487</v>
      </c>
      <c r="F753" t="s">
        <v>2488</v>
      </c>
      <c r="H753">
        <v>65.2809515</v>
      </c>
      <c r="I753">
        <v>-63.667950699999999</v>
      </c>
      <c r="J753" s="1" t="str">
        <f t="shared" si="71"/>
        <v>Till</v>
      </c>
      <c r="K753" s="1" t="str">
        <f t="shared" si="72"/>
        <v>Undivided</v>
      </c>
      <c r="L753">
        <v>0.5</v>
      </c>
      <c r="M753">
        <v>0</v>
      </c>
      <c r="N753">
        <v>0.5</v>
      </c>
      <c r="O753">
        <v>4.5</v>
      </c>
    </row>
    <row r="754" spans="1:15" x14ac:dyDescent="0.25">
      <c r="A754" t="s">
        <v>2489</v>
      </c>
      <c r="B754" t="s">
        <v>2490</v>
      </c>
      <c r="C754" s="1" t="str">
        <f t="shared" si="69"/>
        <v>21:0730</v>
      </c>
      <c r="D754" s="1" t="str">
        <f t="shared" si="70"/>
        <v>21:0356</v>
      </c>
      <c r="E754" t="s">
        <v>2491</v>
      </c>
      <c r="F754" t="s">
        <v>2492</v>
      </c>
      <c r="H754">
        <v>65.394916499999994</v>
      </c>
      <c r="I754">
        <v>-63.681739</v>
      </c>
      <c r="J754" s="1" t="str">
        <f t="shared" si="71"/>
        <v>Till</v>
      </c>
      <c r="K754" s="1" t="str">
        <f t="shared" si="72"/>
        <v>Undivided</v>
      </c>
      <c r="L754">
        <v>2</v>
      </c>
      <c r="M754">
        <v>0</v>
      </c>
      <c r="N754">
        <v>2</v>
      </c>
      <c r="O754">
        <v>6.3</v>
      </c>
    </row>
    <row r="755" spans="1:15" x14ac:dyDescent="0.25">
      <c r="A755" t="s">
        <v>2493</v>
      </c>
      <c r="B755" t="s">
        <v>2494</v>
      </c>
      <c r="C755" s="1" t="str">
        <f t="shared" si="69"/>
        <v>21:0730</v>
      </c>
      <c r="D755" s="1" t="str">
        <f t="shared" si="70"/>
        <v>21:0356</v>
      </c>
      <c r="E755" t="s">
        <v>2495</v>
      </c>
      <c r="F755" t="s">
        <v>2496</v>
      </c>
      <c r="H755">
        <v>65.485409799999999</v>
      </c>
      <c r="I755">
        <v>-63.708298999999997</v>
      </c>
      <c r="J755" s="1" t="str">
        <f t="shared" si="71"/>
        <v>Till</v>
      </c>
      <c r="K755" s="1" t="str">
        <f t="shared" si="72"/>
        <v>Undivided</v>
      </c>
      <c r="L755">
        <v>1.2</v>
      </c>
    </row>
    <row r="756" spans="1:15" x14ac:dyDescent="0.25">
      <c r="A756" t="s">
        <v>2497</v>
      </c>
      <c r="B756" t="s">
        <v>2498</v>
      </c>
      <c r="C756" s="1" t="str">
        <f t="shared" si="69"/>
        <v>21:0730</v>
      </c>
      <c r="D756" s="1" t="str">
        <f t="shared" si="70"/>
        <v>21:0356</v>
      </c>
      <c r="E756" t="s">
        <v>2499</v>
      </c>
      <c r="F756" t="s">
        <v>2500</v>
      </c>
      <c r="H756">
        <v>65.697196500000004</v>
      </c>
      <c r="I756">
        <v>-64.508686800000007</v>
      </c>
      <c r="J756" s="1" t="str">
        <f t="shared" si="71"/>
        <v>Till</v>
      </c>
      <c r="K756" s="1" t="str">
        <f t="shared" si="72"/>
        <v>Undivided</v>
      </c>
      <c r="L756">
        <v>3.2</v>
      </c>
      <c r="M756">
        <v>0</v>
      </c>
      <c r="N756">
        <v>3.2</v>
      </c>
      <c r="O756">
        <v>8.6</v>
      </c>
    </row>
    <row r="757" spans="1:15" x14ac:dyDescent="0.25">
      <c r="A757" t="s">
        <v>2501</v>
      </c>
      <c r="B757" t="s">
        <v>2502</v>
      </c>
      <c r="C757" s="1" t="str">
        <f t="shared" si="69"/>
        <v>21:0730</v>
      </c>
      <c r="D757" s="1" t="str">
        <f t="shared" si="70"/>
        <v>21:0356</v>
      </c>
      <c r="E757" t="s">
        <v>2503</v>
      </c>
      <c r="F757" t="s">
        <v>2504</v>
      </c>
      <c r="H757">
        <v>65.853028100000003</v>
      </c>
      <c r="I757">
        <v>-64.185053699999997</v>
      </c>
      <c r="J757" s="1" t="str">
        <f t="shared" si="71"/>
        <v>Till</v>
      </c>
      <c r="K757" s="1" t="str">
        <f t="shared" si="72"/>
        <v>Undivided</v>
      </c>
      <c r="L757">
        <v>0.2</v>
      </c>
      <c r="M757">
        <v>0</v>
      </c>
      <c r="N757">
        <v>0.2</v>
      </c>
      <c r="O757">
        <v>2.2000000000000002</v>
      </c>
    </row>
    <row r="758" spans="1:15" x14ac:dyDescent="0.25">
      <c r="A758" t="s">
        <v>2505</v>
      </c>
      <c r="B758" t="s">
        <v>2506</v>
      </c>
      <c r="C758" s="1" t="str">
        <f t="shared" si="69"/>
        <v>21:0730</v>
      </c>
      <c r="D758" s="1" t="str">
        <f t="shared" si="70"/>
        <v>21:0356</v>
      </c>
      <c r="E758" t="s">
        <v>2507</v>
      </c>
      <c r="F758" t="s">
        <v>2508</v>
      </c>
      <c r="H758">
        <v>65.857471500000003</v>
      </c>
      <c r="I758">
        <v>-64.193393700000001</v>
      </c>
      <c r="J758" s="1" t="str">
        <f t="shared" si="71"/>
        <v>Till</v>
      </c>
      <c r="K758" s="1" t="str">
        <f t="shared" si="72"/>
        <v>Undivided</v>
      </c>
      <c r="L758">
        <v>0.1</v>
      </c>
      <c r="M758">
        <v>0</v>
      </c>
      <c r="N758">
        <v>0.1</v>
      </c>
      <c r="O758">
        <v>2.4</v>
      </c>
    </row>
    <row r="759" spans="1:15" x14ac:dyDescent="0.25">
      <c r="A759" t="s">
        <v>2509</v>
      </c>
      <c r="B759" t="s">
        <v>2510</v>
      </c>
      <c r="C759" s="1" t="str">
        <f t="shared" si="69"/>
        <v>21:0730</v>
      </c>
      <c r="D759" s="1" t="str">
        <f t="shared" si="70"/>
        <v>21:0356</v>
      </c>
      <c r="E759" t="s">
        <v>2511</v>
      </c>
      <c r="F759" t="s">
        <v>2512</v>
      </c>
      <c r="H759">
        <v>65.853533100000007</v>
      </c>
      <c r="I759">
        <v>-64.202157</v>
      </c>
      <c r="J759" s="1" t="str">
        <f t="shared" si="71"/>
        <v>Till</v>
      </c>
      <c r="K759" s="1" t="str">
        <f t="shared" si="72"/>
        <v>Undivided</v>
      </c>
      <c r="L759">
        <v>1.2</v>
      </c>
      <c r="M759">
        <v>0</v>
      </c>
      <c r="N759">
        <v>1.2</v>
      </c>
      <c r="O759">
        <v>4.4000000000000004</v>
      </c>
    </row>
    <row r="760" spans="1:15" x14ac:dyDescent="0.25">
      <c r="A760" t="s">
        <v>2513</v>
      </c>
      <c r="B760" t="s">
        <v>2514</v>
      </c>
      <c r="C760" s="1" t="str">
        <f t="shared" si="69"/>
        <v>21:0730</v>
      </c>
      <c r="D760" s="1" t="str">
        <f t="shared" si="70"/>
        <v>21:0356</v>
      </c>
      <c r="E760" t="s">
        <v>2515</v>
      </c>
      <c r="F760" t="s">
        <v>2516</v>
      </c>
      <c r="H760">
        <v>65.854598100000004</v>
      </c>
      <c r="I760">
        <v>-64.220983599999997</v>
      </c>
      <c r="J760" s="1" t="str">
        <f t="shared" si="71"/>
        <v>Till</v>
      </c>
      <c r="K760" s="1" t="str">
        <f t="shared" si="72"/>
        <v>Undivided</v>
      </c>
      <c r="L760">
        <v>0</v>
      </c>
      <c r="M760">
        <v>0</v>
      </c>
      <c r="N760">
        <v>0</v>
      </c>
      <c r="O760">
        <v>0.8</v>
      </c>
    </row>
    <row r="761" spans="1:15" x14ac:dyDescent="0.25">
      <c r="A761" t="s">
        <v>2517</v>
      </c>
      <c r="B761" t="s">
        <v>2518</v>
      </c>
      <c r="C761" s="1" t="str">
        <f t="shared" si="69"/>
        <v>21:0730</v>
      </c>
      <c r="D761" s="1" t="str">
        <f t="shared" si="70"/>
        <v>21:0356</v>
      </c>
      <c r="E761" t="s">
        <v>2519</v>
      </c>
      <c r="F761" t="s">
        <v>2520</v>
      </c>
      <c r="H761">
        <v>65.836204800000004</v>
      </c>
      <c r="I761">
        <v>-64.253820300000001</v>
      </c>
      <c r="J761" s="1" t="str">
        <f t="shared" si="71"/>
        <v>Till</v>
      </c>
      <c r="K761" s="1" t="str">
        <f t="shared" si="72"/>
        <v>Undivided</v>
      </c>
      <c r="L761">
        <v>0.2</v>
      </c>
      <c r="M761">
        <v>0</v>
      </c>
      <c r="N761">
        <v>0.2</v>
      </c>
      <c r="O761">
        <v>1.5</v>
      </c>
    </row>
    <row r="762" spans="1:15" x14ac:dyDescent="0.25">
      <c r="A762" t="s">
        <v>2521</v>
      </c>
      <c r="B762" t="s">
        <v>2522</v>
      </c>
      <c r="C762" s="1" t="str">
        <f t="shared" si="69"/>
        <v>21:0730</v>
      </c>
      <c r="D762" s="1" t="str">
        <f t="shared" si="70"/>
        <v>21:0356</v>
      </c>
      <c r="E762" t="s">
        <v>2523</v>
      </c>
      <c r="F762" t="s">
        <v>2524</v>
      </c>
      <c r="H762">
        <v>65.839833100000007</v>
      </c>
      <c r="I762">
        <v>-64.285808599999996</v>
      </c>
      <c r="J762" s="1" t="str">
        <f t="shared" si="71"/>
        <v>Till</v>
      </c>
      <c r="K762" s="1" t="str">
        <f t="shared" si="72"/>
        <v>Undivided</v>
      </c>
      <c r="L762">
        <v>0.2</v>
      </c>
      <c r="M762">
        <v>0.1</v>
      </c>
      <c r="N762">
        <v>0.1</v>
      </c>
      <c r="O762">
        <v>1.4</v>
      </c>
    </row>
    <row r="763" spans="1:15" x14ac:dyDescent="0.25">
      <c r="A763" t="s">
        <v>2525</v>
      </c>
      <c r="B763" t="s">
        <v>2526</v>
      </c>
      <c r="C763" s="1" t="str">
        <f t="shared" si="69"/>
        <v>21:0730</v>
      </c>
      <c r="D763" s="1" t="str">
        <f t="shared" si="70"/>
        <v>21:0356</v>
      </c>
      <c r="E763" t="s">
        <v>2527</v>
      </c>
      <c r="F763" t="s">
        <v>2528</v>
      </c>
      <c r="H763">
        <v>65.699191499999998</v>
      </c>
      <c r="I763">
        <v>-64.541688500000006</v>
      </c>
      <c r="J763" s="1" t="str">
        <f t="shared" si="71"/>
        <v>Till</v>
      </c>
      <c r="K763" s="1" t="str">
        <f t="shared" si="72"/>
        <v>Undivided</v>
      </c>
      <c r="L763">
        <v>1.6</v>
      </c>
      <c r="M763">
        <v>0</v>
      </c>
      <c r="N763">
        <v>1.6</v>
      </c>
      <c r="O763">
        <v>5.7</v>
      </c>
    </row>
    <row r="764" spans="1:15" x14ac:dyDescent="0.25">
      <c r="A764" t="s">
        <v>2529</v>
      </c>
      <c r="B764" t="s">
        <v>2530</v>
      </c>
      <c r="C764" s="1" t="str">
        <f t="shared" si="69"/>
        <v>21:0730</v>
      </c>
      <c r="D764" s="1" t="str">
        <f t="shared" si="70"/>
        <v>21:0356</v>
      </c>
      <c r="E764" t="s">
        <v>2531</v>
      </c>
      <c r="F764" t="s">
        <v>2532</v>
      </c>
      <c r="H764">
        <v>65.705851499999994</v>
      </c>
      <c r="I764">
        <v>-64.512741800000001</v>
      </c>
      <c r="J764" s="1" t="str">
        <f t="shared" si="71"/>
        <v>Till</v>
      </c>
      <c r="K764" s="1" t="str">
        <f t="shared" si="72"/>
        <v>Undivided</v>
      </c>
      <c r="L764">
        <v>1.4</v>
      </c>
      <c r="M764">
        <v>0</v>
      </c>
      <c r="N764">
        <v>1.4</v>
      </c>
      <c r="O764">
        <v>4.5999999999999996</v>
      </c>
    </row>
    <row r="765" spans="1:15" x14ac:dyDescent="0.25">
      <c r="A765" t="s">
        <v>2533</v>
      </c>
      <c r="B765" t="s">
        <v>2534</v>
      </c>
      <c r="C765" s="1" t="str">
        <f t="shared" si="69"/>
        <v>21:0730</v>
      </c>
      <c r="D765" s="1" t="str">
        <f t="shared" si="70"/>
        <v>21:0356</v>
      </c>
      <c r="E765" t="s">
        <v>2535</v>
      </c>
      <c r="F765" t="s">
        <v>2536</v>
      </c>
      <c r="H765">
        <v>65.701923100000002</v>
      </c>
      <c r="I765">
        <v>-64.463908500000002</v>
      </c>
      <c r="J765" s="1" t="str">
        <f t="shared" si="71"/>
        <v>Till</v>
      </c>
      <c r="K765" s="1" t="str">
        <f t="shared" si="72"/>
        <v>Undivided</v>
      </c>
      <c r="L765">
        <v>1.2</v>
      </c>
      <c r="M765">
        <v>0</v>
      </c>
      <c r="N765">
        <v>1.2</v>
      </c>
      <c r="O765">
        <v>4.0999999999999996</v>
      </c>
    </row>
    <row r="766" spans="1:15" x14ac:dyDescent="0.25">
      <c r="A766" t="s">
        <v>2537</v>
      </c>
      <c r="B766" t="s">
        <v>2538</v>
      </c>
      <c r="C766" s="1" t="str">
        <f t="shared" si="69"/>
        <v>21:0730</v>
      </c>
      <c r="D766" s="1" t="str">
        <f t="shared" si="70"/>
        <v>21:0356</v>
      </c>
      <c r="E766" t="s">
        <v>2539</v>
      </c>
      <c r="F766" t="s">
        <v>2540</v>
      </c>
      <c r="H766">
        <v>65.701628099999994</v>
      </c>
      <c r="I766">
        <v>-64.456255200000001</v>
      </c>
      <c r="J766" s="1" t="str">
        <f t="shared" si="71"/>
        <v>Till</v>
      </c>
      <c r="K766" s="1" t="str">
        <f t="shared" si="72"/>
        <v>Undivided</v>
      </c>
      <c r="L766">
        <v>0.2</v>
      </c>
      <c r="M766">
        <v>0</v>
      </c>
      <c r="N766">
        <v>0.2</v>
      </c>
      <c r="O766">
        <v>1.6</v>
      </c>
    </row>
    <row r="767" spans="1:15" x14ac:dyDescent="0.25">
      <c r="A767" t="s">
        <v>2541</v>
      </c>
      <c r="B767" t="s">
        <v>2542</v>
      </c>
      <c r="C767" s="1" t="str">
        <f t="shared" si="69"/>
        <v>21:0730</v>
      </c>
      <c r="D767" s="1" t="str">
        <f t="shared" si="70"/>
        <v>21:0356</v>
      </c>
      <c r="E767" t="s">
        <v>2543</v>
      </c>
      <c r="F767" t="s">
        <v>2544</v>
      </c>
      <c r="H767">
        <v>66.202103100000002</v>
      </c>
      <c r="I767">
        <v>-63.739412199999997</v>
      </c>
      <c r="J767" s="1" t="str">
        <f t="shared" si="71"/>
        <v>Till</v>
      </c>
      <c r="K767" s="1" t="str">
        <f t="shared" si="72"/>
        <v>Undivided</v>
      </c>
      <c r="L767">
        <v>0.2</v>
      </c>
      <c r="M767">
        <v>0</v>
      </c>
      <c r="N767">
        <v>0.2</v>
      </c>
      <c r="O767">
        <v>2.8</v>
      </c>
    </row>
    <row r="768" spans="1:15" x14ac:dyDescent="0.25">
      <c r="A768" t="s">
        <v>2545</v>
      </c>
      <c r="B768" t="s">
        <v>2546</v>
      </c>
      <c r="C768" s="1" t="str">
        <f t="shared" si="69"/>
        <v>21:0730</v>
      </c>
      <c r="D768" s="1" t="str">
        <f t="shared" si="70"/>
        <v>21:0356</v>
      </c>
      <c r="E768" t="s">
        <v>2547</v>
      </c>
      <c r="F768" t="s">
        <v>2548</v>
      </c>
      <c r="H768">
        <v>66.205139799999998</v>
      </c>
      <c r="I768">
        <v>-63.7422872</v>
      </c>
      <c r="J768" s="1" t="str">
        <f t="shared" si="71"/>
        <v>Till</v>
      </c>
      <c r="K768" s="1" t="str">
        <f t="shared" si="72"/>
        <v>Undivided</v>
      </c>
      <c r="L768">
        <v>0</v>
      </c>
      <c r="M768">
        <v>0</v>
      </c>
      <c r="N768">
        <v>0</v>
      </c>
      <c r="O768">
        <v>1</v>
      </c>
    </row>
    <row r="769" spans="1:15" x14ac:dyDescent="0.25">
      <c r="A769" t="s">
        <v>2549</v>
      </c>
      <c r="B769" t="s">
        <v>2550</v>
      </c>
      <c r="C769" s="1" t="str">
        <f t="shared" si="69"/>
        <v>21:0730</v>
      </c>
      <c r="D769" s="1" t="str">
        <f t="shared" si="70"/>
        <v>21:0356</v>
      </c>
      <c r="E769" t="s">
        <v>2551</v>
      </c>
      <c r="F769" t="s">
        <v>2552</v>
      </c>
      <c r="H769">
        <v>66.205381399999993</v>
      </c>
      <c r="I769">
        <v>-63.744372200000001</v>
      </c>
      <c r="J769" s="1" t="str">
        <f t="shared" si="71"/>
        <v>Till</v>
      </c>
      <c r="K769" s="1" t="str">
        <f t="shared" si="72"/>
        <v>Undivided</v>
      </c>
      <c r="L769">
        <v>0.6</v>
      </c>
      <c r="M769">
        <v>0</v>
      </c>
      <c r="N769">
        <v>0.6</v>
      </c>
      <c r="O769">
        <v>3</v>
      </c>
    </row>
    <row r="770" spans="1:15" x14ac:dyDescent="0.25">
      <c r="A770" t="s">
        <v>2553</v>
      </c>
      <c r="B770" t="s">
        <v>2554</v>
      </c>
      <c r="C770" s="1" t="str">
        <f t="shared" si="69"/>
        <v>21:0730</v>
      </c>
      <c r="D770" s="1" t="str">
        <f t="shared" si="70"/>
        <v>21:0356</v>
      </c>
      <c r="E770" t="s">
        <v>2555</v>
      </c>
      <c r="F770" t="s">
        <v>2556</v>
      </c>
      <c r="H770">
        <v>66.206783099999996</v>
      </c>
      <c r="I770">
        <v>-63.775227200000003</v>
      </c>
      <c r="J770" s="1" t="str">
        <f t="shared" si="71"/>
        <v>Till</v>
      </c>
      <c r="K770" s="1" t="str">
        <f t="shared" si="72"/>
        <v>Undivided</v>
      </c>
      <c r="L770">
        <v>0.5</v>
      </c>
      <c r="M770">
        <v>0</v>
      </c>
      <c r="N770">
        <v>0.5</v>
      </c>
      <c r="O770">
        <v>3.7</v>
      </c>
    </row>
    <row r="771" spans="1:15" x14ac:dyDescent="0.25">
      <c r="A771" t="s">
        <v>2557</v>
      </c>
      <c r="B771" t="s">
        <v>2558</v>
      </c>
      <c r="C771" s="1" t="str">
        <f t="shared" si="69"/>
        <v>21:0730</v>
      </c>
      <c r="D771" s="1" t="str">
        <f t="shared" si="70"/>
        <v>21:0356</v>
      </c>
      <c r="E771" t="s">
        <v>2559</v>
      </c>
      <c r="F771" t="s">
        <v>2560</v>
      </c>
      <c r="H771">
        <v>66.221918099999996</v>
      </c>
      <c r="I771">
        <v>-62.799340999999998</v>
      </c>
      <c r="J771" s="1" t="str">
        <f t="shared" si="71"/>
        <v>Till</v>
      </c>
      <c r="K771" s="1" t="str">
        <f t="shared" si="72"/>
        <v>Undivided</v>
      </c>
      <c r="L771">
        <v>1.3</v>
      </c>
      <c r="M771">
        <v>0</v>
      </c>
      <c r="N771">
        <v>1.3</v>
      </c>
      <c r="O771">
        <v>4.9000000000000004</v>
      </c>
    </row>
    <row r="772" spans="1:15" x14ac:dyDescent="0.25">
      <c r="A772" t="s">
        <v>2561</v>
      </c>
      <c r="B772" t="s">
        <v>2562</v>
      </c>
      <c r="C772" s="1" t="str">
        <f t="shared" si="69"/>
        <v>21:0730</v>
      </c>
      <c r="D772" s="1" t="str">
        <f t="shared" si="70"/>
        <v>21:0356</v>
      </c>
      <c r="E772" t="s">
        <v>2563</v>
      </c>
      <c r="F772" t="s">
        <v>2564</v>
      </c>
      <c r="H772">
        <v>66.149009699999993</v>
      </c>
      <c r="I772">
        <v>-62.926341000000001</v>
      </c>
      <c r="J772" s="1" t="str">
        <f t="shared" si="71"/>
        <v>Till</v>
      </c>
      <c r="K772" s="1" t="str">
        <f t="shared" si="72"/>
        <v>Undivided</v>
      </c>
      <c r="L772">
        <v>0.5</v>
      </c>
      <c r="M772">
        <v>0</v>
      </c>
      <c r="N772">
        <v>0.5</v>
      </c>
      <c r="O772">
        <v>2.4</v>
      </c>
    </row>
    <row r="773" spans="1:15" x14ac:dyDescent="0.25">
      <c r="A773" t="s">
        <v>2565</v>
      </c>
      <c r="B773" t="s">
        <v>2566</v>
      </c>
      <c r="C773" s="1" t="str">
        <f t="shared" si="69"/>
        <v>21:0730</v>
      </c>
      <c r="D773" s="1" t="str">
        <f t="shared" si="70"/>
        <v>21:0356</v>
      </c>
      <c r="E773" t="s">
        <v>2567</v>
      </c>
      <c r="F773" t="s">
        <v>2568</v>
      </c>
      <c r="H773">
        <v>66.070986399999995</v>
      </c>
      <c r="I773">
        <v>-63.148027499999998</v>
      </c>
      <c r="J773" s="1" t="str">
        <f t="shared" si="71"/>
        <v>Till</v>
      </c>
      <c r="K773" s="1" t="str">
        <f t="shared" si="72"/>
        <v>Undivided</v>
      </c>
      <c r="L773">
        <v>1</v>
      </c>
      <c r="M773">
        <v>0</v>
      </c>
      <c r="N773">
        <v>1</v>
      </c>
      <c r="O773">
        <v>3.2</v>
      </c>
    </row>
    <row r="774" spans="1:15" x14ac:dyDescent="0.25">
      <c r="A774" t="s">
        <v>2569</v>
      </c>
      <c r="B774" t="s">
        <v>2570</v>
      </c>
      <c r="C774" s="1" t="str">
        <f t="shared" si="69"/>
        <v>21:0730</v>
      </c>
      <c r="D774" s="1" t="str">
        <f t="shared" si="70"/>
        <v>21:0356</v>
      </c>
      <c r="E774" t="s">
        <v>2571</v>
      </c>
      <c r="F774" t="s">
        <v>2572</v>
      </c>
      <c r="H774">
        <v>66.019121400000003</v>
      </c>
      <c r="I774">
        <v>-63.2989824</v>
      </c>
      <c r="J774" s="1" t="str">
        <f t="shared" si="71"/>
        <v>Till</v>
      </c>
      <c r="K774" s="1" t="str">
        <f t="shared" si="72"/>
        <v>Undivided</v>
      </c>
      <c r="L774">
        <v>3.4</v>
      </c>
      <c r="M774">
        <v>0</v>
      </c>
      <c r="N774">
        <v>3.4</v>
      </c>
      <c r="O774">
        <v>9.4</v>
      </c>
    </row>
    <row r="775" spans="1:15" x14ac:dyDescent="0.25">
      <c r="A775" t="s">
        <v>2573</v>
      </c>
      <c r="B775" t="s">
        <v>2574</v>
      </c>
      <c r="C775" s="1" t="str">
        <f t="shared" si="69"/>
        <v>21:0730</v>
      </c>
      <c r="D775" s="1" t="str">
        <f t="shared" si="70"/>
        <v>21:0356</v>
      </c>
      <c r="E775" t="s">
        <v>2575</v>
      </c>
      <c r="F775" t="s">
        <v>2576</v>
      </c>
      <c r="H775">
        <v>66.020534799999993</v>
      </c>
      <c r="I775">
        <v>-63.293184099999998</v>
      </c>
      <c r="J775" s="1" t="str">
        <f t="shared" si="71"/>
        <v>Till</v>
      </c>
      <c r="K775" s="1" t="str">
        <f t="shared" si="72"/>
        <v>Undivided</v>
      </c>
      <c r="L775">
        <v>0.1</v>
      </c>
      <c r="M775">
        <v>0</v>
      </c>
      <c r="N775">
        <v>0.1</v>
      </c>
      <c r="O775">
        <v>0.9</v>
      </c>
    </row>
    <row r="776" spans="1:15" x14ac:dyDescent="0.25">
      <c r="A776" t="s">
        <v>2577</v>
      </c>
      <c r="B776" t="s">
        <v>2578</v>
      </c>
      <c r="C776" s="1" t="str">
        <f t="shared" si="69"/>
        <v>21:0730</v>
      </c>
      <c r="D776" s="1" t="str">
        <f t="shared" si="70"/>
        <v>21:0356</v>
      </c>
      <c r="E776" t="s">
        <v>2579</v>
      </c>
      <c r="F776" t="s">
        <v>2580</v>
      </c>
      <c r="H776">
        <v>66.027398099999999</v>
      </c>
      <c r="I776">
        <v>-63.575057299999997</v>
      </c>
      <c r="J776" s="1" t="str">
        <f t="shared" si="71"/>
        <v>Till</v>
      </c>
      <c r="K776" s="1" t="str">
        <f t="shared" si="72"/>
        <v>Undivided</v>
      </c>
      <c r="L776">
        <v>0.3</v>
      </c>
      <c r="M776">
        <v>0</v>
      </c>
      <c r="N776">
        <v>0.3</v>
      </c>
      <c r="O776">
        <v>1.6</v>
      </c>
    </row>
    <row r="777" spans="1:15" x14ac:dyDescent="0.25">
      <c r="A777" t="s">
        <v>2581</v>
      </c>
      <c r="B777" t="s">
        <v>2582</v>
      </c>
      <c r="C777" s="1" t="str">
        <f t="shared" si="69"/>
        <v>21:0730</v>
      </c>
      <c r="D777" s="1" t="str">
        <f t="shared" si="70"/>
        <v>21:0356</v>
      </c>
      <c r="E777" t="s">
        <v>2583</v>
      </c>
      <c r="F777" t="s">
        <v>2584</v>
      </c>
      <c r="H777">
        <v>66.027589800000001</v>
      </c>
      <c r="I777">
        <v>-63.576397299999996</v>
      </c>
      <c r="J777" s="1" t="str">
        <f t="shared" si="71"/>
        <v>Till</v>
      </c>
      <c r="K777" s="1" t="str">
        <f t="shared" si="72"/>
        <v>Undivided</v>
      </c>
      <c r="L777">
        <v>0.1</v>
      </c>
      <c r="M777">
        <v>0</v>
      </c>
      <c r="N777">
        <v>0.1</v>
      </c>
      <c r="O777">
        <v>0.6</v>
      </c>
    </row>
    <row r="778" spans="1:15" x14ac:dyDescent="0.25">
      <c r="A778" t="s">
        <v>2585</v>
      </c>
      <c r="B778" t="s">
        <v>2586</v>
      </c>
      <c r="C778" s="1" t="str">
        <f t="shared" ref="C778:C841" si="73">HYPERLINK("http://geochem.nrcan.gc.ca/cdogs/content/bdl/bdl210730_e.htm", "21:0730")</f>
        <v>21:0730</v>
      </c>
      <c r="D778" s="1" t="str">
        <f t="shared" ref="D778:D841" si="74">HYPERLINK("http://geochem.nrcan.gc.ca/cdogs/content/svy/svy210356_e.htm", "21:0356")</f>
        <v>21:0356</v>
      </c>
      <c r="E778" t="s">
        <v>2587</v>
      </c>
      <c r="F778" t="s">
        <v>2588</v>
      </c>
      <c r="H778">
        <v>65.945956499999994</v>
      </c>
      <c r="I778">
        <v>-64.083308700000003</v>
      </c>
      <c r="J778" s="1" t="str">
        <f t="shared" ref="J778:J841" si="75">HYPERLINK("http://geochem.nrcan.gc.ca/cdogs/content/kwd/kwd020044_e.htm", "Till")</f>
        <v>Till</v>
      </c>
      <c r="K778" s="1" t="str">
        <f t="shared" ref="K778:K841" si="76">HYPERLINK("http://geochem.nrcan.gc.ca/cdogs/content/kwd/kwd080201_e.htm", "Undivided")</f>
        <v>Undivided</v>
      </c>
      <c r="L778">
        <v>0.7</v>
      </c>
      <c r="M778">
        <v>0.3</v>
      </c>
      <c r="N778">
        <v>0.4</v>
      </c>
      <c r="O778">
        <v>1.9</v>
      </c>
    </row>
    <row r="779" spans="1:15" x14ac:dyDescent="0.25">
      <c r="A779" t="s">
        <v>2589</v>
      </c>
      <c r="B779" t="s">
        <v>2590</v>
      </c>
      <c r="C779" s="1" t="str">
        <f t="shared" si="73"/>
        <v>21:0730</v>
      </c>
      <c r="D779" s="1" t="str">
        <f t="shared" si="74"/>
        <v>21:0356</v>
      </c>
      <c r="E779" t="s">
        <v>2591</v>
      </c>
      <c r="F779" t="s">
        <v>2592</v>
      </c>
      <c r="H779">
        <v>65.878003100000001</v>
      </c>
      <c r="I779">
        <v>-64.193265299999993</v>
      </c>
      <c r="J779" s="1" t="str">
        <f t="shared" si="75"/>
        <v>Till</v>
      </c>
      <c r="K779" s="1" t="str">
        <f t="shared" si="76"/>
        <v>Undivided</v>
      </c>
      <c r="L779">
        <v>0.2</v>
      </c>
      <c r="M779">
        <v>0.1</v>
      </c>
      <c r="N779">
        <v>0.1</v>
      </c>
      <c r="O779">
        <v>1.3</v>
      </c>
    </row>
    <row r="780" spans="1:15" x14ac:dyDescent="0.25">
      <c r="A780" t="s">
        <v>2593</v>
      </c>
      <c r="B780" t="s">
        <v>2594</v>
      </c>
      <c r="C780" s="1" t="str">
        <f t="shared" si="73"/>
        <v>21:0730</v>
      </c>
      <c r="D780" s="1" t="str">
        <f t="shared" si="74"/>
        <v>21:0356</v>
      </c>
      <c r="E780" t="s">
        <v>2595</v>
      </c>
      <c r="F780" t="s">
        <v>2596</v>
      </c>
      <c r="H780">
        <v>65.810569799999996</v>
      </c>
      <c r="I780">
        <v>-64.289865300000002</v>
      </c>
      <c r="J780" s="1" t="str">
        <f t="shared" si="75"/>
        <v>Till</v>
      </c>
      <c r="K780" s="1" t="str">
        <f t="shared" si="76"/>
        <v>Undivided</v>
      </c>
      <c r="L780">
        <v>0.4</v>
      </c>
      <c r="M780">
        <v>0.1</v>
      </c>
      <c r="N780">
        <v>0.2</v>
      </c>
      <c r="O780">
        <v>1.8</v>
      </c>
    </row>
    <row r="781" spans="1:15" x14ac:dyDescent="0.25">
      <c r="A781" t="s">
        <v>2597</v>
      </c>
      <c r="B781" t="s">
        <v>2598</v>
      </c>
      <c r="C781" s="1" t="str">
        <f t="shared" si="73"/>
        <v>21:0730</v>
      </c>
      <c r="D781" s="1" t="str">
        <f t="shared" si="74"/>
        <v>21:0356</v>
      </c>
      <c r="E781" t="s">
        <v>2599</v>
      </c>
      <c r="F781" t="s">
        <v>2600</v>
      </c>
      <c r="H781">
        <v>66.471528000000006</v>
      </c>
      <c r="I781">
        <v>-61.743209899999997</v>
      </c>
      <c r="J781" s="1" t="str">
        <f t="shared" si="75"/>
        <v>Till</v>
      </c>
      <c r="K781" s="1" t="str">
        <f t="shared" si="76"/>
        <v>Undivided</v>
      </c>
      <c r="L781">
        <v>0.9</v>
      </c>
      <c r="M781">
        <v>0.2</v>
      </c>
      <c r="N781">
        <v>0.7</v>
      </c>
      <c r="O781">
        <v>3.3</v>
      </c>
    </row>
    <row r="782" spans="1:15" x14ac:dyDescent="0.25">
      <c r="A782" t="s">
        <v>2601</v>
      </c>
      <c r="B782" t="s">
        <v>2602</v>
      </c>
      <c r="C782" s="1" t="str">
        <f t="shared" si="73"/>
        <v>21:0730</v>
      </c>
      <c r="D782" s="1" t="str">
        <f t="shared" si="74"/>
        <v>21:0356</v>
      </c>
      <c r="E782" t="s">
        <v>2603</v>
      </c>
      <c r="F782" t="s">
        <v>2604</v>
      </c>
      <c r="H782">
        <v>66.414258099999998</v>
      </c>
      <c r="I782">
        <v>-61.981543100000003</v>
      </c>
      <c r="J782" s="1" t="str">
        <f t="shared" si="75"/>
        <v>Till</v>
      </c>
      <c r="K782" s="1" t="str">
        <f t="shared" si="76"/>
        <v>Undivided</v>
      </c>
      <c r="L782">
        <v>0.1</v>
      </c>
      <c r="M782">
        <v>0</v>
      </c>
      <c r="N782">
        <v>0.1</v>
      </c>
      <c r="O782">
        <v>1.4</v>
      </c>
    </row>
    <row r="783" spans="1:15" x14ac:dyDescent="0.25">
      <c r="A783" t="s">
        <v>2605</v>
      </c>
      <c r="B783" t="s">
        <v>2606</v>
      </c>
      <c r="C783" s="1" t="str">
        <f t="shared" si="73"/>
        <v>21:0730</v>
      </c>
      <c r="D783" s="1" t="str">
        <f t="shared" si="74"/>
        <v>21:0356</v>
      </c>
      <c r="E783" t="s">
        <v>2607</v>
      </c>
      <c r="F783" t="s">
        <v>2608</v>
      </c>
      <c r="H783">
        <v>66.348309700000001</v>
      </c>
      <c r="I783">
        <v>-62.158302999999997</v>
      </c>
      <c r="J783" s="1" t="str">
        <f t="shared" si="75"/>
        <v>Till</v>
      </c>
      <c r="K783" s="1" t="str">
        <f t="shared" si="76"/>
        <v>Undivided</v>
      </c>
      <c r="L783">
        <v>0.2</v>
      </c>
      <c r="M783">
        <v>0.1</v>
      </c>
      <c r="N783">
        <v>0.1</v>
      </c>
      <c r="O783">
        <v>1.3</v>
      </c>
    </row>
    <row r="784" spans="1:15" x14ac:dyDescent="0.25">
      <c r="A784" t="s">
        <v>2609</v>
      </c>
      <c r="B784" t="s">
        <v>2610</v>
      </c>
      <c r="C784" s="1" t="str">
        <f t="shared" si="73"/>
        <v>21:0730</v>
      </c>
      <c r="D784" s="1" t="str">
        <f t="shared" si="74"/>
        <v>21:0356</v>
      </c>
      <c r="E784" t="s">
        <v>2611</v>
      </c>
      <c r="F784" t="s">
        <v>2612</v>
      </c>
      <c r="H784">
        <v>66.296033100000002</v>
      </c>
      <c r="I784">
        <v>-62.360121300000003</v>
      </c>
      <c r="J784" s="1" t="str">
        <f t="shared" si="75"/>
        <v>Till</v>
      </c>
      <c r="K784" s="1" t="str">
        <f t="shared" si="76"/>
        <v>Undivided</v>
      </c>
      <c r="L784">
        <v>0.8</v>
      </c>
      <c r="M784">
        <v>0.2</v>
      </c>
      <c r="N784">
        <v>0.6</v>
      </c>
      <c r="O784">
        <v>3.1</v>
      </c>
    </row>
    <row r="785" spans="1:15" x14ac:dyDescent="0.25">
      <c r="A785" t="s">
        <v>2613</v>
      </c>
      <c r="B785" t="s">
        <v>2614</v>
      </c>
      <c r="C785" s="1" t="str">
        <f t="shared" si="73"/>
        <v>21:0730</v>
      </c>
      <c r="D785" s="1" t="str">
        <f t="shared" si="74"/>
        <v>21:0356</v>
      </c>
      <c r="E785" t="s">
        <v>2615</v>
      </c>
      <c r="F785" t="s">
        <v>2616</v>
      </c>
      <c r="H785">
        <v>66.255521400000006</v>
      </c>
      <c r="I785">
        <v>-62.510326200000002</v>
      </c>
      <c r="J785" s="1" t="str">
        <f t="shared" si="75"/>
        <v>Till</v>
      </c>
      <c r="K785" s="1" t="str">
        <f t="shared" si="76"/>
        <v>Undivided</v>
      </c>
      <c r="L785">
        <v>0.6</v>
      </c>
      <c r="M785">
        <v>0.1</v>
      </c>
      <c r="N785">
        <v>0.5</v>
      </c>
      <c r="O785">
        <v>3.1</v>
      </c>
    </row>
    <row r="786" spans="1:15" x14ac:dyDescent="0.25">
      <c r="A786" t="s">
        <v>2617</v>
      </c>
      <c r="B786" t="s">
        <v>2618</v>
      </c>
      <c r="C786" s="1" t="str">
        <f t="shared" si="73"/>
        <v>21:0730</v>
      </c>
      <c r="D786" s="1" t="str">
        <f t="shared" si="74"/>
        <v>21:0356</v>
      </c>
      <c r="E786" t="s">
        <v>2619</v>
      </c>
      <c r="F786" t="s">
        <v>2620</v>
      </c>
      <c r="H786">
        <v>65.759961500000003</v>
      </c>
      <c r="I786">
        <v>-63.475599000000003</v>
      </c>
      <c r="J786" s="1" t="str">
        <f t="shared" si="75"/>
        <v>Till</v>
      </c>
      <c r="K786" s="1" t="str">
        <f t="shared" si="76"/>
        <v>Undivided</v>
      </c>
      <c r="L786">
        <v>0.1</v>
      </c>
      <c r="M786">
        <v>0</v>
      </c>
      <c r="N786">
        <v>0.1</v>
      </c>
      <c r="O786">
        <v>0.8</v>
      </c>
    </row>
    <row r="787" spans="1:15" x14ac:dyDescent="0.25">
      <c r="A787" t="s">
        <v>2621</v>
      </c>
      <c r="B787" t="s">
        <v>2622</v>
      </c>
      <c r="C787" s="1" t="str">
        <f t="shared" si="73"/>
        <v>21:0730</v>
      </c>
      <c r="D787" s="1" t="str">
        <f t="shared" si="74"/>
        <v>21:0356</v>
      </c>
      <c r="E787" t="s">
        <v>2623</v>
      </c>
      <c r="F787" t="s">
        <v>2624</v>
      </c>
      <c r="H787">
        <v>65.694513099999995</v>
      </c>
      <c r="I787">
        <v>-63.428429100000002</v>
      </c>
      <c r="J787" s="1" t="str">
        <f t="shared" si="75"/>
        <v>Till</v>
      </c>
      <c r="K787" s="1" t="str">
        <f t="shared" si="76"/>
        <v>Undivided</v>
      </c>
      <c r="L787">
        <v>2.4</v>
      </c>
      <c r="M787">
        <v>0.1</v>
      </c>
      <c r="N787">
        <v>2.4</v>
      </c>
      <c r="O787">
        <v>6.8</v>
      </c>
    </row>
    <row r="788" spans="1:15" x14ac:dyDescent="0.25">
      <c r="A788" t="s">
        <v>2625</v>
      </c>
      <c r="B788" t="s">
        <v>2626</v>
      </c>
      <c r="C788" s="1" t="str">
        <f t="shared" si="73"/>
        <v>21:0730</v>
      </c>
      <c r="D788" s="1" t="str">
        <f t="shared" si="74"/>
        <v>21:0356</v>
      </c>
      <c r="E788" t="s">
        <v>2627</v>
      </c>
      <c r="F788" t="s">
        <v>2628</v>
      </c>
      <c r="H788">
        <v>65.677964799999998</v>
      </c>
      <c r="I788">
        <v>-63.551677400000003</v>
      </c>
      <c r="J788" s="1" t="str">
        <f t="shared" si="75"/>
        <v>Till</v>
      </c>
      <c r="K788" s="1" t="str">
        <f t="shared" si="76"/>
        <v>Undivided</v>
      </c>
      <c r="L788">
        <v>1.6</v>
      </c>
      <c r="M788">
        <v>0</v>
      </c>
      <c r="N788">
        <v>1.6</v>
      </c>
      <c r="O788">
        <v>4.4000000000000004</v>
      </c>
    </row>
    <row r="789" spans="1:15" x14ac:dyDescent="0.25">
      <c r="A789" t="s">
        <v>2629</v>
      </c>
      <c r="B789" t="s">
        <v>2630</v>
      </c>
      <c r="C789" s="1" t="str">
        <f t="shared" si="73"/>
        <v>21:0730</v>
      </c>
      <c r="D789" s="1" t="str">
        <f t="shared" si="74"/>
        <v>21:0356</v>
      </c>
      <c r="E789" t="s">
        <v>2631</v>
      </c>
      <c r="F789" t="s">
        <v>2632</v>
      </c>
      <c r="H789">
        <v>66.303299800000005</v>
      </c>
      <c r="I789">
        <v>-63.697422199999998</v>
      </c>
      <c r="J789" s="1" t="str">
        <f t="shared" si="75"/>
        <v>Till</v>
      </c>
      <c r="K789" s="1" t="str">
        <f t="shared" si="76"/>
        <v>Undivided</v>
      </c>
      <c r="L789">
        <v>0.2</v>
      </c>
      <c r="M789">
        <v>0</v>
      </c>
      <c r="N789">
        <v>0.2</v>
      </c>
      <c r="O789">
        <v>2.2000000000000002</v>
      </c>
    </row>
    <row r="790" spans="1:15" x14ac:dyDescent="0.25">
      <c r="A790" t="s">
        <v>2633</v>
      </c>
      <c r="B790" t="s">
        <v>2634</v>
      </c>
      <c r="C790" s="1" t="str">
        <f t="shared" si="73"/>
        <v>21:0730</v>
      </c>
      <c r="D790" s="1" t="str">
        <f t="shared" si="74"/>
        <v>21:0356</v>
      </c>
      <c r="E790" t="s">
        <v>2635</v>
      </c>
      <c r="F790" t="s">
        <v>2636</v>
      </c>
      <c r="H790">
        <v>66.345454799999999</v>
      </c>
      <c r="I790">
        <v>-63.747330499999997</v>
      </c>
      <c r="J790" s="1" t="str">
        <f t="shared" si="75"/>
        <v>Till</v>
      </c>
      <c r="K790" s="1" t="str">
        <f t="shared" si="76"/>
        <v>Undivided</v>
      </c>
      <c r="L790">
        <v>0.2</v>
      </c>
      <c r="M790">
        <v>0</v>
      </c>
      <c r="N790">
        <v>0.2</v>
      </c>
      <c r="O790">
        <v>1.9</v>
      </c>
    </row>
    <row r="791" spans="1:15" x14ac:dyDescent="0.25">
      <c r="A791" t="s">
        <v>2637</v>
      </c>
      <c r="B791" t="s">
        <v>2638</v>
      </c>
      <c r="C791" s="1" t="str">
        <f t="shared" si="73"/>
        <v>21:0730</v>
      </c>
      <c r="D791" s="1" t="str">
        <f t="shared" si="74"/>
        <v>21:0356</v>
      </c>
      <c r="E791" t="s">
        <v>2639</v>
      </c>
      <c r="F791" t="s">
        <v>2640</v>
      </c>
      <c r="H791">
        <v>66.388986399999993</v>
      </c>
      <c r="I791">
        <v>-63.787868799999998</v>
      </c>
      <c r="J791" s="1" t="str">
        <f t="shared" si="75"/>
        <v>Till</v>
      </c>
      <c r="K791" s="1" t="str">
        <f t="shared" si="76"/>
        <v>Undivided</v>
      </c>
      <c r="L791">
        <v>3.3</v>
      </c>
      <c r="M791">
        <v>0</v>
      </c>
      <c r="N791">
        <v>3.3</v>
      </c>
      <c r="O791">
        <v>10.4</v>
      </c>
    </row>
    <row r="792" spans="1:15" x14ac:dyDescent="0.25">
      <c r="A792" t="s">
        <v>2641</v>
      </c>
      <c r="B792" t="s">
        <v>2642</v>
      </c>
      <c r="C792" s="1" t="str">
        <f t="shared" si="73"/>
        <v>21:0730</v>
      </c>
      <c r="D792" s="1" t="str">
        <f t="shared" si="74"/>
        <v>21:0356</v>
      </c>
      <c r="E792" t="s">
        <v>2643</v>
      </c>
      <c r="F792" t="s">
        <v>2644</v>
      </c>
      <c r="H792">
        <v>66.401844800000006</v>
      </c>
      <c r="I792">
        <v>-63.843520400000003</v>
      </c>
      <c r="J792" s="1" t="str">
        <f t="shared" si="75"/>
        <v>Till</v>
      </c>
      <c r="K792" s="1" t="str">
        <f t="shared" si="76"/>
        <v>Undivided</v>
      </c>
      <c r="L792">
        <v>0.2</v>
      </c>
      <c r="M792">
        <v>0</v>
      </c>
      <c r="N792">
        <v>0.2</v>
      </c>
      <c r="O792">
        <v>1.3</v>
      </c>
    </row>
    <row r="793" spans="1:15" x14ac:dyDescent="0.25">
      <c r="A793" t="s">
        <v>2645</v>
      </c>
      <c r="B793" t="s">
        <v>2646</v>
      </c>
      <c r="C793" s="1" t="str">
        <f t="shared" si="73"/>
        <v>21:0730</v>
      </c>
      <c r="D793" s="1" t="str">
        <f t="shared" si="74"/>
        <v>21:0356</v>
      </c>
      <c r="E793" t="s">
        <v>2647</v>
      </c>
      <c r="F793" t="s">
        <v>2648</v>
      </c>
      <c r="H793">
        <v>66.447781399999997</v>
      </c>
      <c r="I793">
        <v>-63.897867099999999</v>
      </c>
      <c r="J793" s="1" t="str">
        <f t="shared" si="75"/>
        <v>Till</v>
      </c>
      <c r="K793" s="1" t="str">
        <f t="shared" si="76"/>
        <v>Undivided</v>
      </c>
      <c r="L793">
        <v>1.4</v>
      </c>
      <c r="M793">
        <v>0</v>
      </c>
      <c r="N793">
        <v>1.4</v>
      </c>
      <c r="O793">
        <v>4.5</v>
      </c>
    </row>
    <row r="794" spans="1:15" x14ac:dyDescent="0.25">
      <c r="A794" t="s">
        <v>2649</v>
      </c>
      <c r="B794" t="s">
        <v>2650</v>
      </c>
      <c r="C794" s="1" t="str">
        <f t="shared" si="73"/>
        <v>21:0730</v>
      </c>
      <c r="D794" s="1" t="str">
        <f t="shared" si="74"/>
        <v>21:0356</v>
      </c>
      <c r="E794" t="s">
        <v>2651</v>
      </c>
      <c r="F794" t="s">
        <v>2652</v>
      </c>
      <c r="H794">
        <v>66.458519800000005</v>
      </c>
      <c r="I794">
        <v>-64.077236999999997</v>
      </c>
      <c r="J794" s="1" t="str">
        <f t="shared" si="75"/>
        <v>Till</v>
      </c>
      <c r="K794" s="1" t="str">
        <f t="shared" si="76"/>
        <v>Undivided</v>
      </c>
      <c r="L794">
        <v>0.7</v>
      </c>
      <c r="M794">
        <v>0</v>
      </c>
      <c r="N794">
        <v>0.7</v>
      </c>
      <c r="O794">
        <v>2.8</v>
      </c>
    </row>
    <row r="795" spans="1:15" x14ac:dyDescent="0.25">
      <c r="A795" t="s">
        <v>2653</v>
      </c>
      <c r="B795" t="s">
        <v>2654</v>
      </c>
      <c r="C795" s="1" t="str">
        <f t="shared" si="73"/>
        <v>21:0730</v>
      </c>
      <c r="D795" s="1" t="str">
        <f t="shared" si="74"/>
        <v>21:0356</v>
      </c>
      <c r="E795" t="s">
        <v>2655</v>
      </c>
      <c r="F795" t="s">
        <v>2656</v>
      </c>
      <c r="H795">
        <v>66.4193298</v>
      </c>
      <c r="I795">
        <v>-64.1576886</v>
      </c>
      <c r="J795" s="1" t="str">
        <f t="shared" si="75"/>
        <v>Till</v>
      </c>
      <c r="K795" s="1" t="str">
        <f t="shared" si="76"/>
        <v>Undivided</v>
      </c>
      <c r="L795">
        <v>0.3</v>
      </c>
      <c r="M795">
        <v>0</v>
      </c>
      <c r="N795">
        <v>0.3</v>
      </c>
      <c r="O795">
        <v>2.2999999999999998</v>
      </c>
    </row>
    <row r="796" spans="1:15" x14ac:dyDescent="0.25">
      <c r="A796" t="s">
        <v>2657</v>
      </c>
      <c r="B796" t="s">
        <v>2658</v>
      </c>
      <c r="C796" s="1" t="str">
        <f t="shared" si="73"/>
        <v>21:0730</v>
      </c>
      <c r="D796" s="1" t="str">
        <f t="shared" si="74"/>
        <v>21:0356</v>
      </c>
      <c r="E796" t="s">
        <v>2659</v>
      </c>
      <c r="F796" t="s">
        <v>2660</v>
      </c>
      <c r="H796">
        <v>66.387211399999998</v>
      </c>
      <c r="I796">
        <v>-64.216230199999998</v>
      </c>
      <c r="J796" s="1" t="str">
        <f t="shared" si="75"/>
        <v>Till</v>
      </c>
      <c r="K796" s="1" t="str">
        <f t="shared" si="76"/>
        <v>Undivided</v>
      </c>
      <c r="L796">
        <v>1.6</v>
      </c>
      <c r="M796">
        <v>0</v>
      </c>
      <c r="N796">
        <v>1.6</v>
      </c>
      <c r="O796">
        <v>5.5</v>
      </c>
    </row>
    <row r="797" spans="1:15" x14ac:dyDescent="0.25">
      <c r="A797" t="s">
        <v>2661</v>
      </c>
      <c r="B797" t="s">
        <v>2662</v>
      </c>
      <c r="C797" s="1" t="str">
        <f t="shared" si="73"/>
        <v>21:0730</v>
      </c>
      <c r="D797" s="1" t="str">
        <f t="shared" si="74"/>
        <v>21:0356</v>
      </c>
      <c r="E797" t="s">
        <v>2663</v>
      </c>
      <c r="F797" t="s">
        <v>2664</v>
      </c>
      <c r="H797">
        <v>66.325098100000005</v>
      </c>
      <c r="I797">
        <v>-64.336791899999994</v>
      </c>
      <c r="J797" s="1" t="str">
        <f t="shared" si="75"/>
        <v>Till</v>
      </c>
      <c r="K797" s="1" t="str">
        <f t="shared" si="76"/>
        <v>Undivided</v>
      </c>
      <c r="L797">
        <v>0.6</v>
      </c>
      <c r="M797">
        <v>0</v>
      </c>
      <c r="N797">
        <v>0.6</v>
      </c>
      <c r="O797">
        <v>3</v>
      </c>
    </row>
    <row r="798" spans="1:15" x14ac:dyDescent="0.25">
      <c r="A798" t="s">
        <v>2665</v>
      </c>
      <c r="B798" t="s">
        <v>2666</v>
      </c>
      <c r="C798" s="1" t="str">
        <f t="shared" si="73"/>
        <v>21:0730</v>
      </c>
      <c r="D798" s="1" t="str">
        <f t="shared" si="74"/>
        <v>21:0356</v>
      </c>
      <c r="E798" t="s">
        <v>2667</v>
      </c>
      <c r="F798" t="s">
        <v>2668</v>
      </c>
      <c r="H798">
        <v>66.3001364</v>
      </c>
      <c r="I798">
        <v>-64.408393500000003</v>
      </c>
      <c r="J798" s="1" t="str">
        <f t="shared" si="75"/>
        <v>Till</v>
      </c>
      <c r="K798" s="1" t="str">
        <f t="shared" si="76"/>
        <v>Undivided</v>
      </c>
      <c r="L798">
        <v>0.1</v>
      </c>
      <c r="M798">
        <v>0</v>
      </c>
      <c r="N798">
        <v>0.1</v>
      </c>
      <c r="O798">
        <v>1.8</v>
      </c>
    </row>
    <row r="799" spans="1:15" x14ac:dyDescent="0.25">
      <c r="A799" t="s">
        <v>2669</v>
      </c>
      <c r="B799" t="s">
        <v>2670</v>
      </c>
      <c r="C799" s="1" t="str">
        <f t="shared" si="73"/>
        <v>21:0730</v>
      </c>
      <c r="D799" s="1" t="str">
        <f t="shared" si="74"/>
        <v>21:0356</v>
      </c>
      <c r="E799" t="s">
        <v>2671</v>
      </c>
      <c r="F799" t="s">
        <v>2672</v>
      </c>
      <c r="H799">
        <v>66.260521400000002</v>
      </c>
      <c r="I799">
        <v>-64.451463500000003</v>
      </c>
      <c r="J799" s="1" t="str">
        <f t="shared" si="75"/>
        <v>Till</v>
      </c>
      <c r="K799" s="1" t="str">
        <f t="shared" si="76"/>
        <v>Undivided</v>
      </c>
      <c r="L799">
        <v>1.3</v>
      </c>
      <c r="M799">
        <v>0</v>
      </c>
      <c r="N799">
        <v>1.3</v>
      </c>
      <c r="O799">
        <v>4.8</v>
      </c>
    </row>
    <row r="800" spans="1:15" x14ac:dyDescent="0.25">
      <c r="A800" t="s">
        <v>2673</v>
      </c>
      <c r="B800" t="s">
        <v>2674</v>
      </c>
      <c r="C800" s="1" t="str">
        <f t="shared" si="73"/>
        <v>21:0730</v>
      </c>
      <c r="D800" s="1" t="str">
        <f t="shared" si="74"/>
        <v>21:0356</v>
      </c>
      <c r="E800" t="s">
        <v>2675</v>
      </c>
      <c r="F800" t="s">
        <v>2676</v>
      </c>
      <c r="H800">
        <v>66.235186400000003</v>
      </c>
      <c r="I800">
        <v>-64.529791799999998</v>
      </c>
      <c r="J800" s="1" t="str">
        <f t="shared" si="75"/>
        <v>Till</v>
      </c>
      <c r="K800" s="1" t="str">
        <f t="shared" si="76"/>
        <v>Undivided</v>
      </c>
      <c r="L800">
        <v>0.4</v>
      </c>
      <c r="M800">
        <v>0</v>
      </c>
      <c r="N800">
        <v>0.4</v>
      </c>
      <c r="O800">
        <v>2.5</v>
      </c>
    </row>
    <row r="801" spans="1:15" x14ac:dyDescent="0.25">
      <c r="A801" t="s">
        <v>2677</v>
      </c>
      <c r="B801" t="s">
        <v>2678</v>
      </c>
      <c r="C801" s="1" t="str">
        <f t="shared" si="73"/>
        <v>21:0730</v>
      </c>
      <c r="D801" s="1" t="str">
        <f t="shared" si="74"/>
        <v>21:0356</v>
      </c>
      <c r="E801" t="s">
        <v>2679</v>
      </c>
      <c r="F801" t="s">
        <v>2680</v>
      </c>
      <c r="H801">
        <v>66.138699799999998</v>
      </c>
      <c r="I801">
        <v>-64.505661799999999</v>
      </c>
      <c r="J801" s="1" t="str">
        <f t="shared" si="75"/>
        <v>Till</v>
      </c>
      <c r="K801" s="1" t="str">
        <f t="shared" si="76"/>
        <v>Undivided</v>
      </c>
      <c r="L801">
        <v>0</v>
      </c>
      <c r="M801">
        <v>0</v>
      </c>
      <c r="N801">
        <v>0</v>
      </c>
      <c r="O801">
        <v>0.8</v>
      </c>
    </row>
    <row r="802" spans="1:15" x14ac:dyDescent="0.25">
      <c r="A802" t="s">
        <v>2681</v>
      </c>
      <c r="B802" t="s">
        <v>2682</v>
      </c>
      <c r="C802" s="1" t="str">
        <f t="shared" si="73"/>
        <v>21:0730</v>
      </c>
      <c r="D802" s="1" t="str">
        <f t="shared" si="74"/>
        <v>21:0356</v>
      </c>
      <c r="E802" t="s">
        <v>2683</v>
      </c>
      <c r="F802" t="s">
        <v>2684</v>
      </c>
      <c r="H802">
        <v>66.016946500000003</v>
      </c>
      <c r="I802">
        <v>-64.482540200000003</v>
      </c>
      <c r="J802" s="1" t="str">
        <f t="shared" si="75"/>
        <v>Till</v>
      </c>
      <c r="K802" s="1" t="str">
        <f t="shared" si="76"/>
        <v>Undivided</v>
      </c>
      <c r="L802">
        <v>0.3</v>
      </c>
      <c r="M802">
        <v>0</v>
      </c>
      <c r="N802">
        <v>0.3</v>
      </c>
      <c r="O802">
        <v>3.4</v>
      </c>
    </row>
    <row r="803" spans="1:15" x14ac:dyDescent="0.25">
      <c r="A803" t="s">
        <v>2685</v>
      </c>
      <c r="B803" t="s">
        <v>2686</v>
      </c>
      <c r="C803" s="1" t="str">
        <f t="shared" si="73"/>
        <v>21:0730</v>
      </c>
      <c r="D803" s="1" t="str">
        <f t="shared" si="74"/>
        <v>21:0356</v>
      </c>
      <c r="E803" t="s">
        <v>2687</v>
      </c>
      <c r="F803" t="s">
        <v>2688</v>
      </c>
      <c r="H803">
        <v>65.876559799999995</v>
      </c>
      <c r="I803">
        <v>-64.470886800000002</v>
      </c>
      <c r="J803" s="1" t="str">
        <f t="shared" si="75"/>
        <v>Till</v>
      </c>
      <c r="K803" s="1" t="str">
        <f t="shared" si="76"/>
        <v>Undivided</v>
      </c>
      <c r="L803">
        <v>2</v>
      </c>
      <c r="M803">
        <v>0</v>
      </c>
      <c r="N803">
        <v>2</v>
      </c>
      <c r="O803">
        <v>7</v>
      </c>
    </row>
    <row r="804" spans="1:15" x14ac:dyDescent="0.25">
      <c r="A804" t="s">
        <v>2689</v>
      </c>
      <c r="B804" t="s">
        <v>2690</v>
      </c>
      <c r="C804" s="1" t="str">
        <f t="shared" si="73"/>
        <v>21:0730</v>
      </c>
      <c r="D804" s="1" t="str">
        <f t="shared" si="74"/>
        <v>21:0356</v>
      </c>
      <c r="E804" t="s">
        <v>2691</v>
      </c>
      <c r="F804" t="s">
        <v>2692</v>
      </c>
      <c r="H804">
        <v>65.736424799999995</v>
      </c>
      <c r="I804">
        <v>-64.399896900000002</v>
      </c>
      <c r="J804" s="1" t="str">
        <f t="shared" si="75"/>
        <v>Till</v>
      </c>
      <c r="K804" s="1" t="str">
        <f t="shared" si="76"/>
        <v>Undivided</v>
      </c>
      <c r="L804">
        <v>0.1</v>
      </c>
      <c r="M804">
        <v>0</v>
      </c>
      <c r="N804">
        <v>0.1</v>
      </c>
      <c r="O804">
        <v>1.5</v>
      </c>
    </row>
    <row r="805" spans="1:15" x14ac:dyDescent="0.25">
      <c r="A805" t="s">
        <v>2693</v>
      </c>
      <c r="B805" t="s">
        <v>2694</v>
      </c>
      <c r="C805" s="1" t="str">
        <f t="shared" si="73"/>
        <v>21:0730</v>
      </c>
      <c r="D805" s="1" t="str">
        <f t="shared" si="74"/>
        <v>21:0356</v>
      </c>
      <c r="E805" t="s">
        <v>2695</v>
      </c>
      <c r="F805" t="s">
        <v>2696</v>
      </c>
      <c r="H805">
        <v>65.783716499999997</v>
      </c>
      <c r="I805">
        <v>-64.396781899999993</v>
      </c>
      <c r="J805" s="1" t="str">
        <f t="shared" si="75"/>
        <v>Till</v>
      </c>
      <c r="K805" s="1" t="str">
        <f t="shared" si="76"/>
        <v>Undivided</v>
      </c>
      <c r="L805">
        <v>4.3</v>
      </c>
      <c r="M805">
        <v>0</v>
      </c>
      <c r="N805">
        <v>4.3</v>
      </c>
      <c r="O805">
        <v>11.5</v>
      </c>
    </row>
    <row r="806" spans="1:15" x14ac:dyDescent="0.25">
      <c r="A806" t="s">
        <v>2697</v>
      </c>
      <c r="B806" t="s">
        <v>2698</v>
      </c>
      <c r="C806" s="1" t="str">
        <f t="shared" si="73"/>
        <v>21:0730</v>
      </c>
      <c r="D806" s="1" t="str">
        <f t="shared" si="74"/>
        <v>21:0356</v>
      </c>
      <c r="E806" t="s">
        <v>2699</v>
      </c>
      <c r="F806" t="s">
        <v>2700</v>
      </c>
      <c r="H806">
        <v>65.605166499999996</v>
      </c>
      <c r="I806">
        <v>-63.493385699999997</v>
      </c>
      <c r="J806" s="1" t="str">
        <f t="shared" si="75"/>
        <v>Till</v>
      </c>
      <c r="K806" s="1" t="str">
        <f t="shared" si="76"/>
        <v>Undivided</v>
      </c>
      <c r="L806">
        <v>0.4</v>
      </c>
      <c r="M806">
        <v>0</v>
      </c>
      <c r="N806">
        <v>0.4</v>
      </c>
      <c r="O806">
        <v>1.9</v>
      </c>
    </row>
    <row r="807" spans="1:15" x14ac:dyDescent="0.25">
      <c r="A807" t="s">
        <v>2701</v>
      </c>
      <c r="B807" t="s">
        <v>2702</v>
      </c>
      <c r="C807" s="1" t="str">
        <f t="shared" si="73"/>
        <v>21:0730</v>
      </c>
      <c r="D807" s="1" t="str">
        <f t="shared" si="74"/>
        <v>21:0356</v>
      </c>
      <c r="E807" t="s">
        <v>2703</v>
      </c>
      <c r="F807" t="s">
        <v>2704</v>
      </c>
      <c r="H807">
        <v>65.547253100000006</v>
      </c>
      <c r="I807">
        <v>-62.825171099999999</v>
      </c>
      <c r="J807" s="1" t="str">
        <f t="shared" si="75"/>
        <v>Till</v>
      </c>
      <c r="K807" s="1" t="str">
        <f t="shared" si="76"/>
        <v>Undivided</v>
      </c>
      <c r="L807">
        <v>1.8</v>
      </c>
      <c r="M807">
        <v>0</v>
      </c>
      <c r="N807">
        <v>1.8</v>
      </c>
      <c r="O807">
        <v>6.6</v>
      </c>
    </row>
    <row r="808" spans="1:15" x14ac:dyDescent="0.25">
      <c r="A808" t="s">
        <v>2705</v>
      </c>
      <c r="B808" t="s">
        <v>2706</v>
      </c>
      <c r="C808" s="1" t="str">
        <f t="shared" si="73"/>
        <v>21:0730</v>
      </c>
      <c r="D808" s="1" t="str">
        <f t="shared" si="74"/>
        <v>21:0356</v>
      </c>
      <c r="E808" t="s">
        <v>2707</v>
      </c>
      <c r="F808" t="s">
        <v>2708</v>
      </c>
      <c r="H808">
        <v>65.609369799999996</v>
      </c>
      <c r="I808">
        <v>-62.236924700000003</v>
      </c>
      <c r="J808" s="1" t="str">
        <f t="shared" si="75"/>
        <v>Till</v>
      </c>
      <c r="K808" s="1" t="str">
        <f t="shared" si="76"/>
        <v>Undivided</v>
      </c>
      <c r="L808">
        <v>1.1000000000000001</v>
      </c>
      <c r="M808">
        <v>0</v>
      </c>
      <c r="N808">
        <v>1.1000000000000001</v>
      </c>
      <c r="O808">
        <v>4.3</v>
      </c>
    </row>
    <row r="809" spans="1:15" x14ac:dyDescent="0.25">
      <c r="A809" t="s">
        <v>2709</v>
      </c>
      <c r="B809" t="s">
        <v>2710</v>
      </c>
      <c r="C809" s="1" t="str">
        <f t="shared" si="73"/>
        <v>21:0730</v>
      </c>
      <c r="D809" s="1" t="str">
        <f t="shared" si="74"/>
        <v>21:0356</v>
      </c>
      <c r="E809" t="s">
        <v>2711</v>
      </c>
      <c r="F809" t="s">
        <v>2712</v>
      </c>
      <c r="H809">
        <v>65.5891965</v>
      </c>
      <c r="I809">
        <v>-63.778795600000002</v>
      </c>
      <c r="J809" s="1" t="str">
        <f t="shared" si="75"/>
        <v>Till</v>
      </c>
      <c r="K809" s="1" t="str">
        <f t="shared" si="76"/>
        <v>Undivided</v>
      </c>
      <c r="L809">
        <v>0.9</v>
      </c>
      <c r="M809">
        <v>0</v>
      </c>
      <c r="N809">
        <v>0.9</v>
      </c>
      <c r="O809">
        <v>3.3</v>
      </c>
    </row>
    <row r="810" spans="1:15" x14ac:dyDescent="0.25">
      <c r="A810" t="s">
        <v>2713</v>
      </c>
      <c r="B810" t="s">
        <v>2714</v>
      </c>
      <c r="C810" s="1" t="str">
        <f t="shared" si="73"/>
        <v>21:0730</v>
      </c>
      <c r="D810" s="1" t="str">
        <f t="shared" si="74"/>
        <v>21:0356</v>
      </c>
      <c r="E810" t="s">
        <v>2715</v>
      </c>
      <c r="F810" t="s">
        <v>2716</v>
      </c>
      <c r="H810">
        <v>66.126853100000005</v>
      </c>
      <c r="I810">
        <v>-65.3129347</v>
      </c>
      <c r="J810" s="1" t="str">
        <f t="shared" si="75"/>
        <v>Till</v>
      </c>
      <c r="K810" s="1" t="str">
        <f t="shared" si="76"/>
        <v>Undivided</v>
      </c>
      <c r="L810">
        <v>1.4</v>
      </c>
      <c r="M810">
        <v>0</v>
      </c>
      <c r="N810">
        <v>1.4</v>
      </c>
      <c r="O810">
        <v>3.5</v>
      </c>
    </row>
    <row r="811" spans="1:15" x14ac:dyDescent="0.25">
      <c r="A811" t="s">
        <v>2717</v>
      </c>
      <c r="B811" t="s">
        <v>2718</v>
      </c>
      <c r="C811" s="1" t="str">
        <f t="shared" si="73"/>
        <v>21:0730</v>
      </c>
      <c r="D811" s="1" t="str">
        <f t="shared" si="74"/>
        <v>21:0356</v>
      </c>
      <c r="E811" t="s">
        <v>2719</v>
      </c>
      <c r="F811" t="s">
        <v>2720</v>
      </c>
      <c r="H811">
        <v>66.146696500000004</v>
      </c>
      <c r="I811">
        <v>-65.243806399999997</v>
      </c>
      <c r="J811" s="1" t="str">
        <f t="shared" si="75"/>
        <v>Till</v>
      </c>
      <c r="K811" s="1" t="str">
        <f t="shared" si="76"/>
        <v>Undivided</v>
      </c>
      <c r="L811">
        <v>0.1</v>
      </c>
      <c r="M811">
        <v>0</v>
      </c>
      <c r="N811">
        <v>0.1</v>
      </c>
      <c r="O811">
        <v>1.4</v>
      </c>
    </row>
    <row r="812" spans="1:15" x14ac:dyDescent="0.25">
      <c r="A812" t="s">
        <v>2721</v>
      </c>
      <c r="B812" t="s">
        <v>2722</v>
      </c>
      <c r="C812" s="1" t="str">
        <f t="shared" si="73"/>
        <v>21:0730</v>
      </c>
      <c r="D812" s="1" t="str">
        <f t="shared" si="74"/>
        <v>21:0356</v>
      </c>
      <c r="E812" t="s">
        <v>2723</v>
      </c>
      <c r="F812" t="s">
        <v>2724</v>
      </c>
      <c r="H812">
        <v>66.199433099999993</v>
      </c>
      <c r="I812">
        <v>-65.310206399999998</v>
      </c>
      <c r="J812" s="1" t="str">
        <f t="shared" si="75"/>
        <v>Till</v>
      </c>
      <c r="K812" s="1" t="str">
        <f t="shared" si="76"/>
        <v>Undivided</v>
      </c>
      <c r="L812">
        <v>0.6</v>
      </c>
      <c r="M812">
        <v>0</v>
      </c>
      <c r="N812">
        <v>0.6</v>
      </c>
      <c r="O812">
        <v>2.2999999999999998</v>
      </c>
    </row>
    <row r="813" spans="1:15" x14ac:dyDescent="0.25">
      <c r="A813" t="s">
        <v>2725</v>
      </c>
      <c r="B813" t="s">
        <v>2726</v>
      </c>
      <c r="C813" s="1" t="str">
        <f t="shared" si="73"/>
        <v>21:0730</v>
      </c>
      <c r="D813" s="1" t="str">
        <f t="shared" si="74"/>
        <v>21:0356</v>
      </c>
      <c r="E813" t="s">
        <v>2727</v>
      </c>
      <c r="F813" t="s">
        <v>2728</v>
      </c>
      <c r="H813">
        <v>66.249014799999998</v>
      </c>
      <c r="I813">
        <v>-65.323681300000004</v>
      </c>
      <c r="J813" s="1" t="str">
        <f t="shared" si="75"/>
        <v>Till</v>
      </c>
      <c r="K813" s="1" t="str">
        <f t="shared" si="76"/>
        <v>Undivided</v>
      </c>
      <c r="L813">
        <v>3.3</v>
      </c>
      <c r="M813">
        <v>0</v>
      </c>
      <c r="N813">
        <v>3.3</v>
      </c>
      <c r="O813">
        <v>8.4</v>
      </c>
    </row>
    <row r="814" spans="1:15" x14ac:dyDescent="0.25">
      <c r="A814" t="s">
        <v>2729</v>
      </c>
      <c r="B814" t="s">
        <v>2730</v>
      </c>
      <c r="C814" s="1" t="str">
        <f t="shared" si="73"/>
        <v>21:0730</v>
      </c>
      <c r="D814" s="1" t="str">
        <f t="shared" si="74"/>
        <v>21:0356</v>
      </c>
      <c r="E814" t="s">
        <v>2731</v>
      </c>
      <c r="F814" t="s">
        <v>2732</v>
      </c>
      <c r="H814">
        <v>66.2504548</v>
      </c>
      <c r="I814">
        <v>-65.318146299999995</v>
      </c>
      <c r="J814" s="1" t="str">
        <f t="shared" si="75"/>
        <v>Till</v>
      </c>
      <c r="K814" s="1" t="str">
        <f t="shared" si="76"/>
        <v>Undivided</v>
      </c>
      <c r="L814">
        <v>0</v>
      </c>
      <c r="M814">
        <v>0</v>
      </c>
      <c r="N814">
        <v>0</v>
      </c>
      <c r="O814">
        <v>0.6</v>
      </c>
    </row>
    <row r="815" spans="1:15" x14ac:dyDescent="0.25">
      <c r="A815" t="s">
        <v>2733</v>
      </c>
      <c r="B815" t="s">
        <v>2734</v>
      </c>
      <c r="C815" s="1" t="str">
        <f t="shared" si="73"/>
        <v>21:0730</v>
      </c>
      <c r="D815" s="1" t="str">
        <f t="shared" si="74"/>
        <v>21:0356</v>
      </c>
      <c r="E815" t="s">
        <v>2735</v>
      </c>
      <c r="F815" t="s">
        <v>2736</v>
      </c>
      <c r="H815">
        <v>66.203181499999999</v>
      </c>
      <c r="I815">
        <v>-65.241458100000003</v>
      </c>
      <c r="J815" s="1" t="str">
        <f t="shared" si="75"/>
        <v>Till</v>
      </c>
      <c r="K815" s="1" t="str">
        <f t="shared" si="76"/>
        <v>Undivided</v>
      </c>
      <c r="L815">
        <v>2.2000000000000002</v>
      </c>
      <c r="M815">
        <v>0.1</v>
      </c>
      <c r="N815">
        <v>2.1</v>
      </c>
      <c r="O815">
        <v>6.6</v>
      </c>
    </row>
    <row r="816" spans="1:15" x14ac:dyDescent="0.25">
      <c r="A816" t="s">
        <v>2737</v>
      </c>
      <c r="B816" t="s">
        <v>2738</v>
      </c>
      <c r="C816" s="1" t="str">
        <f t="shared" si="73"/>
        <v>21:0730</v>
      </c>
      <c r="D816" s="1" t="str">
        <f t="shared" si="74"/>
        <v>21:0356</v>
      </c>
      <c r="E816" t="s">
        <v>2739</v>
      </c>
      <c r="F816" t="s">
        <v>2740</v>
      </c>
      <c r="H816">
        <v>66.124441500000003</v>
      </c>
      <c r="I816">
        <v>-65.139716500000006</v>
      </c>
      <c r="J816" s="1" t="str">
        <f t="shared" si="75"/>
        <v>Till</v>
      </c>
      <c r="K816" s="1" t="str">
        <f t="shared" si="76"/>
        <v>Undivided</v>
      </c>
      <c r="L816">
        <v>0.2</v>
      </c>
      <c r="M816">
        <v>0</v>
      </c>
      <c r="N816">
        <v>0.2</v>
      </c>
      <c r="O816">
        <v>1.4</v>
      </c>
    </row>
    <row r="817" spans="1:15" x14ac:dyDescent="0.25">
      <c r="A817" t="s">
        <v>2741</v>
      </c>
      <c r="B817" t="s">
        <v>2742</v>
      </c>
      <c r="C817" s="1" t="str">
        <f t="shared" si="73"/>
        <v>21:0730</v>
      </c>
      <c r="D817" s="1" t="str">
        <f t="shared" si="74"/>
        <v>21:0356</v>
      </c>
      <c r="E817" t="s">
        <v>2743</v>
      </c>
      <c r="F817" t="s">
        <v>2744</v>
      </c>
      <c r="H817">
        <v>66.092259799999994</v>
      </c>
      <c r="I817">
        <v>-65.098439799999994</v>
      </c>
      <c r="J817" s="1" t="str">
        <f t="shared" si="75"/>
        <v>Till</v>
      </c>
      <c r="K817" s="1" t="str">
        <f t="shared" si="76"/>
        <v>Undivided</v>
      </c>
      <c r="L817">
        <v>2</v>
      </c>
      <c r="M817">
        <v>0</v>
      </c>
      <c r="N817">
        <v>2</v>
      </c>
      <c r="O817">
        <v>6.6</v>
      </c>
    </row>
    <row r="818" spans="1:15" x14ac:dyDescent="0.25">
      <c r="A818" t="s">
        <v>2745</v>
      </c>
      <c r="B818" t="s">
        <v>2746</v>
      </c>
      <c r="C818" s="1" t="str">
        <f t="shared" si="73"/>
        <v>21:0730</v>
      </c>
      <c r="D818" s="1" t="str">
        <f t="shared" si="74"/>
        <v>21:0356</v>
      </c>
      <c r="E818" t="s">
        <v>2747</v>
      </c>
      <c r="F818" t="s">
        <v>2748</v>
      </c>
      <c r="H818">
        <v>66.069773100000006</v>
      </c>
      <c r="I818">
        <v>-65.189153099999999</v>
      </c>
      <c r="J818" s="1" t="str">
        <f t="shared" si="75"/>
        <v>Till</v>
      </c>
      <c r="K818" s="1" t="str">
        <f t="shared" si="76"/>
        <v>Undivided</v>
      </c>
      <c r="L818">
        <v>1.4</v>
      </c>
      <c r="M818">
        <v>0</v>
      </c>
      <c r="N818">
        <v>1.4</v>
      </c>
      <c r="O818">
        <v>8</v>
      </c>
    </row>
    <row r="819" spans="1:15" x14ac:dyDescent="0.25">
      <c r="A819" t="s">
        <v>2749</v>
      </c>
      <c r="B819" t="s">
        <v>2750</v>
      </c>
      <c r="C819" s="1" t="str">
        <f t="shared" si="73"/>
        <v>21:0730</v>
      </c>
      <c r="D819" s="1" t="str">
        <f t="shared" si="74"/>
        <v>21:0356</v>
      </c>
      <c r="E819" t="s">
        <v>2751</v>
      </c>
      <c r="F819" t="s">
        <v>2752</v>
      </c>
      <c r="H819">
        <v>66.030098100000004</v>
      </c>
      <c r="I819">
        <v>-65.244639699999993</v>
      </c>
      <c r="J819" s="1" t="str">
        <f t="shared" si="75"/>
        <v>Till</v>
      </c>
      <c r="K819" s="1" t="str">
        <f t="shared" si="76"/>
        <v>Undivided</v>
      </c>
      <c r="L819">
        <v>4.9000000000000004</v>
      </c>
      <c r="M819">
        <v>0.1</v>
      </c>
      <c r="N819">
        <v>4.8</v>
      </c>
      <c r="O819">
        <v>13.1</v>
      </c>
    </row>
    <row r="820" spans="1:15" x14ac:dyDescent="0.25">
      <c r="A820" t="s">
        <v>2753</v>
      </c>
      <c r="B820" t="s">
        <v>2754</v>
      </c>
      <c r="C820" s="1" t="str">
        <f t="shared" si="73"/>
        <v>21:0730</v>
      </c>
      <c r="D820" s="1" t="str">
        <f t="shared" si="74"/>
        <v>21:0356</v>
      </c>
      <c r="E820" t="s">
        <v>2755</v>
      </c>
      <c r="F820" t="s">
        <v>2756</v>
      </c>
      <c r="H820">
        <v>66.003724800000001</v>
      </c>
      <c r="I820">
        <v>-65.374697999999995</v>
      </c>
      <c r="J820" s="1" t="str">
        <f t="shared" si="75"/>
        <v>Till</v>
      </c>
      <c r="K820" s="1" t="str">
        <f t="shared" si="76"/>
        <v>Undivided</v>
      </c>
      <c r="L820">
        <v>2.2999999999999998</v>
      </c>
      <c r="M820">
        <v>0.1</v>
      </c>
      <c r="N820">
        <v>2.2000000000000002</v>
      </c>
      <c r="O820">
        <v>7.5</v>
      </c>
    </row>
    <row r="821" spans="1:15" x14ac:dyDescent="0.25">
      <c r="A821" t="s">
        <v>2757</v>
      </c>
      <c r="B821" t="s">
        <v>2758</v>
      </c>
      <c r="C821" s="1" t="str">
        <f t="shared" si="73"/>
        <v>21:0730</v>
      </c>
      <c r="D821" s="1" t="str">
        <f t="shared" si="74"/>
        <v>21:0356</v>
      </c>
      <c r="E821" t="s">
        <v>2759</v>
      </c>
      <c r="F821" t="s">
        <v>2760</v>
      </c>
      <c r="H821">
        <v>66.063651500000006</v>
      </c>
      <c r="I821">
        <v>-65.469016300000007</v>
      </c>
      <c r="J821" s="1" t="str">
        <f t="shared" si="75"/>
        <v>Till</v>
      </c>
      <c r="K821" s="1" t="str">
        <f t="shared" si="76"/>
        <v>Undivided</v>
      </c>
      <c r="L821">
        <v>2.1</v>
      </c>
      <c r="M821">
        <v>0</v>
      </c>
      <c r="N821">
        <v>2.1</v>
      </c>
      <c r="O821">
        <v>7.4</v>
      </c>
    </row>
    <row r="822" spans="1:15" x14ac:dyDescent="0.25">
      <c r="A822" t="s">
        <v>2761</v>
      </c>
      <c r="B822" t="s">
        <v>2762</v>
      </c>
      <c r="C822" s="1" t="str">
        <f t="shared" si="73"/>
        <v>21:0730</v>
      </c>
      <c r="D822" s="1" t="str">
        <f t="shared" si="74"/>
        <v>21:0356</v>
      </c>
      <c r="E822" t="s">
        <v>2763</v>
      </c>
      <c r="F822" t="s">
        <v>2764</v>
      </c>
      <c r="H822">
        <v>65.937659800000006</v>
      </c>
      <c r="I822">
        <v>-65.081346499999995</v>
      </c>
      <c r="J822" s="1" t="str">
        <f t="shared" si="75"/>
        <v>Till</v>
      </c>
      <c r="K822" s="1" t="str">
        <f t="shared" si="76"/>
        <v>Undivided</v>
      </c>
      <c r="L822">
        <v>0.7</v>
      </c>
      <c r="M822">
        <v>0</v>
      </c>
      <c r="N822">
        <v>0.7</v>
      </c>
      <c r="O822">
        <v>3.2</v>
      </c>
    </row>
    <row r="823" spans="1:15" x14ac:dyDescent="0.25">
      <c r="A823" t="s">
        <v>2765</v>
      </c>
      <c r="B823" t="s">
        <v>2766</v>
      </c>
      <c r="C823" s="1" t="str">
        <f t="shared" si="73"/>
        <v>21:0730</v>
      </c>
      <c r="D823" s="1" t="str">
        <f t="shared" si="74"/>
        <v>21:0356</v>
      </c>
      <c r="E823" t="s">
        <v>2767</v>
      </c>
      <c r="F823" t="s">
        <v>2768</v>
      </c>
      <c r="H823">
        <v>65.920216499999995</v>
      </c>
      <c r="I823">
        <v>-64.967864899999995</v>
      </c>
      <c r="J823" s="1" t="str">
        <f t="shared" si="75"/>
        <v>Till</v>
      </c>
      <c r="K823" s="1" t="str">
        <f t="shared" si="76"/>
        <v>Undivided</v>
      </c>
      <c r="L823">
        <v>0.5</v>
      </c>
      <c r="M823">
        <v>0</v>
      </c>
      <c r="N823">
        <v>0.5</v>
      </c>
      <c r="O823">
        <v>2.4</v>
      </c>
    </row>
    <row r="824" spans="1:15" x14ac:dyDescent="0.25">
      <c r="A824" t="s">
        <v>2769</v>
      </c>
      <c r="B824" t="s">
        <v>2770</v>
      </c>
      <c r="C824" s="1" t="str">
        <f t="shared" si="73"/>
        <v>21:0730</v>
      </c>
      <c r="D824" s="1" t="str">
        <f t="shared" si="74"/>
        <v>21:0356</v>
      </c>
      <c r="E824" t="s">
        <v>2771</v>
      </c>
      <c r="F824" t="s">
        <v>2772</v>
      </c>
      <c r="H824">
        <v>66.113983000000005</v>
      </c>
      <c r="I824">
        <v>-65.549383000000006</v>
      </c>
      <c r="J824" s="1" t="str">
        <f t="shared" si="75"/>
        <v>Till</v>
      </c>
      <c r="K824" s="1" t="str">
        <f t="shared" si="76"/>
        <v>Undivided</v>
      </c>
      <c r="L824">
        <v>2.1</v>
      </c>
      <c r="M824">
        <v>0</v>
      </c>
      <c r="N824">
        <v>2</v>
      </c>
      <c r="O824">
        <v>6.8</v>
      </c>
    </row>
    <row r="825" spans="1:15" x14ac:dyDescent="0.25">
      <c r="A825" t="s">
        <v>2773</v>
      </c>
      <c r="B825" t="s">
        <v>2774</v>
      </c>
      <c r="C825" s="1" t="str">
        <f t="shared" si="73"/>
        <v>21:0730</v>
      </c>
      <c r="D825" s="1" t="str">
        <f t="shared" si="74"/>
        <v>21:0356</v>
      </c>
      <c r="E825" t="s">
        <v>2775</v>
      </c>
      <c r="F825" t="s">
        <v>2776</v>
      </c>
      <c r="H825">
        <v>66.141666999999998</v>
      </c>
      <c r="I825">
        <v>-65.591667000000001</v>
      </c>
      <c r="J825" s="1" t="str">
        <f t="shared" si="75"/>
        <v>Till</v>
      </c>
      <c r="K825" s="1" t="str">
        <f t="shared" si="76"/>
        <v>Undivided</v>
      </c>
      <c r="L825">
        <v>1.5</v>
      </c>
      <c r="M825">
        <v>0</v>
      </c>
      <c r="N825">
        <v>1.5</v>
      </c>
      <c r="O825">
        <v>5.0999999999999996</v>
      </c>
    </row>
    <row r="826" spans="1:15" x14ac:dyDescent="0.25">
      <c r="A826" t="s">
        <v>2777</v>
      </c>
      <c r="B826" t="s">
        <v>2778</v>
      </c>
      <c r="C826" s="1" t="str">
        <f t="shared" si="73"/>
        <v>21:0730</v>
      </c>
      <c r="D826" s="1" t="str">
        <f t="shared" si="74"/>
        <v>21:0356</v>
      </c>
      <c r="E826" t="s">
        <v>2779</v>
      </c>
      <c r="F826" t="s">
        <v>2780</v>
      </c>
      <c r="H826">
        <v>66.194333</v>
      </c>
      <c r="I826">
        <v>-65.843900000000005</v>
      </c>
      <c r="J826" s="1" t="str">
        <f t="shared" si="75"/>
        <v>Till</v>
      </c>
      <c r="K826" s="1" t="str">
        <f t="shared" si="76"/>
        <v>Undivided</v>
      </c>
      <c r="L826">
        <v>1.5</v>
      </c>
      <c r="M826">
        <v>0</v>
      </c>
      <c r="N826">
        <v>1.5</v>
      </c>
      <c r="O826">
        <v>6.6</v>
      </c>
    </row>
    <row r="827" spans="1:15" x14ac:dyDescent="0.25">
      <c r="A827" t="s">
        <v>2781</v>
      </c>
      <c r="B827" t="s">
        <v>2782</v>
      </c>
      <c r="C827" s="1" t="str">
        <f t="shared" si="73"/>
        <v>21:0730</v>
      </c>
      <c r="D827" s="1" t="str">
        <f t="shared" si="74"/>
        <v>21:0356</v>
      </c>
      <c r="E827" t="s">
        <v>2783</v>
      </c>
      <c r="F827" t="s">
        <v>2784</v>
      </c>
      <c r="H827">
        <v>66.248137999999997</v>
      </c>
      <c r="I827">
        <v>-65.902890999999997</v>
      </c>
      <c r="J827" s="1" t="str">
        <f t="shared" si="75"/>
        <v>Till</v>
      </c>
      <c r="K827" s="1" t="str">
        <f t="shared" si="76"/>
        <v>Undivided</v>
      </c>
      <c r="L827">
        <v>3.5</v>
      </c>
      <c r="M827">
        <v>0</v>
      </c>
      <c r="N827">
        <v>3.5</v>
      </c>
      <c r="O827">
        <v>9.4</v>
      </c>
    </row>
    <row r="828" spans="1:15" x14ac:dyDescent="0.25">
      <c r="A828" t="s">
        <v>2785</v>
      </c>
      <c r="B828" t="s">
        <v>2786</v>
      </c>
      <c r="C828" s="1" t="str">
        <f t="shared" si="73"/>
        <v>21:0730</v>
      </c>
      <c r="D828" s="1" t="str">
        <f t="shared" si="74"/>
        <v>21:0356</v>
      </c>
      <c r="E828" t="s">
        <v>2787</v>
      </c>
      <c r="F828" t="s">
        <v>2788</v>
      </c>
      <c r="H828">
        <v>66.322033000000005</v>
      </c>
      <c r="I828">
        <v>-65.945333000000005</v>
      </c>
      <c r="J828" s="1" t="str">
        <f t="shared" si="75"/>
        <v>Till</v>
      </c>
      <c r="K828" s="1" t="str">
        <f t="shared" si="76"/>
        <v>Undivided</v>
      </c>
      <c r="L828">
        <v>0.1</v>
      </c>
      <c r="M828">
        <v>0</v>
      </c>
      <c r="N828">
        <v>0.1</v>
      </c>
      <c r="O828">
        <v>1</v>
      </c>
    </row>
    <row r="829" spans="1:15" x14ac:dyDescent="0.25">
      <c r="A829" t="s">
        <v>2789</v>
      </c>
      <c r="B829" t="s">
        <v>2790</v>
      </c>
      <c r="C829" s="1" t="str">
        <f t="shared" si="73"/>
        <v>21:0730</v>
      </c>
      <c r="D829" s="1" t="str">
        <f t="shared" si="74"/>
        <v>21:0356</v>
      </c>
      <c r="E829" t="s">
        <v>2791</v>
      </c>
      <c r="F829" t="s">
        <v>2792</v>
      </c>
      <c r="H829">
        <v>66.386195999999998</v>
      </c>
      <c r="I829">
        <v>-65.944608000000002</v>
      </c>
      <c r="J829" s="1" t="str">
        <f t="shared" si="75"/>
        <v>Till</v>
      </c>
      <c r="K829" s="1" t="str">
        <f t="shared" si="76"/>
        <v>Undivided</v>
      </c>
      <c r="L829">
        <v>0.4</v>
      </c>
      <c r="M829">
        <v>0</v>
      </c>
      <c r="N829">
        <v>0.4</v>
      </c>
      <c r="O829">
        <v>1.5</v>
      </c>
    </row>
    <row r="830" spans="1:15" x14ac:dyDescent="0.25">
      <c r="A830" t="s">
        <v>2793</v>
      </c>
      <c r="B830" t="s">
        <v>2794</v>
      </c>
      <c r="C830" s="1" t="str">
        <f t="shared" si="73"/>
        <v>21:0730</v>
      </c>
      <c r="D830" s="1" t="str">
        <f t="shared" si="74"/>
        <v>21:0356</v>
      </c>
      <c r="E830" t="s">
        <v>2795</v>
      </c>
      <c r="F830" t="s">
        <v>2796</v>
      </c>
      <c r="H830">
        <v>66.435000000000002</v>
      </c>
      <c r="I830">
        <v>-65.933333000000005</v>
      </c>
      <c r="J830" s="1" t="str">
        <f t="shared" si="75"/>
        <v>Till</v>
      </c>
      <c r="K830" s="1" t="str">
        <f t="shared" si="76"/>
        <v>Undivided</v>
      </c>
      <c r="L830">
        <v>1.1000000000000001</v>
      </c>
      <c r="M830">
        <v>0</v>
      </c>
      <c r="N830">
        <v>1.1000000000000001</v>
      </c>
      <c r="O830">
        <v>2.9</v>
      </c>
    </row>
    <row r="831" spans="1:15" x14ac:dyDescent="0.25">
      <c r="A831" t="s">
        <v>2797</v>
      </c>
      <c r="B831" t="s">
        <v>2798</v>
      </c>
      <c r="C831" s="1" t="str">
        <f t="shared" si="73"/>
        <v>21:0730</v>
      </c>
      <c r="D831" s="1" t="str">
        <f t="shared" si="74"/>
        <v>21:0356</v>
      </c>
      <c r="E831" t="s">
        <v>2799</v>
      </c>
      <c r="F831" t="s">
        <v>2800</v>
      </c>
      <c r="H831">
        <v>66.421693000000005</v>
      </c>
      <c r="I831">
        <v>-65.822979000000004</v>
      </c>
      <c r="J831" s="1" t="str">
        <f t="shared" si="75"/>
        <v>Till</v>
      </c>
      <c r="K831" s="1" t="str">
        <f t="shared" si="76"/>
        <v>Undivided</v>
      </c>
      <c r="L831">
        <v>0.3</v>
      </c>
      <c r="M831">
        <v>0</v>
      </c>
      <c r="N831">
        <v>0.3</v>
      </c>
      <c r="O831">
        <v>1.2</v>
      </c>
    </row>
    <row r="832" spans="1:15" x14ac:dyDescent="0.25">
      <c r="A832" t="s">
        <v>2801</v>
      </c>
      <c r="B832" t="s">
        <v>2802</v>
      </c>
      <c r="C832" s="1" t="str">
        <f t="shared" si="73"/>
        <v>21:0730</v>
      </c>
      <c r="D832" s="1" t="str">
        <f t="shared" si="74"/>
        <v>21:0356</v>
      </c>
      <c r="E832" t="s">
        <v>2803</v>
      </c>
      <c r="F832" t="s">
        <v>2804</v>
      </c>
      <c r="H832">
        <v>66.314316000000005</v>
      </c>
      <c r="I832">
        <v>-65.436783000000005</v>
      </c>
      <c r="J832" s="1" t="str">
        <f t="shared" si="75"/>
        <v>Till</v>
      </c>
      <c r="K832" s="1" t="str">
        <f t="shared" si="76"/>
        <v>Undivided</v>
      </c>
      <c r="L832">
        <v>4.5</v>
      </c>
      <c r="M832">
        <v>0</v>
      </c>
      <c r="N832">
        <v>4.5</v>
      </c>
      <c r="O832">
        <v>10.5</v>
      </c>
    </row>
    <row r="833" spans="1:15" x14ac:dyDescent="0.25">
      <c r="A833" t="s">
        <v>2805</v>
      </c>
      <c r="B833" t="s">
        <v>2806</v>
      </c>
      <c r="C833" s="1" t="str">
        <f t="shared" si="73"/>
        <v>21:0730</v>
      </c>
      <c r="D833" s="1" t="str">
        <f t="shared" si="74"/>
        <v>21:0356</v>
      </c>
      <c r="E833" t="s">
        <v>2807</v>
      </c>
      <c r="F833" t="s">
        <v>2808</v>
      </c>
      <c r="H833">
        <v>66.353099999999998</v>
      </c>
      <c r="I833">
        <v>-65.349500000000006</v>
      </c>
      <c r="J833" s="1" t="str">
        <f t="shared" si="75"/>
        <v>Till</v>
      </c>
      <c r="K833" s="1" t="str">
        <f t="shared" si="76"/>
        <v>Undivided</v>
      </c>
      <c r="L833">
        <v>1</v>
      </c>
      <c r="M833">
        <v>0</v>
      </c>
      <c r="N833">
        <v>1</v>
      </c>
      <c r="O833">
        <v>2.9</v>
      </c>
    </row>
    <row r="834" spans="1:15" x14ac:dyDescent="0.25">
      <c r="A834" t="s">
        <v>2809</v>
      </c>
      <c r="B834" t="s">
        <v>2810</v>
      </c>
      <c r="C834" s="1" t="str">
        <f t="shared" si="73"/>
        <v>21:0730</v>
      </c>
      <c r="D834" s="1" t="str">
        <f t="shared" si="74"/>
        <v>21:0356</v>
      </c>
      <c r="E834" t="s">
        <v>2811</v>
      </c>
      <c r="F834" t="s">
        <v>2812</v>
      </c>
      <c r="H834">
        <v>66.352019999999996</v>
      </c>
      <c r="I834">
        <v>-65.339247999999998</v>
      </c>
      <c r="J834" s="1" t="str">
        <f t="shared" si="75"/>
        <v>Till</v>
      </c>
      <c r="K834" s="1" t="str">
        <f t="shared" si="76"/>
        <v>Undivided</v>
      </c>
      <c r="L834">
        <v>0</v>
      </c>
      <c r="M834">
        <v>0</v>
      </c>
      <c r="N834">
        <v>0</v>
      </c>
      <c r="O834">
        <v>0.5</v>
      </c>
    </row>
    <row r="835" spans="1:15" x14ac:dyDescent="0.25">
      <c r="A835" t="s">
        <v>2813</v>
      </c>
      <c r="B835" t="s">
        <v>2814</v>
      </c>
      <c r="C835" s="1" t="str">
        <f t="shared" si="73"/>
        <v>21:0730</v>
      </c>
      <c r="D835" s="1" t="str">
        <f t="shared" si="74"/>
        <v>21:0356</v>
      </c>
      <c r="E835" t="s">
        <v>2815</v>
      </c>
      <c r="F835" t="s">
        <v>2816</v>
      </c>
      <c r="H835">
        <v>66.294216000000006</v>
      </c>
      <c r="I835">
        <v>-65.284082999999995</v>
      </c>
      <c r="J835" s="1" t="str">
        <f t="shared" si="75"/>
        <v>Till</v>
      </c>
      <c r="K835" s="1" t="str">
        <f t="shared" si="76"/>
        <v>Undivided</v>
      </c>
      <c r="L835">
        <v>3.8</v>
      </c>
      <c r="M835">
        <v>0</v>
      </c>
      <c r="N835">
        <v>3.8</v>
      </c>
      <c r="O835">
        <v>9.8000000000000007</v>
      </c>
    </row>
    <row r="836" spans="1:15" x14ac:dyDescent="0.25">
      <c r="A836" t="s">
        <v>2817</v>
      </c>
      <c r="B836" t="s">
        <v>2818</v>
      </c>
      <c r="C836" s="1" t="str">
        <f t="shared" si="73"/>
        <v>21:0730</v>
      </c>
      <c r="D836" s="1" t="str">
        <f t="shared" si="74"/>
        <v>21:0356</v>
      </c>
      <c r="E836" t="s">
        <v>2819</v>
      </c>
      <c r="F836" t="s">
        <v>2820</v>
      </c>
      <c r="H836">
        <v>66.171000000000006</v>
      </c>
      <c r="I836">
        <v>-65.574250000000006</v>
      </c>
      <c r="J836" s="1" t="str">
        <f t="shared" si="75"/>
        <v>Till</v>
      </c>
      <c r="K836" s="1" t="str">
        <f t="shared" si="76"/>
        <v>Undivided</v>
      </c>
      <c r="L836">
        <v>0.2</v>
      </c>
    </row>
    <row r="837" spans="1:15" x14ac:dyDescent="0.25">
      <c r="A837" t="s">
        <v>2821</v>
      </c>
      <c r="B837" t="s">
        <v>2822</v>
      </c>
      <c r="C837" s="1" t="str">
        <f t="shared" si="73"/>
        <v>21:0730</v>
      </c>
      <c r="D837" s="1" t="str">
        <f t="shared" si="74"/>
        <v>21:0356</v>
      </c>
      <c r="E837" t="s">
        <v>2823</v>
      </c>
      <c r="F837" t="s">
        <v>2824</v>
      </c>
      <c r="H837">
        <v>66.163213200000001</v>
      </c>
      <c r="I837">
        <v>-66.093175900000006</v>
      </c>
      <c r="J837" s="1" t="str">
        <f t="shared" si="75"/>
        <v>Till</v>
      </c>
      <c r="K837" s="1" t="str">
        <f t="shared" si="76"/>
        <v>Undivided</v>
      </c>
      <c r="L837">
        <v>13.2</v>
      </c>
      <c r="M837">
        <v>0</v>
      </c>
      <c r="N837">
        <v>13.2</v>
      </c>
      <c r="O837">
        <v>29.4</v>
      </c>
    </row>
    <row r="838" spans="1:15" x14ac:dyDescent="0.25">
      <c r="A838" t="s">
        <v>2825</v>
      </c>
      <c r="B838" t="s">
        <v>2826</v>
      </c>
      <c r="C838" s="1" t="str">
        <f t="shared" si="73"/>
        <v>21:0730</v>
      </c>
      <c r="D838" s="1" t="str">
        <f t="shared" si="74"/>
        <v>21:0356</v>
      </c>
      <c r="E838" t="s">
        <v>2827</v>
      </c>
      <c r="F838" t="s">
        <v>2828</v>
      </c>
      <c r="H838">
        <v>66.247124799999995</v>
      </c>
      <c r="I838">
        <v>-66.078065899999999</v>
      </c>
      <c r="J838" s="1" t="str">
        <f t="shared" si="75"/>
        <v>Till</v>
      </c>
      <c r="K838" s="1" t="str">
        <f t="shared" si="76"/>
        <v>Undivided</v>
      </c>
      <c r="L838">
        <v>0.3</v>
      </c>
      <c r="M838">
        <v>0</v>
      </c>
      <c r="N838">
        <v>0.3</v>
      </c>
      <c r="O838">
        <v>1.5</v>
      </c>
    </row>
    <row r="839" spans="1:15" x14ac:dyDescent="0.25">
      <c r="A839" t="s">
        <v>2829</v>
      </c>
      <c r="B839" t="s">
        <v>2830</v>
      </c>
      <c r="C839" s="1" t="str">
        <f t="shared" si="73"/>
        <v>21:0730</v>
      </c>
      <c r="D839" s="1" t="str">
        <f t="shared" si="74"/>
        <v>21:0356</v>
      </c>
      <c r="E839" t="s">
        <v>2831</v>
      </c>
      <c r="F839" t="s">
        <v>2832</v>
      </c>
      <c r="H839">
        <v>66.487123100000005</v>
      </c>
      <c r="I839">
        <v>-66.322294099999993</v>
      </c>
      <c r="J839" s="1" t="str">
        <f t="shared" si="75"/>
        <v>Till</v>
      </c>
      <c r="K839" s="1" t="str">
        <f t="shared" si="76"/>
        <v>Undivided</v>
      </c>
      <c r="L839">
        <v>0.6</v>
      </c>
      <c r="M839">
        <v>0</v>
      </c>
      <c r="N839">
        <v>0.6</v>
      </c>
      <c r="O839">
        <v>1.8</v>
      </c>
    </row>
    <row r="840" spans="1:15" x14ac:dyDescent="0.25">
      <c r="A840" t="s">
        <v>2833</v>
      </c>
      <c r="B840" t="s">
        <v>2834</v>
      </c>
      <c r="C840" s="1" t="str">
        <f t="shared" si="73"/>
        <v>21:0730</v>
      </c>
      <c r="D840" s="1" t="str">
        <f t="shared" si="74"/>
        <v>21:0356</v>
      </c>
      <c r="E840" t="s">
        <v>2835</v>
      </c>
      <c r="F840" t="s">
        <v>2836</v>
      </c>
      <c r="H840">
        <v>66.4329848</v>
      </c>
      <c r="I840">
        <v>-66.654455600000006</v>
      </c>
      <c r="J840" s="1" t="str">
        <f t="shared" si="75"/>
        <v>Till</v>
      </c>
      <c r="K840" s="1" t="str">
        <f t="shared" si="76"/>
        <v>Undivided</v>
      </c>
      <c r="L840">
        <v>0.1</v>
      </c>
      <c r="M840">
        <v>0</v>
      </c>
      <c r="N840">
        <v>0.1</v>
      </c>
      <c r="O840">
        <v>0.6</v>
      </c>
    </row>
    <row r="841" spans="1:15" x14ac:dyDescent="0.25">
      <c r="A841" t="s">
        <v>2837</v>
      </c>
      <c r="B841" t="s">
        <v>2838</v>
      </c>
      <c r="C841" s="1" t="str">
        <f t="shared" si="73"/>
        <v>21:0730</v>
      </c>
      <c r="D841" s="1" t="str">
        <f t="shared" si="74"/>
        <v>21:0356</v>
      </c>
      <c r="E841" t="s">
        <v>2839</v>
      </c>
      <c r="F841" t="s">
        <v>2840</v>
      </c>
      <c r="H841">
        <v>66.396639800000003</v>
      </c>
      <c r="I841">
        <v>-66.889433800000006</v>
      </c>
      <c r="J841" s="1" t="str">
        <f t="shared" si="75"/>
        <v>Till</v>
      </c>
      <c r="K841" s="1" t="str">
        <f t="shared" si="76"/>
        <v>Undivided</v>
      </c>
      <c r="L841">
        <v>4.4000000000000004</v>
      </c>
      <c r="M841">
        <v>0</v>
      </c>
      <c r="N841">
        <v>4.4000000000000004</v>
      </c>
      <c r="O841">
        <v>11.4</v>
      </c>
    </row>
    <row r="842" spans="1:15" x14ac:dyDescent="0.25">
      <c r="A842" t="s">
        <v>2841</v>
      </c>
      <c r="B842" t="s">
        <v>2842</v>
      </c>
      <c r="C842" s="1" t="str">
        <f t="shared" ref="C842:C905" si="77">HYPERLINK("http://geochem.nrcan.gc.ca/cdogs/content/bdl/bdl210730_e.htm", "21:0730")</f>
        <v>21:0730</v>
      </c>
      <c r="D842" s="1" t="str">
        <f t="shared" ref="D842:D905" si="78">HYPERLINK("http://geochem.nrcan.gc.ca/cdogs/content/svy/svy210356_e.htm", "21:0356")</f>
        <v>21:0356</v>
      </c>
      <c r="E842" t="s">
        <v>2843</v>
      </c>
      <c r="F842" t="s">
        <v>2844</v>
      </c>
      <c r="H842">
        <v>65.671218100000004</v>
      </c>
      <c r="I842">
        <v>-64.458146900000003</v>
      </c>
      <c r="J842" s="1" t="str">
        <f t="shared" ref="J842:J905" si="79">HYPERLINK("http://geochem.nrcan.gc.ca/cdogs/content/kwd/kwd020044_e.htm", "Till")</f>
        <v>Till</v>
      </c>
      <c r="K842" s="1" t="str">
        <f t="shared" ref="K842:K905" si="80">HYPERLINK("http://geochem.nrcan.gc.ca/cdogs/content/kwd/kwd080201_e.htm", "Undivided")</f>
        <v>Undivided</v>
      </c>
      <c r="L842">
        <v>1.8</v>
      </c>
      <c r="M842">
        <v>0</v>
      </c>
      <c r="N842">
        <v>1.8</v>
      </c>
      <c r="O842">
        <v>5.4</v>
      </c>
    </row>
    <row r="843" spans="1:15" x14ac:dyDescent="0.25">
      <c r="A843" t="s">
        <v>2845</v>
      </c>
      <c r="B843" t="s">
        <v>2846</v>
      </c>
      <c r="C843" s="1" t="str">
        <f t="shared" si="77"/>
        <v>21:0730</v>
      </c>
      <c r="D843" s="1" t="str">
        <f t="shared" si="78"/>
        <v>21:0356</v>
      </c>
      <c r="E843" t="s">
        <v>2847</v>
      </c>
      <c r="F843" t="s">
        <v>2848</v>
      </c>
      <c r="H843">
        <v>65.621484800000005</v>
      </c>
      <c r="I843">
        <v>-64.424030200000004</v>
      </c>
      <c r="J843" s="1" t="str">
        <f t="shared" si="79"/>
        <v>Till</v>
      </c>
      <c r="K843" s="1" t="str">
        <f t="shared" si="80"/>
        <v>Undivided</v>
      </c>
      <c r="L843">
        <v>3.7</v>
      </c>
      <c r="M843">
        <v>3.1</v>
      </c>
      <c r="N843">
        <v>0.6</v>
      </c>
      <c r="O843">
        <v>6.9</v>
      </c>
    </row>
    <row r="844" spans="1:15" x14ac:dyDescent="0.25">
      <c r="A844" t="s">
        <v>2849</v>
      </c>
      <c r="B844" t="s">
        <v>2850</v>
      </c>
      <c r="C844" s="1" t="str">
        <f t="shared" si="77"/>
        <v>21:0730</v>
      </c>
      <c r="D844" s="1" t="str">
        <f t="shared" si="78"/>
        <v>21:0356</v>
      </c>
      <c r="E844" t="s">
        <v>2851</v>
      </c>
      <c r="F844" t="s">
        <v>2852</v>
      </c>
      <c r="H844">
        <v>65.574949799999999</v>
      </c>
      <c r="I844">
        <v>-64.386568600000004</v>
      </c>
      <c r="J844" s="1" t="str">
        <f t="shared" si="79"/>
        <v>Till</v>
      </c>
      <c r="K844" s="1" t="str">
        <f t="shared" si="80"/>
        <v>Undivided</v>
      </c>
      <c r="L844">
        <v>1</v>
      </c>
      <c r="M844">
        <v>0</v>
      </c>
      <c r="N844">
        <v>1</v>
      </c>
      <c r="O844">
        <v>3.9</v>
      </c>
    </row>
    <row r="845" spans="1:15" x14ac:dyDescent="0.25">
      <c r="A845" t="s">
        <v>2853</v>
      </c>
      <c r="B845" t="s">
        <v>2854</v>
      </c>
      <c r="C845" s="1" t="str">
        <f t="shared" si="77"/>
        <v>21:0730</v>
      </c>
      <c r="D845" s="1" t="str">
        <f t="shared" si="78"/>
        <v>21:0356</v>
      </c>
      <c r="E845" t="s">
        <v>2855</v>
      </c>
      <c r="F845" t="s">
        <v>2856</v>
      </c>
      <c r="H845">
        <v>65.530511500000003</v>
      </c>
      <c r="I845">
        <v>-64.341282000000007</v>
      </c>
      <c r="J845" s="1" t="str">
        <f t="shared" si="79"/>
        <v>Till</v>
      </c>
      <c r="K845" s="1" t="str">
        <f t="shared" si="80"/>
        <v>Undivided</v>
      </c>
      <c r="L845">
        <v>0.6</v>
      </c>
      <c r="M845">
        <v>0.1</v>
      </c>
      <c r="N845">
        <v>0.5</v>
      </c>
      <c r="O845">
        <v>3.2</v>
      </c>
    </row>
    <row r="846" spans="1:15" x14ac:dyDescent="0.25">
      <c r="A846" t="s">
        <v>2857</v>
      </c>
      <c r="B846" t="s">
        <v>2858</v>
      </c>
      <c r="C846" s="1" t="str">
        <f t="shared" si="77"/>
        <v>21:0730</v>
      </c>
      <c r="D846" s="1" t="str">
        <f t="shared" si="78"/>
        <v>21:0356</v>
      </c>
      <c r="E846" t="s">
        <v>2859</v>
      </c>
      <c r="F846" t="s">
        <v>2860</v>
      </c>
      <c r="H846">
        <v>65.527446499999996</v>
      </c>
      <c r="I846">
        <v>-64.412033600000001</v>
      </c>
      <c r="J846" s="1" t="str">
        <f t="shared" si="79"/>
        <v>Till</v>
      </c>
      <c r="K846" s="1" t="str">
        <f t="shared" si="80"/>
        <v>Undivided</v>
      </c>
      <c r="L846">
        <v>0.9</v>
      </c>
      <c r="M846">
        <v>0</v>
      </c>
      <c r="N846">
        <v>0.9</v>
      </c>
      <c r="O846">
        <v>3.6</v>
      </c>
    </row>
    <row r="847" spans="1:15" x14ac:dyDescent="0.25">
      <c r="A847" t="s">
        <v>2861</v>
      </c>
      <c r="B847" t="s">
        <v>2862</v>
      </c>
      <c r="C847" s="1" t="str">
        <f t="shared" si="77"/>
        <v>21:0730</v>
      </c>
      <c r="D847" s="1" t="str">
        <f t="shared" si="78"/>
        <v>21:0356</v>
      </c>
      <c r="E847" t="s">
        <v>2863</v>
      </c>
      <c r="F847" t="s">
        <v>2864</v>
      </c>
      <c r="H847">
        <v>65.565299800000005</v>
      </c>
      <c r="I847">
        <v>-64.414891900000001</v>
      </c>
      <c r="J847" s="1" t="str">
        <f t="shared" si="79"/>
        <v>Till</v>
      </c>
      <c r="K847" s="1" t="str">
        <f t="shared" si="80"/>
        <v>Undivided</v>
      </c>
      <c r="L847">
        <v>0.9</v>
      </c>
      <c r="M847">
        <v>0</v>
      </c>
      <c r="N847">
        <v>0.9</v>
      </c>
      <c r="O847">
        <v>3.2</v>
      </c>
    </row>
    <row r="848" spans="1:15" x14ac:dyDescent="0.25">
      <c r="A848" t="s">
        <v>2865</v>
      </c>
      <c r="B848" t="s">
        <v>2866</v>
      </c>
      <c r="C848" s="1" t="str">
        <f t="shared" si="77"/>
        <v>21:0730</v>
      </c>
      <c r="D848" s="1" t="str">
        <f t="shared" si="78"/>
        <v>21:0356</v>
      </c>
      <c r="E848" t="s">
        <v>2867</v>
      </c>
      <c r="F848" t="s">
        <v>2868</v>
      </c>
      <c r="H848">
        <v>65.619768100000002</v>
      </c>
      <c r="I848">
        <v>-64.495591899999994</v>
      </c>
      <c r="J848" s="1" t="str">
        <f t="shared" si="79"/>
        <v>Till</v>
      </c>
      <c r="K848" s="1" t="str">
        <f t="shared" si="80"/>
        <v>Undivided</v>
      </c>
      <c r="L848">
        <v>0.1</v>
      </c>
      <c r="M848">
        <v>0.1</v>
      </c>
      <c r="N848">
        <v>0.1</v>
      </c>
      <c r="O848">
        <v>1.4</v>
      </c>
    </row>
    <row r="849" spans="1:15" x14ac:dyDescent="0.25">
      <c r="A849" t="s">
        <v>2869</v>
      </c>
      <c r="B849" t="s">
        <v>2870</v>
      </c>
      <c r="C849" s="1" t="str">
        <f t="shared" si="77"/>
        <v>21:0730</v>
      </c>
      <c r="D849" s="1" t="str">
        <f t="shared" si="78"/>
        <v>21:0356</v>
      </c>
      <c r="E849" t="s">
        <v>2871</v>
      </c>
      <c r="F849" t="s">
        <v>2872</v>
      </c>
      <c r="H849">
        <v>65.663289800000001</v>
      </c>
      <c r="I849">
        <v>-64.507175200000006</v>
      </c>
      <c r="J849" s="1" t="str">
        <f t="shared" si="79"/>
        <v>Till</v>
      </c>
      <c r="K849" s="1" t="str">
        <f t="shared" si="80"/>
        <v>Undivided</v>
      </c>
      <c r="L849">
        <v>0.4</v>
      </c>
      <c r="M849">
        <v>0</v>
      </c>
      <c r="N849">
        <v>0.4</v>
      </c>
      <c r="O849">
        <v>1.6</v>
      </c>
    </row>
    <row r="850" spans="1:15" x14ac:dyDescent="0.25">
      <c r="A850" t="s">
        <v>2873</v>
      </c>
      <c r="B850" t="s">
        <v>2874</v>
      </c>
      <c r="C850" s="1" t="str">
        <f t="shared" si="77"/>
        <v>21:0730</v>
      </c>
      <c r="D850" s="1" t="str">
        <f t="shared" si="78"/>
        <v>21:0356</v>
      </c>
      <c r="E850" t="s">
        <v>2875</v>
      </c>
      <c r="F850" t="s">
        <v>2876</v>
      </c>
      <c r="H850">
        <v>65.843921499999993</v>
      </c>
      <c r="I850">
        <v>-64.520246799999995</v>
      </c>
      <c r="J850" s="1" t="str">
        <f t="shared" si="79"/>
        <v>Till</v>
      </c>
      <c r="K850" s="1" t="str">
        <f t="shared" si="80"/>
        <v>Undivided</v>
      </c>
      <c r="L850">
        <v>0.3</v>
      </c>
      <c r="M850">
        <v>0.1</v>
      </c>
      <c r="N850">
        <v>0.2</v>
      </c>
      <c r="O850">
        <v>2.1</v>
      </c>
    </row>
    <row r="851" spans="1:15" x14ac:dyDescent="0.25">
      <c r="A851" t="s">
        <v>2877</v>
      </c>
      <c r="B851" t="s">
        <v>2878</v>
      </c>
      <c r="C851" s="1" t="str">
        <f t="shared" si="77"/>
        <v>21:0730</v>
      </c>
      <c r="D851" s="1" t="str">
        <f t="shared" si="78"/>
        <v>21:0356</v>
      </c>
      <c r="E851" t="s">
        <v>2879</v>
      </c>
      <c r="F851" t="s">
        <v>2880</v>
      </c>
      <c r="H851">
        <v>65.877979800000006</v>
      </c>
      <c r="I851">
        <v>-64.589455099999995</v>
      </c>
      <c r="J851" s="1" t="str">
        <f t="shared" si="79"/>
        <v>Till</v>
      </c>
      <c r="K851" s="1" t="str">
        <f t="shared" si="80"/>
        <v>Undivided</v>
      </c>
      <c r="L851">
        <v>0.6</v>
      </c>
      <c r="M851">
        <v>0</v>
      </c>
      <c r="N851">
        <v>0.6</v>
      </c>
      <c r="O851">
        <v>3.3</v>
      </c>
    </row>
    <row r="852" spans="1:15" x14ac:dyDescent="0.25">
      <c r="A852" t="s">
        <v>2881</v>
      </c>
      <c r="B852" t="s">
        <v>2882</v>
      </c>
      <c r="C852" s="1" t="str">
        <f t="shared" si="77"/>
        <v>21:0730</v>
      </c>
      <c r="D852" s="1" t="str">
        <f t="shared" si="78"/>
        <v>21:0356</v>
      </c>
      <c r="E852" t="s">
        <v>2883</v>
      </c>
      <c r="F852" t="s">
        <v>2884</v>
      </c>
      <c r="H852">
        <v>66.019608099999999</v>
      </c>
      <c r="I852">
        <v>-64.785359999999997</v>
      </c>
      <c r="J852" s="1" t="str">
        <f t="shared" si="79"/>
        <v>Till</v>
      </c>
      <c r="K852" s="1" t="str">
        <f t="shared" si="80"/>
        <v>Undivided</v>
      </c>
      <c r="L852">
        <v>0.5</v>
      </c>
      <c r="M852">
        <v>0</v>
      </c>
      <c r="N852">
        <v>0.5</v>
      </c>
      <c r="O852">
        <v>2.4</v>
      </c>
    </row>
    <row r="853" spans="1:15" x14ac:dyDescent="0.25">
      <c r="A853" t="s">
        <v>2885</v>
      </c>
      <c r="B853" t="s">
        <v>2886</v>
      </c>
      <c r="C853" s="1" t="str">
        <f t="shared" si="77"/>
        <v>21:0730</v>
      </c>
      <c r="D853" s="1" t="str">
        <f t="shared" si="78"/>
        <v>21:0356</v>
      </c>
      <c r="E853" t="s">
        <v>2887</v>
      </c>
      <c r="F853" t="s">
        <v>2888</v>
      </c>
      <c r="H853">
        <v>66.156339799999998</v>
      </c>
      <c r="I853">
        <v>-64.864419900000001</v>
      </c>
      <c r="J853" s="1" t="str">
        <f t="shared" si="79"/>
        <v>Till</v>
      </c>
      <c r="K853" s="1" t="str">
        <f t="shared" si="80"/>
        <v>Undivided</v>
      </c>
      <c r="L853">
        <v>2.1</v>
      </c>
      <c r="M853">
        <v>0</v>
      </c>
      <c r="N853">
        <v>2.1</v>
      </c>
      <c r="O853">
        <v>5.7</v>
      </c>
    </row>
    <row r="854" spans="1:15" x14ac:dyDescent="0.25">
      <c r="A854" t="s">
        <v>2889</v>
      </c>
      <c r="B854" t="s">
        <v>2890</v>
      </c>
      <c r="C854" s="1" t="str">
        <f t="shared" si="77"/>
        <v>21:0730</v>
      </c>
      <c r="D854" s="1" t="str">
        <f t="shared" si="78"/>
        <v>21:0356</v>
      </c>
      <c r="E854" t="s">
        <v>2891</v>
      </c>
      <c r="F854" t="s">
        <v>2892</v>
      </c>
      <c r="H854">
        <v>66.109333100000001</v>
      </c>
      <c r="I854">
        <v>-64.921443199999999</v>
      </c>
      <c r="J854" s="1" t="str">
        <f t="shared" si="79"/>
        <v>Till</v>
      </c>
      <c r="K854" s="1" t="str">
        <f t="shared" si="80"/>
        <v>Undivided</v>
      </c>
      <c r="L854">
        <v>2.9</v>
      </c>
      <c r="M854">
        <v>0</v>
      </c>
      <c r="N854">
        <v>2.9</v>
      </c>
      <c r="O854">
        <v>9.6999999999999993</v>
      </c>
    </row>
    <row r="855" spans="1:15" x14ac:dyDescent="0.25">
      <c r="A855" t="s">
        <v>2893</v>
      </c>
      <c r="B855" t="s">
        <v>2894</v>
      </c>
      <c r="C855" s="1" t="str">
        <f t="shared" si="77"/>
        <v>21:0730</v>
      </c>
      <c r="D855" s="1" t="str">
        <f t="shared" si="78"/>
        <v>21:0356</v>
      </c>
      <c r="E855" t="s">
        <v>2895</v>
      </c>
      <c r="F855" t="s">
        <v>2896</v>
      </c>
      <c r="H855">
        <v>66.1137315</v>
      </c>
      <c r="I855">
        <v>-64.935296600000001</v>
      </c>
      <c r="J855" s="1" t="str">
        <f t="shared" si="79"/>
        <v>Till</v>
      </c>
      <c r="K855" s="1" t="str">
        <f t="shared" si="80"/>
        <v>Undivided</v>
      </c>
      <c r="L855">
        <v>0.3</v>
      </c>
      <c r="M855">
        <v>0</v>
      </c>
      <c r="N855">
        <v>0.3</v>
      </c>
      <c r="O855">
        <v>2.2999999999999998</v>
      </c>
    </row>
    <row r="856" spans="1:15" x14ac:dyDescent="0.25">
      <c r="A856" t="s">
        <v>2897</v>
      </c>
      <c r="B856" t="s">
        <v>2898</v>
      </c>
      <c r="C856" s="1" t="str">
        <f t="shared" si="77"/>
        <v>21:0730</v>
      </c>
      <c r="D856" s="1" t="str">
        <f t="shared" si="78"/>
        <v>21:0356</v>
      </c>
      <c r="E856" t="s">
        <v>2899</v>
      </c>
      <c r="F856" t="s">
        <v>2900</v>
      </c>
      <c r="H856">
        <v>66.186983100000006</v>
      </c>
      <c r="I856">
        <v>-65.073633099999995</v>
      </c>
      <c r="J856" s="1" t="str">
        <f t="shared" si="79"/>
        <v>Till</v>
      </c>
      <c r="K856" s="1" t="str">
        <f t="shared" si="80"/>
        <v>Undivided</v>
      </c>
      <c r="L856">
        <v>0.4</v>
      </c>
      <c r="M856">
        <v>0</v>
      </c>
      <c r="N856">
        <v>0.4</v>
      </c>
      <c r="O856">
        <v>1.8</v>
      </c>
    </row>
    <row r="857" spans="1:15" x14ac:dyDescent="0.25">
      <c r="A857" t="s">
        <v>2901</v>
      </c>
      <c r="B857" t="s">
        <v>2902</v>
      </c>
      <c r="C857" s="1" t="str">
        <f t="shared" si="77"/>
        <v>21:0730</v>
      </c>
      <c r="D857" s="1" t="str">
        <f t="shared" si="78"/>
        <v>21:0356</v>
      </c>
      <c r="E857" t="s">
        <v>2903</v>
      </c>
      <c r="F857" t="s">
        <v>2904</v>
      </c>
      <c r="H857">
        <v>66.207521499999999</v>
      </c>
      <c r="I857">
        <v>-64.936538200000001</v>
      </c>
      <c r="J857" s="1" t="str">
        <f t="shared" si="79"/>
        <v>Till</v>
      </c>
      <c r="K857" s="1" t="str">
        <f t="shared" si="80"/>
        <v>Undivided</v>
      </c>
      <c r="L857">
        <v>0.2</v>
      </c>
      <c r="M857">
        <v>0</v>
      </c>
      <c r="N857">
        <v>0.2</v>
      </c>
      <c r="O857">
        <v>0.6</v>
      </c>
    </row>
    <row r="858" spans="1:15" x14ac:dyDescent="0.25">
      <c r="A858" t="s">
        <v>2905</v>
      </c>
      <c r="B858" t="s">
        <v>2906</v>
      </c>
      <c r="C858" s="1" t="str">
        <f t="shared" si="77"/>
        <v>21:0730</v>
      </c>
      <c r="D858" s="1" t="str">
        <f t="shared" si="78"/>
        <v>21:0356</v>
      </c>
      <c r="E858" t="s">
        <v>2907</v>
      </c>
      <c r="F858" t="s">
        <v>2908</v>
      </c>
      <c r="H858">
        <v>66.274526399999999</v>
      </c>
      <c r="I858">
        <v>-64.745933300000004</v>
      </c>
      <c r="J858" s="1" t="str">
        <f t="shared" si="79"/>
        <v>Till</v>
      </c>
      <c r="K858" s="1" t="str">
        <f t="shared" si="80"/>
        <v>Undivided</v>
      </c>
      <c r="L858">
        <v>9.9</v>
      </c>
      <c r="M858">
        <v>0</v>
      </c>
      <c r="N858">
        <v>9.9</v>
      </c>
      <c r="O858">
        <v>21.9</v>
      </c>
    </row>
    <row r="859" spans="1:15" x14ac:dyDescent="0.25">
      <c r="A859" t="s">
        <v>2909</v>
      </c>
      <c r="B859" t="s">
        <v>2910</v>
      </c>
      <c r="C859" s="1" t="str">
        <f t="shared" si="77"/>
        <v>21:0730</v>
      </c>
      <c r="D859" s="1" t="str">
        <f t="shared" si="78"/>
        <v>21:0356</v>
      </c>
      <c r="E859" t="s">
        <v>2911</v>
      </c>
      <c r="F859" t="s">
        <v>2912</v>
      </c>
      <c r="H859">
        <v>66.292776399999994</v>
      </c>
      <c r="I859">
        <v>-64.793104900000003</v>
      </c>
      <c r="J859" s="1" t="str">
        <f t="shared" si="79"/>
        <v>Till</v>
      </c>
      <c r="K859" s="1" t="str">
        <f t="shared" si="80"/>
        <v>Undivided</v>
      </c>
      <c r="L859">
        <v>1</v>
      </c>
      <c r="M859">
        <v>0</v>
      </c>
      <c r="N859">
        <v>1</v>
      </c>
      <c r="O859">
        <v>2.8</v>
      </c>
    </row>
    <row r="860" spans="1:15" x14ac:dyDescent="0.25">
      <c r="A860" t="s">
        <v>2913</v>
      </c>
      <c r="B860" t="s">
        <v>2914</v>
      </c>
      <c r="C860" s="1" t="str">
        <f t="shared" si="77"/>
        <v>21:0730</v>
      </c>
      <c r="D860" s="1" t="str">
        <f t="shared" si="78"/>
        <v>21:0356</v>
      </c>
      <c r="E860" t="s">
        <v>2915</v>
      </c>
      <c r="F860" t="s">
        <v>2916</v>
      </c>
      <c r="H860">
        <v>66.310693099999995</v>
      </c>
      <c r="I860">
        <v>-65.023758200000003</v>
      </c>
      <c r="J860" s="1" t="str">
        <f t="shared" si="79"/>
        <v>Till</v>
      </c>
      <c r="K860" s="1" t="str">
        <f t="shared" si="80"/>
        <v>Undivided</v>
      </c>
      <c r="L860">
        <v>0.8</v>
      </c>
      <c r="M860">
        <v>0</v>
      </c>
      <c r="N860">
        <v>0.8</v>
      </c>
      <c r="O860">
        <v>5.3</v>
      </c>
    </row>
    <row r="861" spans="1:15" x14ac:dyDescent="0.25">
      <c r="A861" t="s">
        <v>2917</v>
      </c>
      <c r="B861" t="s">
        <v>2918</v>
      </c>
      <c r="C861" s="1" t="str">
        <f t="shared" si="77"/>
        <v>21:0730</v>
      </c>
      <c r="D861" s="1" t="str">
        <f t="shared" si="78"/>
        <v>21:0356</v>
      </c>
      <c r="E861" t="s">
        <v>2919</v>
      </c>
      <c r="F861" t="s">
        <v>2920</v>
      </c>
      <c r="H861">
        <v>66.434119800000005</v>
      </c>
      <c r="I861">
        <v>-65.0202065</v>
      </c>
      <c r="J861" s="1" t="str">
        <f t="shared" si="79"/>
        <v>Till</v>
      </c>
      <c r="K861" s="1" t="str">
        <f t="shared" si="80"/>
        <v>Undivided</v>
      </c>
      <c r="L861">
        <v>4.0999999999999996</v>
      </c>
      <c r="M861">
        <v>0</v>
      </c>
      <c r="N861">
        <v>4.0999999999999996</v>
      </c>
      <c r="O861">
        <v>9.6999999999999993</v>
      </c>
    </row>
    <row r="862" spans="1:15" x14ac:dyDescent="0.25">
      <c r="A862" t="s">
        <v>2921</v>
      </c>
      <c r="B862" t="s">
        <v>2922</v>
      </c>
      <c r="C862" s="1" t="str">
        <f t="shared" si="77"/>
        <v>21:0730</v>
      </c>
      <c r="D862" s="1" t="str">
        <f t="shared" si="78"/>
        <v>21:0356</v>
      </c>
      <c r="E862" t="s">
        <v>2923</v>
      </c>
      <c r="F862" t="s">
        <v>2924</v>
      </c>
      <c r="H862">
        <v>66.324984799999996</v>
      </c>
      <c r="I862">
        <v>-64.957996499999993</v>
      </c>
      <c r="J862" s="1" t="str">
        <f t="shared" si="79"/>
        <v>Till</v>
      </c>
      <c r="K862" s="1" t="str">
        <f t="shared" si="80"/>
        <v>Undivided</v>
      </c>
      <c r="L862">
        <v>0.9</v>
      </c>
      <c r="M862">
        <v>0</v>
      </c>
      <c r="N862">
        <v>0.9</v>
      </c>
      <c r="O862">
        <v>2.6</v>
      </c>
    </row>
    <row r="863" spans="1:15" x14ac:dyDescent="0.25">
      <c r="A863" t="s">
        <v>2925</v>
      </c>
      <c r="B863" t="s">
        <v>2926</v>
      </c>
      <c r="C863" s="1" t="str">
        <f t="shared" si="77"/>
        <v>21:0730</v>
      </c>
      <c r="D863" s="1" t="str">
        <f t="shared" si="78"/>
        <v>21:0356</v>
      </c>
      <c r="E863" t="s">
        <v>2927</v>
      </c>
      <c r="F863" t="s">
        <v>2928</v>
      </c>
      <c r="H863">
        <v>66.310701399999999</v>
      </c>
      <c r="I863">
        <v>-64.686953299999999</v>
      </c>
      <c r="J863" s="1" t="str">
        <f t="shared" si="79"/>
        <v>Till</v>
      </c>
      <c r="K863" s="1" t="str">
        <f t="shared" si="80"/>
        <v>Undivided</v>
      </c>
      <c r="L863">
        <v>0.4</v>
      </c>
      <c r="M863">
        <v>0</v>
      </c>
      <c r="N863">
        <v>0.4</v>
      </c>
      <c r="O863">
        <v>2</v>
      </c>
    </row>
    <row r="864" spans="1:15" x14ac:dyDescent="0.25">
      <c r="A864" t="s">
        <v>2929</v>
      </c>
      <c r="B864" t="s">
        <v>2930</v>
      </c>
      <c r="C864" s="1" t="str">
        <f t="shared" si="77"/>
        <v>21:0730</v>
      </c>
      <c r="D864" s="1" t="str">
        <f t="shared" si="78"/>
        <v>21:0356</v>
      </c>
      <c r="E864" t="s">
        <v>2931</v>
      </c>
      <c r="F864" t="s">
        <v>2932</v>
      </c>
      <c r="H864">
        <v>66.1892031</v>
      </c>
      <c r="I864">
        <v>-64.626230100000001</v>
      </c>
      <c r="J864" s="1" t="str">
        <f t="shared" si="79"/>
        <v>Till</v>
      </c>
      <c r="K864" s="1" t="str">
        <f t="shared" si="80"/>
        <v>Undivided</v>
      </c>
      <c r="L864">
        <v>0.5</v>
      </c>
      <c r="M864">
        <v>0</v>
      </c>
      <c r="N864">
        <v>0.5</v>
      </c>
      <c r="O864">
        <v>3.2</v>
      </c>
    </row>
    <row r="865" spans="1:15" x14ac:dyDescent="0.25">
      <c r="A865" t="s">
        <v>2933</v>
      </c>
      <c r="B865" t="s">
        <v>2934</v>
      </c>
      <c r="C865" s="1" t="str">
        <f t="shared" si="77"/>
        <v>21:0730</v>
      </c>
      <c r="D865" s="1" t="str">
        <f t="shared" si="78"/>
        <v>21:0356</v>
      </c>
      <c r="E865" t="s">
        <v>2935</v>
      </c>
      <c r="F865" t="s">
        <v>2936</v>
      </c>
      <c r="H865">
        <v>66.132199799999995</v>
      </c>
      <c r="I865">
        <v>-64.660038400000005</v>
      </c>
      <c r="J865" s="1" t="str">
        <f t="shared" si="79"/>
        <v>Till</v>
      </c>
      <c r="K865" s="1" t="str">
        <f t="shared" si="80"/>
        <v>Undivided</v>
      </c>
      <c r="L865">
        <v>0.7</v>
      </c>
      <c r="M865">
        <v>0</v>
      </c>
      <c r="N865">
        <v>0.7</v>
      </c>
      <c r="O865">
        <v>4.0999999999999996</v>
      </c>
    </row>
    <row r="866" spans="1:15" x14ac:dyDescent="0.25">
      <c r="A866" t="s">
        <v>2937</v>
      </c>
      <c r="B866" t="s">
        <v>2938</v>
      </c>
      <c r="C866" s="1" t="str">
        <f t="shared" si="77"/>
        <v>21:0730</v>
      </c>
      <c r="D866" s="1" t="str">
        <f t="shared" si="78"/>
        <v>21:0356</v>
      </c>
      <c r="E866" t="s">
        <v>2939</v>
      </c>
      <c r="F866" t="s">
        <v>2940</v>
      </c>
      <c r="H866">
        <v>65.898668099999995</v>
      </c>
      <c r="I866">
        <v>-64.553090100000006</v>
      </c>
      <c r="J866" s="1" t="str">
        <f t="shared" si="79"/>
        <v>Till</v>
      </c>
      <c r="K866" s="1" t="str">
        <f t="shared" si="80"/>
        <v>Undivided</v>
      </c>
      <c r="L866">
        <v>0.1</v>
      </c>
      <c r="M866">
        <v>0</v>
      </c>
      <c r="N866">
        <v>0.1</v>
      </c>
      <c r="O866">
        <v>1.8</v>
      </c>
    </row>
    <row r="867" spans="1:15" x14ac:dyDescent="0.25">
      <c r="A867" t="s">
        <v>2941</v>
      </c>
      <c r="B867" t="s">
        <v>2942</v>
      </c>
      <c r="C867" s="1" t="str">
        <f t="shared" si="77"/>
        <v>21:0730</v>
      </c>
      <c r="D867" s="1" t="str">
        <f t="shared" si="78"/>
        <v>21:0356</v>
      </c>
      <c r="E867" t="s">
        <v>2943</v>
      </c>
      <c r="F867" t="s">
        <v>2944</v>
      </c>
      <c r="H867">
        <v>65.986524799999998</v>
      </c>
      <c r="I867">
        <v>-64.614160100000007</v>
      </c>
      <c r="J867" s="1" t="str">
        <f t="shared" si="79"/>
        <v>Till</v>
      </c>
      <c r="K867" s="1" t="str">
        <f t="shared" si="80"/>
        <v>Undivided</v>
      </c>
      <c r="L867">
        <v>1.7</v>
      </c>
      <c r="M867">
        <v>0</v>
      </c>
      <c r="N867">
        <v>1.7</v>
      </c>
      <c r="O867">
        <v>6.7</v>
      </c>
    </row>
    <row r="868" spans="1:15" x14ac:dyDescent="0.25">
      <c r="A868" t="s">
        <v>2945</v>
      </c>
      <c r="B868" t="s">
        <v>2946</v>
      </c>
      <c r="C868" s="1" t="str">
        <f t="shared" si="77"/>
        <v>21:0730</v>
      </c>
      <c r="D868" s="1" t="str">
        <f t="shared" si="78"/>
        <v>21:0356</v>
      </c>
      <c r="E868" t="s">
        <v>2947</v>
      </c>
      <c r="F868" t="s">
        <v>2948</v>
      </c>
      <c r="H868">
        <v>66.3338064</v>
      </c>
      <c r="I868">
        <v>-64.691803300000004</v>
      </c>
      <c r="J868" s="1" t="str">
        <f t="shared" si="79"/>
        <v>Till</v>
      </c>
      <c r="K868" s="1" t="str">
        <f t="shared" si="80"/>
        <v>Undivided</v>
      </c>
      <c r="L868">
        <v>1.1000000000000001</v>
      </c>
      <c r="M868">
        <v>0</v>
      </c>
      <c r="N868">
        <v>1.1000000000000001</v>
      </c>
      <c r="O868">
        <v>3.9</v>
      </c>
    </row>
    <row r="869" spans="1:15" x14ac:dyDescent="0.25">
      <c r="A869" t="s">
        <v>2949</v>
      </c>
      <c r="B869" t="s">
        <v>2950</v>
      </c>
      <c r="C869" s="1" t="str">
        <f t="shared" si="77"/>
        <v>21:0730</v>
      </c>
      <c r="D869" s="1" t="str">
        <f t="shared" si="78"/>
        <v>21:0356</v>
      </c>
      <c r="E869" t="s">
        <v>2951</v>
      </c>
      <c r="F869" t="s">
        <v>2952</v>
      </c>
      <c r="H869">
        <v>66.389861400000001</v>
      </c>
      <c r="I869">
        <v>-64.661914999999993</v>
      </c>
      <c r="J869" s="1" t="str">
        <f t="shared" si="79"/>
        <v>Till</v>
      </c>
      <c r="K869" s="1" t="str">
        <f t="shared" si="80"/>
        <v>Undivided</v>
      </c>
      <c r="L869">
        <v>1.1000000000000001</v>
      </c>
      <c r="M869">
        <v>0</v>
      </c>
      <c r="N869">
        <v>1.1000000000000001</v>
      </c>
      <c r="O869">
        <v>3</v>
      </c>
    </row>
    <row r="870" spans="1:15" x14ac:dyDescent="0.25">
      <c r="A870" t="s">
        <v>2953</v>
      </c>
      <c r="B870" t="s">
        <v>2954</v>
      </c>
      <c r="C870" s="1" t="str">
        <f t="shared" si="77"/>
        <v>21:0730</v>
      </c>
      <c r="D870" s="1" t="str">
        <f t="shared" si="78"/>
        <v>21:0356</v>
      </c>
      <c r="E870" t="s">
        <v>2955</v>
      </c>
      <c r="F870" t="s">
        <v>2956</v>
      </c>
      <c r="H870">
        <v>66.421558099999999</v>
      </c>
      <c r="I870">
        <v>-64.717513299999993</v>
      </c>
      <c r="J870" s="1" t="str">
        <f t="shared" si="79"/>
        <v>Till</v>
      </c>
      <c r="K870" s="1" t="str">
        <f t="shared" si="80"/>
        <v>Undivided</v>
      </c>
      <c r="L870">
        <v>0.2</v>
      </c>
      <c r="M870">
        <v>0</v>
      </c>
      <c r="N870">
        <v>0.2</v>
      </c>
      <c r="O870">
        <v>1</v>
      </c>
    </row>
    <row r="871" spans="1:15" x14ac:dyDescent="0.25">
      <c r="A871" t="s">
        <v>2957</v>
      </c>
      <c r="B871" t="s">
        <v>2958</v>
      </c>
      <c r="C871" s="1" t="str">
        <f t="shared" si="77"/>
        <v>21:0730</v>
      </c>
      <c r="D871" s="1" t="str">
        <f t="shared" si="78"/>
        <v>21:0356</v>
      </c>
      <c r="E871" t="s">
        <v>2959</v>
      </c>
      <c r="F871" t="s">
        <v>2960</v>
      </c>
      <c r="H871">
        <v>66.435078099999998</v>
      </c>
      <c r="I871">
        <v>-64.781539899999999</v>
      </c>
      <c r="J871" s="1" t="str">
        <f t="shared" si="79"/>
        <v>Till</v>
      </c>
      <c r="K871" s="1" t="str">
        <f t="shared" si="80"/>
        <v>Undivided</v>
      </c>
      <c r="L871">
        <v>0.4</v>
      </c>
      <c r="M871">
        <v>0</v>
      </c>
      <c r="N871">
        <v>0.4</v>
      </c>
      <c r="O871">
        <v>1.3</v>
      </c>
    </row>
    <row r="872" spans="1:15" x14ac:dyDescent="0.25">
      <c r="A872" t="s">
        <v>2961</v>
      </c>
      <c r="B872" t="s">
        <v>2962</v>
      </c>
      <c r="C872" s="1" t="str">
        <f t="shared" si="77"/>
        <v>21:0730</v>
      </c>
      <c r="D872" s="1" t="str">
        <f t="shared" si="78"/>
        <v>21:0356</v>
      </c>
      <c r="E872" t="s">
        <v>2963</v>
      </c>
      <c r="F872" t="s">
        <v>2964</v>
      </c>
      <c r="H872">
        <v>66.433639799999995</v>
      </c>
      <c r="I872">
        <v>-64.786473299999997</v>
      </c>
      <c r="J872" s="1" t="str">
        <f t="shared" si="79"/>
        <v>Till</v>
      </c>
      <c r="K872" s="1" t="str">
        <f t="shared" si="80"/>
        <v>Undivided</v>
      </c>
      <c r="L872">
        <v>0.2</v>
      </c>
      <c r="M872">
        <v>0</v>
      </c>
      <c r="N872">
        <v>0.2</v>
      </c>
      <c r="O872">
        <v>1.1000000000000001</v>
      </c>
    </row>
    <row r="873" spans="1:15" x14ac:dyDescent="0.25">
      <c r="A873" t="s">
        <v>2965</v>
      </c>
      <c r="B873" t="s">
        <v>2966</v>
      </c>
      <c r="C873" s="1" t="str">
        <f t="shared" si="77"/>
        <v>21:0730</v>
      </c>
      <c r="D873" s="1" t="str">
        <f t="shared" si="78"/>
        <v>21:0356</v>
      </c>
      <c r="E873" t="s">
        <v>2967</v>
      </c>
      <c r="F873" t="s">
        <v>2968</v>
      </c>
      <c r="H873">
        <v>66.482728100000003</v>
      </c>
      <c r="I873">
        <v>-64.917779899999999</v>
      </c>
      <c r="J873" s="1" t="str">
        <f t="shared" si="79"/>
        <v>Till</v>
      </c>
      <c r="K873" s="1" t="str">
        <f t="shared" si="80"/>
        <v>Undivided</v>
      </c>
      <c r="L873">
        <v>0.5</v>
      </c>
      <c r="M873">
        <v>0</v>
      </c>
      <c r="N873">
        <v>0.5</v>
      </c>
      <c r="O873">
        <v>2</v>
      </c>
    </row>
    <row r="874" spans="1:15" x14ac:dyDescent="0.25">
      <c r="A874" t="s">
        <v>2969</v>
      </c>
      <c r="B874" t="s">
        <v>2970</v>
      </c>
      <c r="C874" s="1" t="str">
        <f t="shared" si="77"/>
        <v>21:0730</v>
      </c>
      <c r="D874" s="1" t="str">
        <f t="shared" si="78"/>
        <v>21:0356</v>
      </c>
      <c r="E874" t="s">
        <v>2971</v>
      </c>
      <c r="F874" t="s">
        <v>2972</v>
      </c>
      <c r="H874">
        <v>66.531153099999997</v>
      </c>
      <c r="I874">
        <v>-64.887941499999997</v>
      </c>
      <c r="J874" s="1" t="str">
        <f t="shared" si="79"/>
        <v>Till</v>
      </c>
      <c r="K874" s="1" t="str">
        <f t="shared" si="80"/>
        <v>Undivided</v>
      </c>
      <c r="L874">
        <v>2.2000000000000002</v>
      </c>
      <c r="M874">
        <v>0</v>
      </c>
      <c r="N874">
        <v>2.2000000000000002</v>
      </c>
      <c r="O874">
        <v>6.7</v>
      </c>
    </row>
    <row r="875" spans="1:15" x14ac:dyDescent="0.25">
      <c r="A875" t="s">
        <v>2973</v>
      </c>
      <c r="B875" t="s">
        <v>2974</v>
      </c>
      <c r="C875" s="1" t="str">
        <f t="shared" si="77"/>
        <v>21:0730</v>
      </c>
      <c r="D875" s="1" t="str">
        <f t="shared" si="78"/>
        <v>21:0356</v>
      </c>
      <c r="E875" t="s">
        <v>2975</v>
      </c>
      <c r="F875" t="s">
        <v>2976</v>
      </c>
      <c r="H875">
        <v>66.537536399999993</v>
      </c>
      <c r="I875">
        <v>-64.919416499999997</v>
      </c>
      <c r="J875" s="1" t="str">
        <f t="shared" si="79"/>
        <v>Till</v>
      </c>
      <c r="K875" s="1" t="str">
        <f t="shared" si="80"/>
        <v>Undivided</v>
      </c>
      <c r="L875">
        <v>2</v>
      </c>
      <c r="M875">
        <v>0</v>
      </c>
      <c r="N875">
        <v>2</v>
      </c>
      <c r="O875">
        <v>7</v>
      </c>
    </row>
    <row r="876" spans="1:15" x14ac:dyDescent="0.25">
      <c r="A876" t="s">
        <v>2977</v>
      </c>
      <c r="B876" t="s">
        <v>2978</v>
      </c>
      <c r="C876" s="1" t="str">
        <f t="shared" si="77"/>
        <v>21:0730</v>
      </c>
      <c r="D876" s="1" t="str">
        <f t="shared" si="78"/>
        <v>21:0356</v>
      </c>
      <c r="E876" t="s">
        <v>2979</v>
      </c>
      <c r="F876" t="s">
        <v>2980</v>
      </c>
      <c r="H876">
        <v>66.456523099999998</v>
      </c>
      <c r="I876">
        <v>-64.746178299999997</v>
      </c>
      <c r="J876" s="1" t="str">
        <f t="shared" si="79"/>
        <v>Till</v>
      </c>
      <c r="K876" s="1" t="str">
        <f t="shared" si="80"/>
        <v>Undivided</v>
      </c>
      <c r="L876">
        <v>5.4</v>
      </c>
      <c r="M876">
        <v>0</v>
      </c>
      <c r="N876">
        <v>5.4</v>
      </c>
      <c r="O876">
        <v>12.6</v>
      </c>
    </row>
    <row r="877" spans="1:15" x14ac:dyDescent="0.25">
      <c r="A877" t="s">
        <v>2981</v>
      </c>
      <c r="B877" t="s">
        <v>2982</v>
      </c>
      <c r="C877" s="1" t="str">
        <f t="shared" si="77"/>
        <v>21:0730</v>
      </c>
      <c r="D877" s="1" t="str">
        <f t="shared" si="78"/>
        <v>21:0356</v>
      </c>
      <c r="E877" t="s">
        <v>2983</v>
      </c>
      <c r="F877" t="s">
        <v>2984</v>
      </c>
      <c r="H877">
        <v>66.386876400000006</v>
      </c>
      <c r="I877">
        <v>-64.631291700000006</v>
      </c>
      <c r="J877" s="1" t="str">
        <f t="shared" si="79"/>
        <v>Till</v>
      </c>
      <c r="K877" s="1" t="str">
        <f t="shared" si="80"/>
        <v>Undivided</v>
      </c>
      <c r="L877">
        <v>0.3</v>
      </c>
      <c r="M877">
        <v>0</v>
      </c>
      <c r="N877">
        <v>0.3</v>
      </c>
      <c r="O877">
        <v>1</v>
      </c>
    </row>
    <row r="878" spans="1:15" x14ac:dyDescent="0.25">
      <c r="A878" t="s">
        <v>2985</v>
      </c>
      <c r="B878" t="s">
        <v>2986</v>
      </c>
      <c r="C878" s="1" t="str">
        <f t="shared" si="77"/>
        <v>21:0730</v>
      </c>
      <c r="D878" s="1" t="str">
        <f t="shared" si="78"/>
        <v>21:0356</v>
      </c>
      <c r="E878" t="s">
        <v>2987</v>
      </c>
      <c r="F878" t="s">
        <v>2988</v>
      </c>
      <c r="H878">
        <v>66.332516400000003</v>
      </c>
      <c r="I878">
        <v>-64.5546851</v>
      </c>
      <c r="J878" s="1" t="str">
        <f t="shared" si="79"/>
        <v>Till</v>
      </c>
      <c r="K878" s="1" t="str">
        <f t="shared" si="80"/>
        <v>Undivided</v>
      </c>
      <c r="L878">
        <v>0.8</v>
      </c>
      <c r="M878">
        <v>0</v>
      </c>
      <c r="N878">
        <v>0.8</v>
      </c>
      <c r="O878">
        <v>2.8</v>
      </c>
    </row>
    <row r="879" spans="1:15" x14ac:dyDescent="0.25">
      <c r="A879" t="s">
        <v>2989</v>
      </c>
      <c r="B879" t="s">
        <v>2990</v>
      </c>
      <c r="C879" s="1" t="str">
        <f t="shared" si="77"/>
        <v>21:0730</v>
      </c>
      <c r="D879" s="1" t="str">
        <f t="shared" si="78"/>
        <v>21:0356</v>
      </c>
      <c r="E879" t="s">
        <v>2991</v>
      </c>
      <c r="F879" t="s">
        <v>2992</v>
      </c>
      <c r="H879">
        <v>66.368571399999993</v>
      </c>
      <c r="I879">
        <v>-64.405980099999994</v>
      </c>
      <c r="J879" s="1" t="str">
        <f t="shared" si="79"/>
        <v>Till</v>
      </c>
      <c r="K879" s="1" t="str">
        <f t="shared" si="80"/>
        <v>Undivided</v>
      </c>
      <c r="L879">
        <v>0.1</v>
      </c>
      <c r="M879">
        <v>0</v>
      </c>
      <c r="N879">
        <v>0.1</v>
      </c>
      <c r="O879">
        <v>0.8</v>
      </c>
    </row>
    <row r="880" spans="1:15" x14ac:dyDescent="0.25">
      <c r="A880" t="s">
        <v>2993</v>
      </c>
      <c r="B880" t="s">
        <v>2994</v>
      </c>
      <c r="C880" s="1" t="str">
        <f t="shared" si="77"/>
        <v>21:0730</v>
      </c>
      <c r="D880" s="1" t="str">
        <f t="shared" si="78"/>
        <v>21:0356</v>
      </c>
      <c r="E880" t="s">
        <v>2995</v>
      </c>
      <c r="F880" t="s">
        <v>2996</v>
      </c>
      <c r="H880">
        <v>66.399648099999993</v>
      </c>
      <c r="I880">
        <v>-64.4377985</v>
      </c>
      <c r="J880" s="1" t="str">
        <f t="shared" si="79"/>
        <v>Till</v>
      </c>
      <c r="K880" s="1" t="str">
        <f t="shared" si="80"/>
        <v>Undivided</v>
      </c>
      <c r="L880">
        <v>0.1</v>
      </c>
      <c r="M880">
        <v>0</v>
      </c>
      <c r="N880">
        <v>0.1</v>
      </c>
      <c r="O880">
        <v>0.8</v>
      </c>
    </row>
    <row r="881" spans="1:15" x14ac:dyDescent="0.25">
      <c r="A881" t="s">
        <v>2997</v>
      </c>
      <c r="B881" t="s">
        <v>2998</v>
      </c>
      <c r="C881" s="1" t="str">
        <f t="shared" si="77"/>
        <v>21:0730</v>
      </c>
      <c r="D881" s="1" t="str">
        <f t="shared" si="78"/>
        <v>21:0356</v>
      </c>
      <c r="E881" t="s">
        <v>2999</v>
      </c>
      <c r="F881" t="s">
        <v>3000</v>
      </c>
      <c r="H881">
        <v>66.449173099999996</v>
      </c>
      <c r="I881">
        <v>-64.495791800000006</v>
      </c>
      <c r="J881" s="1" t="str">
        <f t="shared" si="79"/>
        <v>Till</v>
      </c>
      <c r="K881" s="1" t="str">
        <f t="shared" si="80"/>
        <v>Undivided</v>
      </c>
      <c r="L881">
        <v>0.4</v>
      </c>
      <c r="M881">
        <v>0</v>
      </c>
      <c r="N881">
        <v>0.4</v>
      </c>
      <c r="O881">
        <v>1.6</v>
      </c>
    </row>
    <row r="882" spans="1:15" x14ac:dyDescent="0.25">
      <c r="A882" t="s">
        <v>3001</v>
      </c>
      <c r="B882" t="s">
        <v>3002</v>
      </c>
      <c r="C882" s="1" t="str">
        <f t="shared" si="77"/>
        <v>21:0730</v>
      </c>
      <c r="D882" s="1" t="str">
        <f t="shared" si="78"/>
        <v>21:0356</v>
      </c>
      <c r="E882" t="s">
        <v>3003</v>
      </c>
      <c r="F882" t="s">
        <v>3004</v>
      </c>
      <c r="H882">
        <v>66.449519800000004</v>
      </c>
      <c r="I882">
        <v>-64.4959451</v>
      </c>
      <c r="J882" s="1" t="str">
        <f t="shared" si="79"/>
        <v>Till</v>
      </c>
      <c r="K882" s="1" t="str">
        <f t="shared" si="80"/>
        <v>Undivided</v>
      </c>
      <c r="L882">
        <v>0.1</v>
      </c>
      <c r="M882">
        <v>0</v>
      </c>
      <c r="N882">
        <v>0.1</v>
      </c>
      <c r="O882">
        <v>1.3</v>
      </c>
    </row>
    <row r="883" spans="1:15" x14ac:dyDescent="0.25">
      <c r="A883" t="s">
        <v>3005</v>
      </c>
      <c r="B883" t="s">
        <v>3006</v>
      </c>
      <c r="C883" s="1" t="str">
        <f t="shared" si="77"/>
        <v>21:0730</v>
      </c>
      <c r="D883" s="1" t="str">
        <f t="shared" si="78"/>
        <v>21:0356</v>
      </c>
      <c r="E883" t="s">
        <v>3007</v>
      </c>
      <c r="F883" t="s">
        <v>3008</v>
      </c>
      <c r="H883">
        <v>66.570561400000003</v>
      </c>
      <c r="I883">
        <v>-64.233261900000002</v>
      </c>
      <c r="J883" s="1" t="str">
        <f t="shared" si="79"/>
        <v>Till</v>
      </c>
      <c r="K883" s="1" t="str">
        <f t="shared" si="80"/>
        <v>Undivided</v>
      </c>
      <c r="L883">
        <v>0</v>
      </c>
      <c r="M883">
        <v>0</v>
      </c>
      <c r="N883">
        <v>0</v>
      </c>
      <c r="O883">
        <v>1.5</v>
      </c>
    </row>
    <row r="884" spans="1:15" x14ac:dyDescent="0.25">
      <c r="A884" t="s">
        <v>3009</v>
      </c>
      <c r="B884" t="s">
        <v>3010</v>
      </c>
      <c r="C884" s="1" t="str">
        <f t="shared" si="77"/>
        <v>21:0730</v>
      </c>
      <c r="D884" s="1" t="str">
        <f t="shared" si="78"/>
        <v>21:0356</v>
      </c>
      <c r="E884" t="s">
        <v>3011</v>
      </c>
      <c r="F884" t="s">
        <v>3012</v>
      </c>
      <c r="H884">
        <v>66.019728200000003</v>
      </c>
      <c r="I884">
        <v>-65.687472799999995</v>
      </c>
      <c r="J884" s="1" t="str">
        <f t="shared" si="79"/>
        <v>Till</v>
      </c>
      <c r="K884" s="1" t="str">
        <f t="shared" si="80"/>
        <v>Undivided</v>
      </c>
      <c r="L884">
        <v>0.2</v>
      </c>
      <c r="M884">
        <v>0</v>
      </c>
      <c r="N884">
        <v>0.2</v>
      </c>
      <c r="O884">
        <v>1.2</v>
      </c>
    </row>
    <row r="885" spans="1:15" x14ac:dyDescent="0.25">
      <c r="A885" t="s">
        <v>3013</v>
      </c>
      <c r="B885" t="s">
        <v>3014</v>
      </c>
      <c r="C885" s="1" t="str">
        <f t="shared" si="77"/>
        <v>21:0730</v>
      </c>
      <c r="D885" s="1" t="str">
        <f t="shared" si="78"/>
        <v>21:0356</v>
      </c>
      <c r="E885" t="s">
        <v>3015</v>
      </c>
      <c r="F885" t="s">
        <v>3016</v>
      </c>
      <c r="H885">
        <v>66.004448199999999</v>
      </c>
      <c r="I885">
        <v>-65.798712800000004</v>
      </c>
      <c r="J885" s="1" t="str">
        <f t="shared" si="79"/>
        <v>Till</v>
      </c>
      <c r="K885" s="1" t="str">
        <f t="shared" si="80"/>
        <v>Undivided</v>
      </c>
      <c r="L885">
        <v>0.2</v>
      </c>
      <c r="M885">
        <v>0</v>
      </c>
      <c r="N885">
        <v>0.2</v>
      </c>
      <c r="O885">
        <v>2</v>
      </c>
    </row>
    <row r="886" spans="1:15" x14ac:dyDescent="0.25">
      <c r="A886" t="s">
        <v>3017</v>
      </c>
      <c r="B886" t="s">
        <v>3018</v>
      </c>
      <c r="C886" s="1" t="str">
        <f t="shared" si="77"/>
        <v>21:0730</v>
      </c>
      <c r="D886" s="1" t="str">
        <f t="shared" si="78"/>
        <v>21:0356</v>
      </c>
      <c r="E886" t="s">
        <v>3019</v>
      </c>
      <c r="F886" t="s">
        <v>3020</v>
      </c>
      <c r="H886">
        <v>65.989608200000006</v>
      </c>
      <c r="I886">
        <v>-65.875959399999999</v>
      </c>
      <c r="J886" s="1" t="str">
        <f t="shared" si="79"/>
        <v>Till</v>
      </c>
      <c r="K886" s="1" t="str">
        <f t="shared" si="80"/>
        <v>Undivided</v>
      </c>
      <c r="L886">
        <v>0.9</v>
      </c>
      <c r="M886">
        <v>0</v>
      </c>
      <c r="N886">
        <v>0.9</v>
      </c>
      <c r="O886">
        <v>3.5</v>
      </c>
    </row>
    <row r="887" spans="1:15" x14ac:dyDescent="0.25">
      <c r="A887" t="s">
        <v>3021</v>
      </c>
      <c r="B887" t="s">
        <v>3022</v>
      </c>
      <c r="C887" s="1" t="str">
        <f t="shared" si="77"/>
        <v>21:0730</v>
      </c>
      <c r="D887" s="1" t="str">
        <f t="shared" si="78"/>
        <v>21:0356</v>
      </c>
      <c r="E887" t="s">
        <v>3023</v>
      </c>
      <c r="F887" t="s">
        <v>3024</v>
      </c>
      <c r="H887">
        <v>66.000691500000002</v>
      </c>
      <c r="I887">
        <v>-65.543841299999997</v>
      </c>
      <c r="J887" s="1" t="str">
        <f t="shared" si="79"/>
        <v>Till</v>
      </c>
      <c r="K887" s="1" t="str">
        <f t="shared" si="80"/>
        <v>Undivided</v>
      </c>
      <c r="L887">
        <v>2.4</v>
      </c>
      <c r="M887">
        <v>0</v>
      </c>
      <c r="N887">
        <v>2.4</v>
      </c>
      <c r="O887">
        <v>8.1999999999999993</v>
      </c>
    </row>
    <row r="888" spans="1:15" x14ac:dyDescent="0.25">
      <c r="A888" t="s">
        <v>3025</v>
      </c>
      <c r="B888" t="s">
        <v>3026</v>
      </c>
      <c r="C888" s="1" t="str">
        <f t="shared" si="77"/>
        <v>21:0730</v>
      </c>
      <c r="D888" s="1" t="str">
        <f t="shared" si="78"/>
        <v>21:0356</v>
      </c>
      <c r="E888" t="s">
        <v>3027</v>
      </c>
      <c r="F888" t="s">
        <v>3028</v>
      </c>
      <c r="H888">
        <v>65.762701500000006</v>
      </c>
      <c r="I888">
        <v>-64.910203300000006</v>
      </c>
      <c r="J888" s="1" t="str">
        <f t="shared" si="79"/>
        <v>Till</v>
      </c>
      <c r="K888" s="1" t="str">
        <f t="shared" si="80"/>
        <v>Undivided</v>
      </c>
      <c r="L888">
        <v>0.2</v>
      </c>
      <c r="M888">
        <v>0</v>
      </c>
      <c r="N888">
        <v>0.2</v>
      </c>
      <c r="O888">
        <v>2.8</v>
      </c>
    </row>
    <row r="889" spans="1:15" x14ac:dyDescent="0.25">
      <c r="A889" t="s">
        <v>3029</v>
      </c>
      <c r="B889" t="s">
        <v>3030</v>
      </c>
      <c r="C889" s="1" t="str">
        <f t="shared" si="77"/>
        <v>21:0730</v>
      </c>
      <c r="D889" s="1" t="str">
        <f t="shared" si="78"/>
        <v>21:0356</v>
      </c>
      <c r="E889" t="s">
        <v>3031</v>
      </c>
      <c r="F889" t="s">
        <v>3032</v>
      </c>
      <c r="H889">
        <v>65.701704800000002</v>
      </c>
      <c r="I889">
        <v>-64.793238400000007</v>
      </c>
      <c r="J889" s="1" t="str">
        <f t="shared" si="79"/>
        <v>Till</v>
      </c>
      <c r="K889" s="1" t="str">
        <f t="shared" si="80"/>
        <v>Undivided</v>
      </c>
      <c r="L889">
        <v>0.5</v>
      </c>
      <c r="M889">
        <v>0</v>
      </c>
      <c r="N889">
        <v>0.5</v>
      </c>
      <c r="O889">
        <v>3.4</v>
      </c>
    </row>
    <row r="890" spans="1:15" x14ac:dyDescent="0.25">
      <c r="A890" t="s">
        <v>3033</v>
      </c>
      <c r="B890" t="s">
        <v>3034</v>
      </c>
      <c r="C890" s="1" t="str">
        <f t="shared" si="77"/>
        <v>21:0730</v>
      </c>
      <c r="D890" s="1" t="str">
        <f t="shared" si="78"/>
        <v>21:0356</v>
      </c>
      <c r="E890" t="s">
        <v>3035</v>
      </c>
      <c r="F890" t="s">
        <v>3036</v>
      </c>
      <c r="H890">
        <v>65.699868100000003</v>
      </c>
      <c r="I890">
        <v>-64.577625100000006</v>
      </c>
      <c r="J890" s="1" t="str">
        <f t="shared" si="79"/>
        <v>Till</v>
      </c>
      <c r="K890" s="1" t="str">
        <f t="shared" si="80"/>
        <v>Undivided</v>
      </c>
      <c r="L890">
        <v>1.7</v>
      </c>
      <c r="M890">
        <v>0.2</v>
      </c>
      <c r="N890">
        <v>1.4</v>
      </c>
      <c r="O890">
        <v>5.8</v>
      </c>
    </row>
    <row r="891" spans="1:15" x14ac:dyDescent="0.25">
      <c r="A891" t="s">
        <v>3037</v>
      </c>
      <c r="B891" t="s">
        <v>3038</v>
      </c>
      <c r="C891" s="1" t="str">
        <f t="shared" si="77"/>
        <v>21:0730</v>
      </c>
      <c r="D891" s="1" t="str">
        <f t="shared" si="78"/>
        <v>21:0356</v>
      </c>
      <c r="E891" t="s">
        <v>3039</v>
      </c>
      <c r="F891" t="s">
        <v>3040</v>
      </c>
      <c r="H891">
        <v>65.709664799999999</v>
      </c>
      <c r="I891">
        <v>-64.375650199999995</v>
      </c>
      <c r="J891" s="1" t="str">
        <f t="shared" si="79"/>
        <v>Till</v>
      </c>
      <c r="K891" s="1" t="str">
        <f t="shared" si="80"/>
        <v>Undivided</v>
      </c>
      <c r="L891">
        <v>0.4</v>
      </c>
      <c r="M891">
        <v>0</v>
      </c>
      <c r="N891">
        <v>0.4</v>
      </c>
      <c r="O891">
        <v>2.4</v>
      </c>
    </row>
    <row r="892" spans="1:15" x14ac:dyDescent="0.25">
      <c r="A892" t="s">
        <v>3041</v>
      </c>
      <c r="B892" t="s">
        <v>3042</v>
      </c>
      <c r="C892" s="1" t="str">
        <f t="shared" si="77"/>
        <v>21:0730</v>
      </c>
      <c r="D892" s="1" t="str">
        <f t="shared" si="78"/>
        <v>21:0356</v>
      </c>
      <c r="E892" t="s">
        <v>3043</v>
      </c>
      <c r="F892" t="s">
        <v>3044</v>
      </c>
      <c r="H892">
        <v>65.697608099999997</v>
      </c>
      <c r="I892">
        <v>-64.334791899999999</v>
      </c>
      <c r="J892" s="1" t="str">
        <f t="shared" si="79"/>
        <v>Till</v>
      </c>
      <c r="K892" s="1" t="str">
        <f t="shared" si="80"/>
        <v>Undivided</v>
      </c>
      <c r="L892">
        <v>0.9</v>
      </c>
      <c r="M892">
        <v>0</v>
      </c>
      <c r="N892">
        <v>0.9</v>
      </c>
      <c r="O892">
        <v>3.7</v>
      </c>
    </row>
    <row r="893" spans="1:15" x14ac:dyDescent="0.25">
      <c r="A893" t="s">
        <v>3045</v>
      </c>
      <c r="B893" t="s">
        <v>3046</v>
      </c>
      <c r="C893" s="1" t="str">
        <f t="shared" si="77"/>
        <v>21:0730</v>
      </c>
      <c r="D893" s="1" t="str">
        <f t="shared" si="78"/>
        <v>21:0356</v>
      </c>
      <c r="E893" t="s">
        <v>3047</v>
      </c>
      <c r="F893" t="s">
        <v>3048</v>
      </c>
      <c r="H893">
        <v>65.707064799999998</v>
      </c>
      <c r="I893">
        <v>-64.322403600000001</v>
      </c>
      <c r="J893" s="1" t="str">
        <f t="shared" si="79"/>
        <v>Till</v>
      </c>
      <c r="K893" s="1" t="str">
        <f t="shared" si="80"/>
        <v>Undivided</v>
      </c>
      <c r="L893">
        <v>1.4</v>
      </c>
      <c r="M893">
        <v>0</v>
      </c>
      <c r="N893">
        <v>1.4</v>
      </c>
      <c r="O893">
        <v>4.3</v>
      </c>
    </row>
    <row r="894" spans="1:15" x14ac:dyDescent="0.25">
      <c r="A894" t="s">
        <v>3049</v>
      </c>
      <c r="B894" t="s">
        <v>3050</v>
      </c>
      <c r="C894" s="1" t="str">
        <f t="shared" si="77"/>
        <v>21:0730</v>
      </c>
      <c r="D894" s="1" t="str">
        <f t="shared" si="78"/>
        <v>21:0356</v>
      </c>
      <c r="E894" t="s">
        <v>3051</v>
      </c>
      <c r="F894" t="s">
        <v>3052</v>
      </c>
      <c r="H894">
        <v>65.719049799999993</v>
      </c>
      <c r="I894">
        <v>-64.352238600000007</v>
      </c>
      <c r="J894" s="1" t="str">
        <f t="shared" si="79"/>
        <v>Till</v>
      </c>
      <c r="K894" s="1" t="str">
        <f t="shared" si="80"/>
        <v>Undivided</v>
      </c>
      <c r="L894">
        <v>0.6</v>
      </c>
      <c r="M894">
        <v>0</v>
      </c>
      <c r="N894">
        <v>0.6</v>
      </c>
      <c r="O894">
        <v>3.2</v>
      </c>
    </row>
    <row r="895" spans="1:15" x14ac:dyDescent="0.25">
      <c r="A895" t="s">
        <v>3053</v>
      </c>
      <c r="B895" t="s">
        <v>3054</v>
      </c>
      <c r="C895" s="1" t="str">
        <f t="shared" si="77"/>
        <v>21:0730</v>
      </c>
      <c r="D895" s="1" t="str">
        <f t="shared" si="78"/>
        <v>21:0356</v>
      </c>
      <c r="E895" t="s">
        <v>3055</v>
      </c>
      <c r="F895" t="s">
        <v>3056</v>
      </c>
      <c r="H895">
        <v>65.765694800000006</v>
      </c>
      <c r="I895">
        <v>-63.906348800000004</v>
      </c>
      <c r="J895" s="1" t="str">
        <f t="shared" si="79"/>
        <v>Till</v>
      </c>
      <c r="K895" s="1" t="str">
        <f t="shared" si="80"/>
        <v>Undivided</v>
      </c>
      <c r="L895">
        <v>0</v>
      </c>
      <c r="M895">
        <v>0</v>
      </c>
      <c r="N895">
        <v>0</v>
      </c>
      <c r="O895">
        <v>0.4</v>
      </c>
    </row>
    <row r="896" spans="1:15" x14ac:dyDescent="0.25">
      <c r="A896" t="s">
        <v>3057</v>
      </c>
      <c r="B896" t="s">
        <v>3058</v>
      </c>
      <c r="C896" s="1" t="str">
        <f t="shared" si="77"/>
        <v>21:0730</v>
      </c>
      <c r="D896" s="1" t="str">
        <f t="shared" si="78"/>
        <v>21:0356</v>
      </c>
      <c r="E896" t="s">
        <v>3059</v>
      </c>
      <c r="F896" t="s">
        <v>3060</v>
      </c>
      <c r="H896">
        <v>66.361809800000003</v>
      </c>
      <c r="I896">
        <v>-65.702902800000004</v>
      </c>
      <c r="J896" s="1" t="str">
        <f t="shared" si="79"/>
        <v>Till</v>
      </c>
      <c r="K896" s="1" t="str">
        <f t="shared" si="80"/>
        <v>Undivided</v>
      </c>
      <c r="L896">
        <v>8.5</v>
      </c>
      <c r="M896">
        <v>0</v>
      </c>
      <c r="N896">
        <v>8.5</v>
      </c>
      <c r="O896">
        <v>21.7</v>
      </c>
    </row>
    <row r="897" spans="1:15" x14ac:dyDescent="0.25">
      <c r="A897" t="s">
        <v>3061</v>
      </c>
      <c r="B897" t="s">
        <v>3062</v>
      </c>
      <c r="C897" s="1" t="str">
        <f t="shared" si="77"/>
        <v>21:0730</v>
      </c>
      <c r="D897" s="1" t="str">
        <f t="shared" si="78"/>
        <v>21:0356</v>
      </c>
      <c r="E897" t="s">
        <v>3063</v>
      </c>
      <c r="F897" t="s">
        <v>3064</v>
      </c>
      <c r="H897">
        <v>66.343538100000004</v>
      </c>
      <c r="I897">
        <v>-65.740414400000006</v>
      </c>
      <c r="J897" s="1" t="str">
        <f t="shared" si="79"/>
        <v>Till</v>
      </c>
      <c r="K897" s="1" t="str">
        <f t="shared" si="80"/>
        <v>Undivided</v>
      </c>
      <c r="L897">
        <v>0.6</v>
      </c>
      <c r="M897">
        <v>0</v>
      </c>
      <c r="N897">
        <v>0.6</v>
      </c>
      <c r="O897">
        <v>2.2000000000000002</v>
      </c>
    </row>
    <row r="898" spans="1:15" x14ac:dyDescent="0.25">
      <c r="A898" t="s">
        <v>3065</v>
      </c>
      <c r="B898" t="s">
        <v>3066</v>
      </c>
      <c r="C898" s="1" t="str">
        <f t="shared" si="77"/>
        <v>21:0730</v>
      </c>
      <c r="D898" s="1" t="str">
        <f t="shared" si="78"/>
        <v>21:0356</v>
      </c>
      <c r="E898" t="s">
        <v>3067</v>
      </c>
      <c r="F898" t="s">
        <v>3068</v>
      </c>
      <c r="H898">
        <v>66.343808100000004</v>
      </c>
      <c r="I898">
        <v>-65.727739400000004</v>
      </c>
      <c r="J898" s="1" t="str">
        <f t="shared" si="79"/>
        <v>Till</v>
      </c>
      <c r="K898" s="1" t="str">
        <f t="shared" si="80"/>
        <v>Undivided</v>
      </c>
      <c r="L898">
        <v>0.3</v>
      </c>
      <c r="M898">
        <v>0</v>
      </c>
      <c r="N898">
        <v>0.3</v>
      </c>
      <c r="O898">
        <v>1.9</v>
      </c>
    </row>
    <row r="899" spans="1:15" x14ac:dyDescent="0.25">
      <c r="A899" t="s">
        <v>3069</v>
      </c>
      <c r="B899" t="s">
        <v>3070</v>
      </c>
      <c r="C899" s="1" t="str">
        <f t="shared" si="77"/>
        <v>21:0730</v>
      </c>
      <c r="D899" s="1" t="str">
        <f t="shared" si="78"/>
        <v>21:0356</v>
      </c>
      <c r="E899" t="s">
        <v>3071</v>
      </c>
      <c r="F899" t="s">
        <v>3072</v>
      </c>
      <c r="H899">
        <v>66.291276499999995</v>
      </c>
      <c r="I899">
        <v>-65.623802800000007</v>
      </c>
      <c r="J899" s="1" t="str">
        <f t="shared" si="79"/>
        <v>Till</v>
      </c>
      <c r="K899" s="1" t="str">
        <f t="shared" si="80"/>
        <v>Undivided</v>
      </c>
      <c r="L899">
        <v>1.6</v>
      </c>
      <c r="M899">
        <v>0</v>
      </c>
      <c r="N899">
        <v>1.6</v>
      </c>
      <c r="O899">
        <v>4.5999999999999996</v>
      </c>
    </row>
    <row r="900" spans="1:15" x14ac:dyDescent="0.25">
      <c r="A900" t="s">
        <v>3073</v>
      </c>
      <c r="B900" t="s">
        <v>3074</v>
      </c>
      <c r="C900" s="1" t="str">
        <f t="shared" si="77"/>
        <v>21:0730</v>
      </c>
      <c r="D900" s="1" t="str">
        <f t="shared" si="78"/>
        <v>21:0356</v>
      </c>
      <c r="E900" t="s">
        <v>3075</v>
      </c>
      <c r="F900" t="s">
        <v>3076</v>
      </c>
      <c r="H900">
        <v>66.284421499999993</v>
      </c>
      <c r="I900">
        <v>-65.363214600000006</v>
      </c>
      <c r="J900" s="1" t="str">
        <f t="shared" si="79"/>
        <v>Till</v>
      </c>
      <c r="K900" s="1" t="str">
        <f t="shared" si="80"/>
        <v>Undivided</v>
      </c>
      <c r="L900">
        <v>2.7</v>
      </c>
      <c r="M900">
        <v>0</v>
      </c>
      <c r="N900">
        <v>2.7</v>
      </c>
      <c r="O900">
        <v>9.3000000000000007</v>
      </c>
    </row>
    <row r="901" spans="1:15" x14ac:dyDescent="0.25">
      <c r="A901" t="s">
        <v>3077</v>
      </c>
      <c r="B901" t="s">
        <v>3078</v>
      </c>
      <c r="C901" s="1" t="str">
        <f t="shared" si="77"/>
        <v>21:0730</v>
      </c>
      <c r="D901" s="1" t="str">
        <f t="shared" si="78"/>
        <v>21:0356</v>
      </c>
      <c r="E901" t="s">
        <v>3079</v>
      </c>
      <c r="F901" t="s">
        <v>3080</v>
      </c>
      <c r="H901">
        <v>66.228228099999995</v>
      </c>
      <c r="I901">
        <v>-65.325206300000005</v>
      </c>
      <c r="J901" s="1" t="str">
        <f t="shared" si="79"/>
        <v>Till</v>
      </c>
      <c r="K901" s="1" t="str">
        <f t="shared" si="80"/>
        <v>Undivided</v>
      </c>
      <c r="L901">
        <v>2.7</v>
      </c>
      <c r="M901">
        <v>0</v>
      </c>
      <c r="N901">
        <v>2.7</v>
      </c>
      <c r="O901">
        <v>7.1</v>
      </c>
    </row>
    <row r="902" spans="1:15" x14ac:dyDescent="0.25">
      <c r="A902" t="s">
        <v>3081</v>
      </c>
      <c r="B902" t="s">
        <v>3082</v>
      </c>
      <c r="C902" s="1" t="str">
        <f t="shared" si="77"/>
        <v>21:0730</v>
      </c>
      <c r="D902" s="1" t="str">
        <f t="shared" si="78"/>
        <v>21:0356</v>
      </c>
      <c r="E902" t="s">
        <v>3083</v>
      </c>
      <c r="F902" t="s">
        <v>3084</v>
      </c>
      <c r="H902">
        <v>66.180729799999995</v>
      </c>
      <c r="I902">
        <v>-65.236581400000006</v>
      </c>
      <c r="J902" s="1" t="str">
        <f t="shared" si="79"/>
        <v>Till</v>
      </c>
      <c r="K902" s="1" t="str">
        <f t="shared" si="80"/>
        <v>Undivided</v>
      </c>
      <c r="L902">
        <v>4.7</v>
      </c>
      <c r="M902">
        <v>0</v>
      </c>
      <c r="N902">
        <v>4.7</v>
      </c>
      <c r="O902">
        <v>12.2</v>
      </c>
    </row>
    <row r="903" spans="1:15" x14ac:dyDescent="0.25">
      <c r="A903" t="s">
        <v>3085</v>
      </c>
      <c r="B903" t="s">
        <v>3086</v>
      </c>
      <c r="C903" s="1" t="str">
        <f t="shared" si="77"/>
        <v>21:0730</v>
      </c>
      <c r="D903" s="1" t="str">
        <f t="shared" si="78"/>
        <v>21:0356</v>
      </c>
      <c r="E903" t="s">
        <v>3087</v>
      </c>
      <c r="F903" t="s">
        <v>3088</v>
      </c>
      <c r="H903">
        <v>66.113351499999993</v>
      </c>
      <c r="I903">
        <v>-65.147623100000004</v>
      </c>
      <c r="J903" s="1" t="str">
        <f t="shared" si="79"/>
        <v>Till</v>
      </c>
      <c r="K903" s="1" t="str">
        <f t="shared" si="80"/>
        <v>Undivided</v>
      </c>
      <c r="L903">
        <v>0.2</v>
      </c>
      <c r="M903">
        <v>0</v>
      </c>
      <c r="N903">
        <v>0.2</v>
      </c>
      <c r="O903">
        <v>0.9</v>
      </c>
    </row>
    <row r="904" spans="1:15" x14ac:dyDescent="0.25">
      <c r="A904" t="s">
        <v>3089</v>
      </c>
      <c r="B904" t="s">
        <v>3090</v>
      </c>
      <c r="C904" s="1" t="str">
        <f t="shared" si="77"/>
        <v>21:0730</v>
      </c>
      <c r="D904" s="1" t="str">
        <f t="shared" si="78"/>
        <v>21:0356</v>
      </c>
      <c r="E904" t="s">
        <v>3091</v>
      </c>
      <c r="F904" t="s">
        <v>3092</v>
      </c>
      <c r="H904">
        <v>66.149113099999994</v>
      </c>
      <c r="I904">
        <v>-65.641232900000006</v>
      </c>
      <c r="J904" s="1" t="str">
        <f t="shared" si="79"/>
        <v>Till</v>
      </c>
      <c r="K904" s="1" t="str">
        <f t="shared" si="80"/>
        <v>Undivided</v>
      </c>
    </row>
    <row r="905" spans="1:15" x14ac:dyDescent="0.25">
      <c r="A905" t="s">
        <v>3093</v>
      </c>
      <c r="B905" t="s">
        <v>3094</v>
      </c>
      <c r="C905" s="1" t="str">
        <f t="shared" si="77"/>
        <v>21:0730</v>
      </c>
      <c r="D905" s="1" t="str">
        <f t="shared" si="78"/>
        <v>21:0356</v>
      </c>
      <c r="E905" t="s">
        <v>3095</v>
      </c>
      <c r="F905" t="s">
        <v>3096</v>
      </c>
      <c r="H905">
        <v>66.301344799999995</v>
      </c>
      <c r="I905">
        <v>-65.784322799999998</v>
      </c>
      <c r="J905" s="1" t="str">
        <f t="shared" si="79"/>
        <v>Till</v>
      </c>
      <c r="K905" s="1" t="str">
        <f t="shared" si="80"/>
        <v>Undivided</v>
      </c>
      <c r="L905">
        <v>13.5</v>
      </c>
      <c r="M905">
        <v>0</v>
      </c>
      <c r="N905">
        <v>13.5</v>
      </c>
      <c r="O905">
        <v>30.8</v>
      </c>
    </row>
    <row r="906" spans="1:15" x14ac:dyDescent="0.25">
      <c r="A906" t="s">
        <v>3097</v>
      </c>
      <c r="B906" t="s">
        <v>3098</v>
      </c>
      <c r="C906" s="1" t="str">
        <f t="shared" ref="C906:C969" si="81">HYPERLINK("http://geochem.nrcan.gc.ca/cdogs/content/bdl/bdl210730_e.htm", "21:0730")</f>
        <v>21:0730</v>
      </c>
      <c r="D906" s="1" t="str">
        <f t="shared" ref="D906:D969" si="82">HYPERLINK("http://geochem.nrcan.gc.ca/cdogs/content/svy/svy210356_e.htm", "21:0356")</f>
        <v>21:0356</v>
      </c>
      <c r="E906" t="s">
        <v>3099</v>
      </c>
      <c r="F906" t="s">
        <v>3100</v>
      </c>
      <c r="H906">
        <v>66.675786400000007</v>
      </c>
      <c r="I906">
        <v>-64.165036900000004</v>
      </c>
      <c r="J906" s="1" t="str">
        <f t="shared" ref="J906:J969" si="83">HYPERLINK("http://geochem.nrcan.gc.ca/cdogs/content/kwd/kwd020044_e.htm", "Till")</f>
        <v>Till</v>
      </c>
      <c r="K906" s="1" t="str">
        <f t="shared" ref="K906:K969" si="84">HYPERLINK("http://geochem.nrcan.gc.ca/cdogs/content/kwd/kwd080201_e.htm", "Undivided")</f>
        <v>Undivided</v>
      </c>
      <c r="L906">
        <v>2.4</v>
      </c>
      <c r="M906">
        <v>1.1000000000000001</v>
      </c>
      <c r="N906">
        <v>1.2</v>
      </c>
      <c r="O906">
        <v>8.1999999999999993</v>
      </c>
    </row>
    <row r="907" spans="1:15" x14ac:dyDescent="0.25">
      <c r="A907" t="s">
        <v>3101</v>
      </c>
      <c r="B907" t="s">
        <v>3102</v>
      </c>
      <c r="C907" s="1" t="str">
        <f t="shared" si="81"/>
        <v>21:0730</v>
      </c>
      <c r="D907" s="1" t="str">
        <f t="shared" si="82"/>
        <v>21:0356</v>
      </c>
      <c r="E907" t="s">
        <v>3103</v>
      </c>
      <c r="F907" t="s">
        <v>3104</v>
      </c>
      <c r="H907">
        <v>66.597809699999999</v>
      </c>
      <c r="I907">
        <v>-64.268818499999995</v>
      </c>
      <c r="J907" s="1" t="str">
        <f t="shared" si="83"/>
        <v>Till</v>
      </c>
      <c r="K907" s="1" t="str">
        <f t="shared" si="84"/>
        <v>Undivided</v>
      </c>
      <c r="L907">
        <v>0.3</v>
      </c>
      <c r="M907">
        <v>0</v>
      </c>
      <c r="N907">
        <v>0.3</v>
      </c>
      <c r="O907">
        <v>1.6</v>
      </c>
    </row>
    <row r="908" spans="1:15" x14ac:dyDescent="0.25">
      <c r="A908" t="s">
        <v>3105</v>
      </c>
      <c r="B908" t="s">
        <v>3106</v>
      </c>
      <c r="C908" s="1" t="str">
        <f t="shared" si="81"/>
        <v>21:0730</v>
      </c>
      <c r="D908" s="1" t="str">
        <f t="shared" si="82"/>
        <v>21:0356</v>
      </c>
      <c r="E908" t="s">
        <v>3107</v>
      </c>
      <c r="F908" t="s">
        <v>3108</v>
      </c>
      <c r="H908">
        <v>66.553818100000001</v>
      </c>
      <c r="I908">
        <v>-64.180545199999997</v>
      </c>
      <c r="J908" s="1" t="str">
        <f t="shared" si="83"/>
        <v>Till</v>
      </c>
      <c r="K908" s="1" t="str">
        <f t="shared" si="84"/>
        <v>Undivided</v>
      </c>
      <c r="L908">
        <v>3.1</v>
      </c>
      <c r="M908">
        <v>0</v>
      </c>
      <c r="N908">
        <v>3.1</v>
      </c>
      <c r="O908">
        <v>8.3000000000000007</v>
      </c>
    </row>
    <row r="909" spans="1:15" x14ac:dyDescent="0.25">
      <c r="A909" t="s">
        <v>3109</v>
      </c>
      <c r="B909" t="s">
        <v>3110</v>
      </c>
      <c r="C909" s="1" t="str">
        <f t="shared" si="81"/>
        <v>21:0730</v>
      </c>
      <c r="D909" s="1" t="str">
        <f t="shared" si="82"/>
        <v>21:0356</v>
      </c>
      <c r="E909" t="s">
        <v>3111</v>
      </c>
      <c r="F909" t="s">
        <v>3112</v>
      </c>
      <c r="H909">
        <v>66.492618100000001</v>
      </c>
      <c r="I909">
        <v>-64.200175200000004</v>
      </c>
      <c r="J909" s="1" t="str">
        <f t="shared" si="83"/>
        <v>Till</v>
      </c>
      <c r="K909" s="1" t="str">
        <f t="shared" si="84"/>
        <v>Undivided</v>
      </c>
      <c r="L909">
        <v>5.8</v>
      </c>
      <c r="M909">
        <v>0</v>
      </c>
      <c r="N909">
        <v>5.8</v>
      </c>
      <c r="O909">
        <v>14.2</v>
      </c>
    </row>
    <row r="910" spans="1:15" x14ac:dyDescent="0.25">
      <c r="A910" t="s">
        <v>3113</v>
      </c>
      <c r="B910" t="s">
        <v>3114</v>
      </c>
      <c r="C910" s="1" t="str">
        <f t="shared" si="81"/>
        <v>21:0730</v>
      </c>
      <c r="D910" s="1" t="str">
        <f t="shared" si="82"/>
        <v>21:0356</v>
      </c>
      <c r="E910" t="s">
        <v>3115</v>
      </c>
      <c r="F910" t="s">
        <v>3116</v>
      </c>
      <c r="H910">
        <v>66.3697248</v>
      </c>
      <c r="I910">
        <v>-64.366811799999994</v>
      </c>
      <c r="J910" s="1" t="str">
        <f t="shared" si="83"/>
        <v>Till</v>
      </c>
      <c r="K910" s="1" t="str">
        <f t="shared" si="84"/>
        <v>Undivided</v>
      </c>
      <c r="L910">
        <v>0</v>
      </c>
      <c r="M910">
        <v>0</v>
      </c>
      <c r="N910">
        <v>0</v>
      </c>
      <c r="O910">
        <v>0.6</v>
      </c>
    </row>
    <row r="911" spans="1:15" x14ac:dyDescent="0.25">
      <c r="A911" t="s">
        <v>3117</v>
      </c>
      <c r="B911" t="s">
        <v>3118</v>
      </c>
      <c r="C911" s="1" t="str">
        <f t="shared" si="81"/>
        <v>21:0730</v>
      </c>
      <c r="D911" s="1" t="str">
        <f t="shared" si="82"/>
        <v>21:0356</v>
      </c>
      <c r="E911" t="s">
        <v>3119</v>
      </c>
      <c r="F911" t="s">
        <v>3120</v>
      </c>
      <c r="H911">
        <v>66.324451400000001</v>
      </c>
      <c r="I911">
        <v>-64.6052617</v>
      </c>
      <c r="J911" s="1" t="str">
        <f t="shared" si="83"/>
        <v>Till</v>
      </c>
      <c r="K911" s="1" t="str">
        <f t="shared" si="84"/>
        <v>Undivided</v>
      </c>
      <c r="L911">
        <v>3.5</v>
      </c>
      <c r="M911">
        <v>0</v>
      </c>
      <c r="N911">
        <v>3.5</v>
      </c>
      <c r="O911">
        <v>10.4</v>
      </c>
    </row>
    <row r="912" spans="1:15" x14ac:dyDescent="0.25">
      <c r="A912" t="s">
        <v>3121</v>
      </c>
      <c r="B912" t="s">
        <v>3122</v>
      </c>
      <c r="C912" s="1" t="str">
        <f t="shared" si="81"/>
        <v>21:0730</v>
      </c>
      <c r="D912" s="1" t="str">
        <f t="shared" si="82"/>
        <v>21:0356</v>
      </c>
      <c r="E912" t="s">
        <v>3123</v>
      </c>
      <c r="F912" t="s">
        <v>3124</v>
      </c>
      <c r="H912">
        <v>66.212249799999995</v>
      </c>
      <c r="I912">
        <v>-64.696155000000005</v>
      </c>
      <c r="J912" s="1" t="str">
        <f t="shared" si="83"/>
        <v>Till</v>
      </c>
      <c r="K912" s="1" t="str">
        <f t="shared" si="84"/>
        <v>Undivided</v>
      </c>
      <c r="L912">
        <v>1.2</v>
      </c>
      <c r="M912">
        <v>0</v>
      </c>
      <c r="N912">
        <v>1.2</v>
      </c>
      <c r="O912">
        <v>3.9</v>
      </c>
    </row>
    <row r="913" spans="1:15" x14ac:dyDescent="0.25">
      <c r="A913" t="s">
        <v>3125</v>
      </c>
      <c r="B913" t="s">
        <v>3126</v>
      </c>
      <c r="C913" s="1" t="str">
        <f t="shared" si="81"/>
        <v>21:0730</v>
      </c>
      <c r="D913" s="1" t="str">
        <f t="shared" si="82"/>
        <v>21:0356</v>
      </c>
      <c r="E913" t="s">
        <v>3127</v>
      </c>
      <c r="F913" t="s">
        <v>3128</v>
      </c>
      <c r="H913">
        <v>66.100281499999994</v>
      </c>
      <c r="I913">
        <v>-64.880613299999993</v>
      </c>
      <c r="J913" s="1" t="str">
        <f t="shared" si="83"/>
        <v>Till</v>
      </c>
      <c r="K913" s="1" t="str">
        <f t="shared" si="84"/>
        <v>Undivided</v>
      </c>
      <c r="L913">
        <v>1.1000000000000001</v>
      </c>
      <c r="M913">
        <v>0</v>
      </c>
      <c r="N913">
        <v>1.1000000000000001</v>
      </c>
      <c r="O913">
        <v>3.8</v>
      </c>
    </row>
    <row r="914" spans="1:15" x14ac:dyDescent="0.25">
      <c r="A914" t="s">
        <v>3129</v>
      </c>
      <c r="B914" t="s">
        <v>3130</v>
      </c>
      <c r="C914" s="1" t="str">
        <f t="shared" si="81"/>
        <v>21:0730</v>
      </c>
      <c r="D914" s="1" t="str">
        <f t="shared" si="82"/>
        <v>21:0356</v>
      </c>
      <c r="E914" t="s">
        <v>3131</v>
      </c>
      <c r="F914" t="s">
        <v>3132</v>
      </c>
      <c r="H914">
        <v>66.044459799999998</v>
      </c>
      <c r="I914">
        <v>-65.159716500000002</v>
      </c>
      <c r="J914" s="1" t="str">
        <f t="shared" si="83"/>
        <v>Till</v>
      </c>
      <c r="K914" s="1" t="str">
        <f t="shared" si="84"/>
        <v>Undivided</v>
      </c>
      <c r="L914">
        <v>3.7</v>
      </c>
      <c r="M914">
        <v>0</v>
      </c>
      <c r="N914">
        <v>3.7</v>
      </c>
      <c r="O914">
        <v>9.9</v>
      </c>
    </row>
    <row r="915" spans="1:15" x14ac:dyDescent="0.25">
      <c r="A915" t="s">
        <v>3133</v>
      </c>
      <c r="B915" t="s">
        <v>3134</v>
      </c>
      <c r="C915" s="1" t="str">
        <f t="shared" si="81"/>
        <v>21:0730</v>
      </c>
      <c r="D915" s="1" t="str">
        <f t="shared" si="82"/>
        <v>21:0356</v>
      </c>
      <c r="E915" t="s">
        <v>3135</v>
      </c>
      <c r="F915" t="s">
        <v>3136</v>
      </c>
      <c r="H915">
        <v>65.786336500000004</v>
      </c>
      <c r="I915">
        <v>-64.577500099999995</v>
      </c>
      <c r="J915" s="1" t="str">
        <f t="shared" si="83"/>
        <v>Till</v>
      </c>
      <c r="K915" s="1" t="str">
        <f t="shared" si="84"/>
        <v>Undivided</v>
      </c>
      <c r="L915">
        <v>1.2</v>
      </c>
      <c r="M915">
        <v>0.1</v>
      </c>
      <c r="N915">
        <v>1.2</v>
      </c>
      <c r="O915">
        <v>5.5</v>
      </c>
    </row>
    <row r="916" spans="1:15" x14ac:dyDescent="0.25">
      <c r="A916" t="s">
        <v>3137</v>
      </c>
      <c r="B916" t="s">
        <v>3138</v>
      </c>
      <c r="C916" s="1" t="str">
        <f t="shared" si="81"/>
        <v>21:0730</v>
      </c>
      <c r="D916" s="1" t="str">
        <f t="shared" si="82"/>
        <v>21:0356</v>
      </c>
      <c r="E916" t="s">
        <v>3139</v>
      </c>
      <c r="F916" t="s">
        <v>3140</v>
      </c>
      <c r="H916">
        <v>65.799961499999995</v>
      </c>
      <c r="I916">
        <v>-64.623333400000007</v>
      </c>
      <c r="J916" s="1" t="str">
        <f t="shared" si="83"/>
        <v>Till</v>
      </c>
      <c r="K916" s="1" t="str">
        <f t="shared" si="84"/>
        <v>Undivided</v>
      </c>
      <c r="L916">
        <v>0.4</v>
      </c>
      <c r="M916">
        <v>0.1</v>
      </c>
      <c r="N916">
        <v>0.3</v>
      </c>
      <c r="O916">
        <v>2.9</v>
      </c>
    </row>
    <row r="917" spans="1:15" x14ac:dyDescent="0.25">
      <c r="A917" t="s">
        <v>3141</v>
      </c>
      <c r="B917" t="s">
        <v>3142</v>
      </c>
      <c r="C917" s="1" t="str">
        <f t="shared" si="81"/>
        <v>21:0730</v>
      </c>
      <c r="D917" s="1" t="str">
        <f t="shared" si="82"/>
        <v>21:0356</v>
      </c>
      <c r="E917" t="s">
        <v>3143</v>
      </c>
      <c r="F917" t="s">
        <v>3144</v>
      </c>
      <c r="H917">
        <v>65.829964799999999</v>
      </c>
      <c r="I917">
        <v>-64.621173400000004</v>
      </c>
      <c r="J917" s="1" t="str">
        <f t="shared" si="83"/>
        <v>Till</v>
      </c>
      <c r="K917" s="1" t="str">
        <f t="shared" si="84"/>
        <v>Undivided</v>
      </c>
      <c r="L917">
        <v>1.7</v>
      </c>
      <c r="M917">
        <v>0</v>
      </c>
      <c r="N917">
        <v>1.7</v>
      </c>
      <c r="O917">
        <v>5.3</v>
      </c>
    </row>
    <row r="918" spans="1:15" x14ac:dyDescent="0.25">
      <c r="A918" t="s">
        <v>3145</v>
      </c>
      <c r="B918" t="s">
        <v>3146</v>
      </c>
      <c r="C918" s="1" t="str">
        <f t="shared" si="81"/>
        <v>21:0730</v>
      </c>
      <c r="D918" s="1" t="str">
        <f t="shared" si="82"/>
        <v>21:0356</v>
      </c>
      <c r="E918" t="s">
        <v>3147</v>
      </c>
      <c r="F918" t="s">
        <v>3148</v>
      </c>
      <c r="H918">
        <v>65.8479265</v>
      </c>
      <c r="I918">
        <v>-64.648986800000003</v>
      </c>
      <c r="J918" s="1" t="str">
        <f t="shared" si="83"/>
        <v>Till</v>
      </c>
      <c r="K918" s="1" t="str">
        <f t="shared" si="84"/>
        <v>Undivided</v>
      </c>
      <c r="L918">
        <v>1.2</v>
      </c>
      <c r="M918">
        <v>0.8</v>
      </c>
      <c r="N918">
        <v>0.4</v>
      </c>
      <c r="O918">
        <v>7.5</v>
      </c>
    </row>
    <row r="919" spans="1:15" x14ac:dyDescent="0.25">
      <c r="A919" t="s">
        <v>3149</v>
      </c>
      <c r="B919" t="s">
        <v>3150</v>
      </c>
      <c r="C919" s="1" t="str">
        <f t="shared" si="81"/>
        <v>21:0730</v>
      </c>
      <c r="D919" s="1" t="str">
        <f t="shared" si="82"/>
        <v>21:0356</v>
      </c>
      <c r="E919" t="s">
        <v>3151</v>
      </c>
      <c r="F919" t="s">
        <v>3152</v>
      </c>
      <c r="H919">
        <v>65.869306499999993</v>
      </c>
      <c r="I919">
        <v>-64.6939134</v>
      </c>
      <c r="J919" s="1" t="str">
        <f t="shared" si="83"/>
        <v>Till</v>
      </c>
      <c r="K919" s="1" t="str">
        <f t="shared" si="84"/>
        <v>Undivided</v>
      </c>
      <c r="L919">
        <v>0.4</v>
      </c>
      <c r="M919">
        <v>0</v>
      </c>
      <c r="N919">
        <v>0.4</v>
      </c>
      <c r="O919">
        <v>3</v>
      </c>
    </row>
    <row r="920" spans="1:15" x14ac:dyDescent="0.25">
      <c r="A920" t="s">
        <v>3153</v>
      </c>
      <c r="B920" t="s">
        <v>3154</v>
      </c>
      <c r="C920" s="1" t="str">
        <f t="shared" si="81"/>
        <v>21:0730</v>
      </c>
      <c r="D920" s="1" t="str">
        <f t="shared" si="82"/>
        <v>21:0356</v>
      </c>
      <c r="E920" t="s">
        <v>3155</v>
      </c>
      <c r="F920" t="s">
        <v>3156</v>
      </c>
      <c r="H920">
        <v>65.850726499999993</v>
      </c>
      <c r="I920">
        <v>-64.702400100000006</v>
      </c>
      <c r="J920" s="1" t="str">
        <f t="shared" si="83"/>
        <v>Till</v>
      </c>
      <c r="K920" s="1" t="str">
        <f t="shared" si="84"/>
        <v>Undivided</v>
      </c>
      <c r="L920">
        <v>0.3</v>
      </c>
      <c r="M920">
        <v>0</v>
      </c>
      <c r="N920">
        <v>0.3</v>
      </c>
      <c r="O920">
        <v>4.0999999999999996</v>
      </c>
    </row>
    <row r="921" spans="1:15" x14ac:dyDescent="0.25">
      <c r="A921" t="s">
        <v>3157</v>
      </c>
      <c r="B921" t="s">
        <v>3158</v>
      </c>
      <c r="C921" s="1" t="str">
        <f t="shared" si="81"/>
        <v>21:0730</v>
      </c>
      <c r="D921" s="1" t="str">
        <f t="shared" si="82"/>
        <v>21:0356</v>
      </c>
      <c r="E921" t="s">
        <v>3159</v>
      </c>
      <c r="F921" t="s">
        <v>3160</v>
      </c>
      <c r="H921">
        <v>65.8384681</v>
      </c>
      <c r="I921">
        <v>-64.693143399999997</v>
      </c>
      <c r="J921" s="1" t="str">
        <f t="shared" si="83"/>
        <v>Till</v>
      </c>
      <c r="K921" s="1" t="str">
        <f t="shared" si="84"/>
        <v>Undivided</v>
      </c>
      <c r="L921">
        <v>0.3</v>
      </c>
      <c r="M921">
        <v>0</v>
      </c>
      <c r="N921">
        <v>0.3</v>
      </c>
      <c r="O921">
        <v>4.2</v>
      </c>
    </row>
    <row r="922" spans="1:15" x14ac:dyDescent="0.25">
      <c r="A922" t="s">
        <v>3161</v>
      </c>
      <c r="B922" t="s">
        <v>3162</v>
      </c>
      <c r="C922" s="1" t="str">
        <f t="shared" si="81"/>
        <v>21:0730</v>
      </c>
      <c r="D922" s="1" t="str">
        <f t="shared" si="82"/>
        <v>21:0356</v>
      </c>
      <c r="E922" t="s">
        <v>3163</v>
      </c>
      <c r="F922" t="s">
        <v>3164</v>
      </c>
      <c r="H922">
        <v>65.815946499999995</v>
      </c>
      <c r="I922">
        <v>-64.683155099999993</v>
      </c>
      <c r="J922" s="1" t="str">
        <f t="shared" si="83"/>
        <v>Till</v>
      </c>
      <c r="K922" s="1" t="str">
        <f t="shared" si="84"/>
        <v>Undivided</v>
      </c>
      <c r="L922">
        <v>0.9</v>
      </c>
      <c r="M922">
        <v>0</v>
      </c>
      <c r="N922">
        <v>0.9</v>
      </c>
      <c r="O922">
        <v>4.9000000000000004</v>
      </c>
    </row>
    <row r="923" spans="1:15" x14ac:dyDescent="0.25">
      <c r="A923" t="s">
        <v>3165</v>
      </c>
      <c r="B923" t="s">
        <v>3166</v>
      </c>
      <c r="C923" s="1" t="str">
        <f t="shared" si="81"/>
        <v>21:0730</v>
      </c>
      <c r="D923" s="1" t="str">
        <f t="shared" si="82"/>
        <v>21:0356</v>
      </c>
      <c r="E923" t="s">
        <v>3167</v>
      </c>
      <c r="F923" t="s">
        <v>3168</v>
      </c>
      <c r="H923">
        <v>65.788424800000001</v>
      </c>
      <c r="I923">
        <v>-64.6777601</v>
      </c>
      <c r="J923" s="1" t="str">
        <f t="shared" si="83"/>
        <v>Till</v>
      </c>
      <c r="K923" s="1" t="str">
        <f t="shared" si="84"/>
        <v>Undivided</v>
      </c>
      <c r="L923">
        <v>1.1000000000000001</v>
      </c>
      <c r="M923">
        <v>0</v>
      </c>
      <c r="N923">
        <v>1.1000000000000001</v>
      </c>
      <c r="O923">
        <v>5.2</v>
      </c>
    </row>
    <row r="924" spans="1:15" x14ac:dyDescent="0.25">
      <c r="A924" t="s">
        <v>3169</v>
      </c>
      <c r="B924" t="s">
        <v>3170</v>
      </c>
      <c r="C924" s="1" t="str">
        <f t="shared" si="81"/>
        <v>21:0730</v>
      </c>
      <c r="D924" s="1" t="str">
        <f t="shared" si="82"/>
        <v>21:0356</v>
      </c>
      <c r="E924" t="s">
        <v>3171</v>
      </c>
      <c r="F924" t="s">
        <v>3172</v>
      </c>
      <c r="H924">
        <v>65.784064799999996</v>
      </c>
      <c r="I924">
        <v>-64.714606700000004</v>
      </c>
      <c r="J924" s="1" t="str">
        <f t="shared" si="83"/>
        <v>Till</v>
      </c>
      <c r="K924" s="1" t="str">
        <f t="shared" si="84"/>
        <v>Undivided</v>
      </c>
      <c r="L924">
        <v>1</v>
      </c>
      <c r="M924">
        <v>0.4</v>
      </c>
      <c r="N924">
        <v>0.6</v>
      </c>
      <c r="O924">
        <v>5.2</v>
      </c>
    </row>
    <row r="925" spans="1:15" x14ac:dyDescent="0.25">
      <c r="A925" t="s">
        <v>3173</v>
      </c>
      <c r="B925" t="s">
        <v>3174</v>
      </c>
      <c r="C925" s="1" t="str">
        <f t="shared" si="81"/>
        <v>21:0730</v>
      </c>
      <c r="D925" s="1" t="str">
        <f t="shared" si="82"/>
        <v>21:0356</v>
      </c>
      <c r="E925" t="s">
        <v>3175</v>
      </c>
      <c r="F925" t="s">
        <v>3176</v>
      </c>
      <c r="H925">
        <v>65.784179800000004</v>
      </c>
      <c r="I925">
        <v>-64.753929999999997</v>
      </c>
      <c r="J925" s="1" t="str">
        <f t="shared" si="83"/>
        <v>Till</v>
      </c>
      <c r="K925" s="1" t="str">
        <f t="shared" si="84"/>
        <v>Undivided</v>
      </c>
      <c r="L925">
        <v>0.5</v>
      </c>
      <c r="M925">
        <v>0</v>
      </c>
      <c r="N925">
        <v>0.5</v>
      </c>
      <c r="O925">
        <v>4.0999999999999996</v>
      </c>
    </row>
    <row r="926" spans="1:15" x14ac:dyDescent="0.25">
      <c r="A926" t="s">
        <v>3177</v>
      </c>
      <c r="B926" t="s">
        <v>3178</v>
      </c>
      <c r="C926" s="1" t="str">
        <f t="shared" si="81"/>
        <v>21:0730</v>
      </c>
      <c r="D926" s="1" t="str">
        <f t="shared" si="82"/>
        <v>21:0356</v>
      </c>
      <c r="E926" t="s">
        <v>3179</v>
      </c>
      <c r="F926" t="s">
        <v>3180</v>
      </c>
      <c r="H926">
        <v>65.780383099999995</v>
      </c>
      <c r="I926">
        <v>-64.801176699999999</v>
      </c>
      <c r="J926" s="1" t="str">
        <f t="shared" si="83"/>
        <v>Till</v>
      </c>
      <c r="K926" s="1" t="str">
        <f t="shared" si="84"/>
        <v>Undivided</v>
      </c>
      <c r="L926">
        <v>0.4</v>
      </c>
      <c r="M926">
        <v>0</v>
      </c>
      <c r="N926">
        <v>0.4</v>
      </c>
      <c r="O926">
        <v>3.3</v>
      </c>
    </row>
    <row r="927" spans="1:15" x14ac:dyDescent="0.25">
      <c r="A927" t="s">
        <v>3181</v>
      </c>
      <c r="B927" t="s">
        <v>3182</v>
      </c>
      <c r="C927" s="1" t="str">
        <f t="shared" si="81"/>
        <v>21:0730</v>
      </c>
      <c r="D927" s="1" t="str">
        <f t="shared" si="82"/>
        <v>21:0356</v>
      </c>
      <c r="E927" t="s">
        <v>3183</v>
      </c>
      <c r="F927" t="s">
        <v>3184</v>
      </c>
      <c r="H927">
        <v>65.7766065</v>
      </c>
      <c r="I927">
        <v>-64.908241599999997</v>
      </c>
      <c r="J927" s="1" t="str">
        <f t="shared" si="83"/>
        <v>Till</v>
      </c>
      <c r="K927" s="1" t="str">
        <f t="shared" si="84"/>
        <v>Undivided</v>
      </c>
      <c r="L927">
        <v>0.8</v>
      </c>
      <c r="M927">
        <v>0</v>
      </c>
      <c r="N927">
        <v>0.8</v>
      </c>
      <c r="O927">
        <v>5.0999999999999996</v>
      </c>
    </row>
    <row r="928" spans="1:15" x14ac:dyDescent="0.25">
      <c r="A928" t="s">
        <v>3185</v>
      </c>
      <c r="B928" t="s">
        <v>3186</v>
      </c>
      <c r="C928" s="1" t="str">
        <f t="shared" si="81"/>
        <v>21:0730</v>
      </c>
      <c r="D928" s="1" t="str">
        <f t="shared" si="82"/>
        <v>21:0356</v>
      </c>
      <c r="E928" t="s">
        <v>3187</v>
      </c>
      <c r="F928" t="s">
        <v>3188</v>
      </c>
      <c r="H928">
        <v>65.807059800000005</v>
      </c>
      <c r="I928">
        <v>-64.965741600000001</v>
      </c>
      <c r="J928" s="1" t="str">
        <f t="shared" si="83"/>
        <v>Till</v>
      </c>
      <c r="K928" s="1" t="str">
        <f t="shared" si="84"/>
        <v>Undivided</v>
      </c>
      <c r="L928">
        <v>0.1</v>
      </c>
      <c r="M928">
        <v>0</v>
      </c>
      <c r="N928">
        <v>0.1</v>
      </c>
      <c r="O928">
        <v>2</v>
      </c>
    </row>
    <row r="929" spans="1:15" x14ac:dyDescent="0.25">
      <c r="A929" t="s">
        <v>3189</v>
      </c>
      <c r="B929" t="s">
        <v>3190</v>
      </c>
      <c r="C929" s="1" t="str">
        <f t="shared" si="81"/>
        <v>21:0730</v>
      </c>
      <c r="D929" s="1" t="str">
        <f t="shared" si="82"/>
        <v>21:0356</v>
      </c>
      <c r="E929" t="s">
        <v>3191</v>
      </c>
      <c r="F929" t="s">
        <v>3192</v>
      </c>
      <c r="H929">
        <v>65.821943099999999</v>
      </c>
      <c r="I929">
        <v>-64.948766599999999</v>
      </c>
      <c r="J929" s="1" t="str">
        <f t="shared" si="83"/>
        <v>Till</v>
      </c>
      <c r="K929" s="1" t="str">
        <f t="shared" si="84"/>
        <v>Undivided</v>
      </c>
      <c r="L929">
        <v>0.5</v>
      </c>
      <c r="M929">
        <v>0</v>
      </c>
      <c r="N929">
        <v>0.5</v>
      </c>
      <c r="O929">
        <v>5.7</v>
      </c>
    </row>
    <row r="930" spans="1:15" x14ac:dyDescent="0.25">
      <c r="A930" t="s">
        <v>3193</v>
      </c>
      <c r="B930" t="s">
        <v>3194</v>
      </c>
      <c r="C930" s="1" t="str">
        <f t="shared" si="81"/>
        <v>21:0730</v>
      </c>
      <c r="D930" s="1" t="str">
        <f t="shared" si="82"/>
        <v>21:0356</v>
      </c>
      <c r="E930" t="s">
        <v>3195</v>
      </c>
      <c r="F930" t="s">
        <v>3196</v>
      </c>
      <c r="H930">
        <v>65.830236499999998</v>
      </c>
      <c r="I930">
        <v>-64.889336599999993</v>
      </c>
      <c r="J930" s="1" t="str">
        <f t="shared" si="83"/>
        <v>Till</v>
      </c>
      <c r="K930" s="1" t="str">
        <f t="shared" si="84"/>
        <v>Undivided</v>
      </c>
      <c r="L930">
        <v>3.6</v>
      </c>
      <c r="M930">
        <v>0</v>
      </c>
      <c r="N930">
        <v>3.6</v>
      </c>
      <c r="O930">
        <v>10.4</v>
      </c>
    </row>
    <row r="931" spans="1:15" x14ac:dyDescent="0.25">
      <c r="A931" t="s">
        <v>3197</v>
      </c>
      <c r="B931" t="s">
        <v>3198</v>
      </c>
      <c r="C931" s="1" t="str">
        <f t="shared" si="81"/>
        <v>21:0730</v>
      </c>
      <c r="D931" s="1" t="str">
        <f t="shared" si="82"/>
        <v>21:0356</v>
      </c>
      <c r="E931" t="s">
        <v>3199</v>
      </c>
      <c r="F931" t="s">
        <v>3200</v>
      </c>
      <c r="H931">
        <v>66.297023100000004</v>
      </c>
      <c r="I931">
        <v>-65.713164500000005</v>
      </c>
      <c r="J931" s="1" t="str">
        <f t="shared" si="83"/>
        <v>Till</v>
      </c>
      <c r="K931" s="1" t="str">
        <f t="shared" si="84"/>
        <v>Undivided</v>
      </c>
      <c r="L931">
        <v>1.8</v>
      </c>
      <c r="M931">
        <v>0</v>
      </c>
      <c r="N931">
        <v>1.8</v>
      </c>
      <c r="O931">
        <v>6.4</v>
      </c>
    </row>
    <row r="932" spans="1:15" x14ac:dyDescent="0.25">
      <c r="A932" t="s">
        <v>3201</v>
      </c>
      <c r="B932" t="s">
        <v>3202</v>
      </c>
      <c r="C932" s="1" t="str">
        <f t="shared" si="81"/>
        <v>21:0730</v>
      </c>
      <c r="D932" s="1" t="str">
        <f t="shared" si="82"/>
        <v>21:0356</v>
      </c>
      <c r="E932" t="s">
        <v>3203</v>
      </c>
      <c r="F932" t="s">
        <v>3204</v>
      </c>
      <c r="H932">
        <v>66.309914800000001</v>
      </c>
      <c r="I932">
        <v>-65.615222799999998</v>
      </c>
      <c r="J932" s="1" t="str">
        <f t="shared" si="83"/>
        <v>Till</v>
      </c>
      <c r="K932" s="1" t="str">
        <f t="shared" si="84"/>
        <v>Undivided</v>
      </c>
      <c r="L932">
        <v>0.2</v>
      </c>
      <c r="M932">
        <v>0</v>
      </c>
      <c r="N932">
        <v>0.2</v>
      </c>
      <c r="O932">
        <v>1.3</v>
      </c>
    </row>
    <row r="933" spans="1:15" x14ac:dyDescent="0.25">
      <c r="A933" t="s">
        <v>3205</v>
      </c>
      <c r="B933" t="s">
        <v>3206</v>
      </c>
      <c r="C933" s="1" t="str">
        <f t="shared" si="81"/>
        <v>21:0730</v>
      </c>
      <c r="D933" s="1" t="str">
        <f t="shared" si="82"/>
        <v>21:0356</v>
      </c>
      <c r="E933" t="s">
        <v>3207</v>
      </c>
      <c r="F933" t="s">
        <v>3208</v>
      </c>
      <c r="H933">
        <v>66.122574799999995</v>
      </c>
      <c r="I933">
        <v>-65.541446199999996</v>
      </c>
      <c r="J933" s="1" t="str">
        <f t="shared" si="83"/>
        <v>Till</v>
      </c>
      <c r="K933" s="1" t="str">
        <f t="shared" si="84"/>
        <v>Undivided</v>
      </c>
      <c r="L933">
        <v>3.9</v>
      </c>
      <c r="M933">
        <v>0</v>
      </c>
      <c r="N933">
        <v>3.9</v>
      </c>
      <c r="O933">
        <v>10.8</v>
      </c>
    </row>
    <row r="934" spans="1:15" x14ac:dyDescent="0.25">
      <c r="A934" t="s">
        <v>3209</v>
      </c>
      <c r="B934" t="s">
        <v>3210</v>
      </c>
      <c r="C934" s="1" t="str">
        <f t="shared" si="81"/>
        <v>21:0730</v>
      </c>
      <c r="D934" s="1" t="str">
        <f t="shared" si="82"/>
        <v>21:0356</v>
      </c>
      <c r="E934" t="s">
        <v>3211</v>
      </c>
      <c r="F934" t="s">
        <v>3212</v>
      </c>
      <c r="H934">
        <v>66.008313099999995</v>
      </c>
      <c r="I934">
        <v>-65.337636399999994</v>
      </c>
      <c r="J934" s="1" t="str">
        <f t="shared" si="83"/>
        <v>Till</v>
      </c>
      <c r="K934" s="1" t="str">
        <f t="shared" si="84"/>
        <v>Undivided</v>
      </c>
      <c r="L934">
        <v>1</v>
      </c>
      <c r="M934">
        <v>0</v>
      </c>
      <c r="N934">
        <v>1</v>
      </c>
      <c r="O934">
        <v>3.9</v>
      </c>
    </row>
    <row r="935" spans="1:15" x14ac:dyDescent="0.25">
      <c r="A935" t="s">
        <v>3213</v>
      </c>
      <c r="B935" t="s">
        <v>3214</v>
      </c>
      <c r="C935" s="1" t="str">
        <f t="shared" si="81"/>
        <v>21:0730</v>
      </c>
      <c r="D935" s="1" t="str">
        <f t="shared" si="82"/>
        <v>21:0356</v>
      </c>
      <c r="E935" t="s">
        <v>3215</v>
      </c>
      <c r="F935" t="s">
        <v>3216</v>
      </c>
      <c r="H935">
        <v>67.180662999999996</v>
      </c>
      <c r="I935">
        <v>-62.494272799999997</v>
      </c>
      <c r="J935" s="1" t="str">
        <f t="shared" si="83"/>
        <v>Till</v>
      </c>
      <c r="K935" s="1" t="str">
        <f t="shared" si="84"/>
        <v>Undivided</v>
      </c>
      <c r="L935">
        <v>0.9</v>
      </c>
      <c r="M935">
        <v>0</v>
      </c>
      <c r="N935">
        <v>0.9</v>
      </c>
      <c r="O935">
        <v>5.5</v>
      </c>
    </row>
    <row r="936" spans="1:15" x14ac:dyDescent="0.25">
      <c r="A936" t="s">
        <v>3217</v>
      </c>
      <c r="B936" t="s">
        <v>3218</v>
      </c>
      <c r="C936" s="1" t="str">
        <f t="shared" si="81"/>
        <v>21:0730</v>
      </c>
      <c r="D936" s="1" t="str">
        <f t="shared" si="82"/>
        <v>21:0356</v>
      </c>
      <c r="E936" t="s">
        <v>3219</v>
      </c>
      <c r="F936" t="s">
        <v>3220</v>
      </c>
      <c r="H936">
        <v>67.200047999999995</v>
      </c>
      <c r="I936">
        <v>-62.975232499999997</v>
      </c>
      <c r="J936" s="1" t="str">
        <f t="shared" si="83"/>
        <v>Till</v>
      </c>
      <c r="K936" s="1" t="str">
        <f t="shared" si="84"/>
        <v>Undivided</v>
      </c>
      <c r="L936">
        <v>1.8</v>
      </c>
      <c r="M936">
        <v>0</v>
      </c>
      <c r="N936">
        <v>1.8</v>
      </c>
      <c r="O936">
        <v>5.3</v>
      </c>
    </row>
    <row r="937" spans="1:15" x14ac:dyDescent="0.25">
      <c r="A937" t="s">
        <v>3221</v>
      </c>
      <c r="B937" t="s">
        <v>3222</v>
      </c>
      <c r="C937" s="1" t="str">
        <f t="shared" si="81"/>
        <v>21:0730</v>
      </c>
      <c r="D937" s="1" t="str">
        <f t="shared" si="82"/>
        <v>21:0356</v>
      </c>
      <c r="E937" t="s">
        <v>3223</v>
      </c>
      <c r="F937" t="s">
        <v>3224</v>
      </c>
      <c r="H937">
        <v>67.198773000000003</v>
      </c>
      <c r="I937">
        <v>-62.997909100000001</v>
      </c>
      <c r="J937" s="1" t="str">
        <f t="shared" si="83"/>
        <v>Till</v>
      </c>
      <c r="K937" s="1" t="str">
        <f t="shared" si="84"/>
        <v>Undivided</v>
      </c>
      <c r="L937">
        <v>0.1</v>
      </c>
      <c r="M937">
        <v>0</v>
      </c>
      <c r="N937">
        <v>0.1</v>
      </c>
      <c r="O937">
        <v>1.6</v>
      </c>
    </row>
    <row r="938" spans="1:15" x14ac:dyDescent="0.25">
      <c r="A938" t="s">
        <v>3225</v>
      </c>
      <c r="B938" t="s">
        <v>3226</v>
      </c>
      <c r="C938" s="1" t="str">
        <f t="shared" si="81"/>
        <v>21:0730</v>
      </c>
      <c r="D938" s="1" t="str">
        <f t="shared" si="82"/>
        <v>21:0356</v>
      </c>
      <c r="E938" t="s">
        <v>3227</v>
      </c>
      <c r="F938" t="s">
        <v>3228</v>
      </c>
      <c r="H938">
        <v>67.324971399999995</v>
      </c>
      <c r="I938">
        <v>-63.131145699999998</v>
      </c>
      <c r="J938" s="1" t="str">
        <f t="shared" si="83"/>
        <v>Till</v>
      </c>
      <c r="K938" s="1" t="str">
        <f t="shared" si="84"/>
        <v>Undivided</v>
      </c>
      <c r="L938">
        <v>2</v>
      </c>
      <c r="M938">
        <v>0</v>
      </c>
      <c r="N938">
        <v>2</v>
      </c>
      <c r="O938">
        <v>7.5</v>
      </c>
    </row>
    <row r="939" spans="1:15" x14ac:dyDescent="0.25">
      <c r="A939" t="s">
        <v>3229</v>
      </c>
      <c r="B939" t="s">
        <v>3230</v>
      </c>
      <c r="C939" s="1" t="str">
        <f t="shared" si="81"/>
        <v>21:0730</v>
      </c>
      <c r="D939" s="1" t="str">
        <f t="shared" si="82"/>
        <v>21:0356</v>
      </c>
      <c r="E939" t="s">
        <v>3231</v>
      </c>
      <c r="F939" t="s">
        <v>3232</v>
      </c>
      <c r="H939">
        <v>67.510541399999994</v>
      </c>
      <c r="I939">
        <v>-63.965590200000001</v>
      </c>
      <c r="J939" s="1" t="str">
        <f t="shared" si="83"/>
        <v>Till</v>
      </c>
      <c r="K939" s="1" t="str">
        <f t="shared" si="84"/>
        <v>Undivided</v>
      </c>
      <c r="L939">
        <v>0.7</v>
      </c>
      <c r="M939">
        <v>0</v>
      </c>
      <c r="N939">
        <v>0.7</v>
      </c>
      <c r="O939">
        <v>4.9000000000000004</v>
      </c>
    </row>
    <row r="940" spans="1:15" x14ac:dyDescent="0.25">
      <c r="A940" t="s">
        <v>3233</v>
      </c>
      <c r="B940" t="s">
        <v>3234</v>
      </c>
      <c r="C940" s="1" t="str">
        <f t="shared" si="81"/>
        <v>21:0730</v>
      </c>
      <c r="D940" s="1" t="str">
        <f t="shared" si="82"/>
        <v>21:0356</v>
      </c>
      <c r="E940" t="s">
        <v>3235</v>
      </c>
      <c r="F940" t="s">
        <v>3236</v>
      </c>
      <c r="H940">
        <v>66.279219800000007</v>
      </c>
      <c r="I940">
        <v>-65.800591100000005</v>
      </c>
      <c r="J940" s="1" t="str">
        <f t="shared" si="83"/>
        <v>Till</v>
      </c>
      <c r="K940" s="1" t="str">
        <f t="shared" si="84"/>
        <v>Undivided</v>
      </c>
      <c r="L940">
        <v>2.6</v>
      </c>
      <c r="M940">
        <v>0</v>
      </c>
      <c r="N940">
        <v>2.6</v>
      </c>
      <c r="O940">
        <v>8.5</v>
      </c>
    </row>
    <row r="941" spans="1:15" x14ac:dyDescent="0.25">
      <c r="A941" t="s">
        <v>3237</v>
      </c>
      <c r="B941" t="s">
        <v>3238</v>
      </c>
      <c r="C941" s="1" t="str">
        <f t="shared" si="81"/>
        <v>21:0730</v>
      </c>
      <c r="D941" s="1" t="str">
        <f t="shared" si="82"/>
        <v>21:0356</v>
      </c>
      <c r="E941" t="s">
        <v>3239</v>
      </c>
      <c r="F941" t="s">
        <v>3240</v>
      </c>
      <c r="H941">
        <v>66.105293099999997</v>
      </c>
      <c r="I941">
        <v>-65.751084500000005</v>
      </c>
      <c r="J941" s="1" t="str">
        <f t="shared" si="83"/>
        <v>Till</v>
      </c>
      <c r="K941" s="1" t="str">
        <f t="shared" si="84"/>
        <v>Undivided</v>
      </c>
      <c r="L941">
        <v>1.9</v>
      </c>
      <c r="M941">
        <v>0</v>
      </c>
      <c r="N941">
        <v>1.9</v>
      </c>
      <c r="O941">
        <v>6.7</v>
      </c>
    </row>
    <row r="942" spans="1:15" x14ac:dyDescent="0.25">
      <c r="A942" t="s">
        <v>3241</v>
      </c>
      <c r="B942" t="s">
        <v>3242</v>
      </c>
      <c r="C942" s="1" t="str">
        <f t="shared" si="81"/>
        <v>21:0730</v>
      </c>
      <c r="D942" s="1" t="str">
        <f t="shared" si="82"/>
        <v>21:0356</v>
      </c>
      <c r="E942" t="s">
        <v>3243</v>
      </c>
      <c r="F942" t="s">
        <v>3244</v>
      </c>
      <c r="H942">
        <v>66.099489800000001</v>
      </c>
      <c r="I942">
        <v>-65.729781099999997</v>
      </c>
      <c r="J942" s="1" t="str">
        <f t="shared" si="83"/>
        <v>Till</v>
      </c>
      <c r="K942" s="1" t="str">
        <f t="shared" si="84"/>
        <v>Undivided</v>
      </c>
      <c r="L942">
        <v>1</v>
      </c>
      <c r="M942">
        <v>0</v>
      </c>
      <c r="N942">
        <v>1</v>
      </c>
      <c r="O942">
        <v>3.7</v>
      </c>
    </row>
    <row r="943" spans="1:15" x14ac:dyDescent="0.25">
      <c r="A943" t="s">
        <v>3245</v>
      </c>
      <c r="B943" t="s">
        <v>3246</v>
      </c>
      <c r="C943" s="1" t="str">
        <f t="shared" si="81"/>
        <v>21:0730</v>
      </c>
      <c r="D943" s="1" t="str">
        <f t="shared" si="82"/>
        <v>21:0356</v>
      </c>
      <c r="E943" t="s">
        <v>3247</v>
      </c>
      <c r="F943" t="s">
        <v>3248</v>
      </c>
      <c r="H943">
        <v>66.095654800000005</v>
      </c>
      <c r="I943">
        <v>-65.705482799999999</v>
      </c>
      <c r="J943" s="1" t="str">
        <f t="shared" si="83"/>
        <v>Till</v>
      </c>
      <c r="K943" s="1" t="str">
        <f t="shared" si="84"/>
        <v>Undivided</v>
      </c>
      <c r="L943">
        <v>5.3</v>
      </c>
      <c r="M943">
        <v>0</v>
      </c>
      <c r="N943">
        <v>5.3</v>
      </c>
      <c r="O943">
        <v>14.2</v>
      </c>
    </row>
    <row r="944" spans="1:15" x14ac:dyDescent="0.25">
      <c r="A944" t="s">
        <v>3249</v>
      </c>
      <c r="B944" t="s">
        <v>3250</v>
      </c>
      <c r="C944" s="1" t="str">
        <f t="shared" si="81"/>
        <v>21:0730</v>
      </c>
      <c r="D944" s="1" t="str">
        <f t="shared" si="82"/>
        <v>21:0356</v>
      </c>
      <c r="E944" t="s">
        <v>3251</v>
      </c>
      <c r="F944" t="s">
        <v>3252</v>
      </c>
      <c r="H944">
        <v>65.9425648</v>
      </c>
      <c r="I944">
        <v>-64.275065299999994</v>
      </c>
      <c r="J944" s="1" t="str">
        <f t="shared" si="83"/>
        <v>Till</v>
      </c>
      <c r="K944" s="1" t="str">
        <f t="shared" si="84"/>
        <v>Undivided</v>
      </c>
      <c r="L944">
        <v>5</v>
      </c>
      <c r="M944">
        <v>5</v>
      </c>
      <c r="N944">
        <v>0</v>
      </c>
      <c r="O944">
        <v>7.6</v>
      </c>
    </row>
    <row r="945" spans="1:15" x14ac:dyDescent="0.25">
      <c r="A945" t="s">
        <v>3253</v>
      </c>
      <c r="B945" t="s">
        <v>3254</v>
      </c>
      <c r="C945" s="1" t="str">
        <f t="shared" si="81"/>
        <v>21:0730</v>
      </c>
      <c r="D945" s="1" t="str">
        <f t="shared" si="82"/>
        <v>21:0356</v>
      </c>
      <c r="E945" t="s">
        <v>3255</v>
      </c>
      <c r="F945" t="s">
        <v>3256</v>
      </c>
      <c r="H945">
        <v>65.942669800000004</v>
      </c>
      <c r="I945">
        <v>-64.307058600000005</v>
      </c>
      <c r="J945" s="1" t="str">
        <f t="shared" si="83"/>
        <v>Till</v>
      </c>
      <c r="K945" s="1" t="str">
        <f t="shared" si="84"/>
        <v>Undivided</v>
      </c>
      <c r="L945">
        <v>1.4</v>
      </c>
      <c r="M945">
        <v>0</v>
      </c>
      <c r="N945">
        <v>1.4</v>
      </c>
      <c r="O945">
        <v>5.4</v>
      </c>
    </row>
    <row r="946" spans="1:15" x14ac:dyDescent="0.25">
      <c r="A946" t="s">
        <v>3257</v>
      </c>
      <c r="B946" t="s">
        <v>3258</v>
      </c>
      <c r="C946" s="1" t="str">
        <f t="shared" si="81"/>
        <v>21:0730</v>
      </c>
      <c r="D946" s="1" t="str">
        <f t="shared" si="82"/>
        <v>21:0356</v>
      </c>
      <c r="E946" t="s">
        <v>3259</v>
      </c>
      <c r="F946" t="s">
        <v>3260</v>
      </c>
      <c r="H946">
        <v>65.707129800000004</v>
      </c>
      <c r="I946">
        <v>-64.235917000000001</v>
      </c>
      <c r="J946" s="1" t="str">
        <f t="shared" si="83"/>
        <v>Till</v>
      </c>
      <c r="K946" s="1" t="str">
        <f t="shared" si="84"/>
        <v>Undivided</v>
      </c>
      <c r="L946">
        <v>0.6</v>
      </c>
      <c r="M946">
        <v>0</v>
      </c>
      <c r="N946">
        <v>0.6</v>
      </c>
      <c r="O946">
        <v>3.3</v>
      </c>
    </row>
    <row r="947" spans="1:15" x14ac:dyDescent="0.25">
      <c r="A947" t="s">
        <v>3261</v>
      </c>
      <c r="B947" t="s">
        <v>3262</v>
      </c>
      <c r="C947" s="1" t="str">
        <f t="shared" si="81"/>
        <v>21:0730</v>
      </c>
      <c r="D947" s="1" t="str">
        <f t="shared" si="82"/>
        <v>21:0356</v>
      </c>
      <c r="E947" t="s">
        <v>3263</v>
      </c>
      <c r="F947" t="s">
        <v>3264</v>
      </c>
      <c r="H947">
        <v>65.709003100000004</v>
      </c>
      <c r="I947">
        <v>-64.141067000000007</v>
      </c>
      <c r="J947" s="1" t="str">
        <f t="shared" si="83"/>
        <v>Till</v>
      </c>
      <c r="K947" s="1" t="str">
        <f t="shared" si="84"/>
        <v>Undivided</v>
      </c>
      <c r="L947">
        <v>0.4</v>
      </c>
      <c r="M947">
        <v>0</v>
      </c>
      <c r="N947">
        <v>0.4</v>
      </c>
      <c r="O947">
        <v>2.5</v>
      </c>
    </row>
    <row r="948" spans="1:15" x14ac:dyDescent="0.25">
      <c r="A948" t="s">
        <v>3265</v>
      </c>
      <c r="B948" t="s">
        <v>3266</v>
      </c>
      <c r="C948" s="1" t="str">
        <f t="shared" si="81"/>
        <v>21:0730</v>
      </c>
      <c r="D948" s="1" t="str">
        <f t="shared" si="82"/>
        <v>21:0356</v>
      </c>
      <c r="E948" t="s">
        <v>3267</v>
      </c>
      <c r="F948" t="s">
        <v>3268</v>
      </c>
      <c r="H948">
        <v>65.729478099999994</v>
      </c>
      <c r="I948">
        <v>-64.030680399999994</v>
      </c>
      <c r="J948" s="1" t="str">
        <f t="shared" si="83"/>
        <v>Till</v>
      </c>
      <c r="K948" s="1" t="str">
        <f t="shared" si="84"/>
        <v>Undivided</v>
      </c>
      <c r="L948">
        <v>0.1</v>
      </c>
      <c r="M948">
        <v>0</v>
      </c>
      <c r="N948">
        <v>0.1</v>
      </c>
      <c r="O948">
        <v>1.2</v>
      </c>
    </row>
    <row r="949" spans="1:15" x14ac:dyDescent="0.25">
      <c r="A949" t="s">
        <v>3269</v>
      </c>
      <c r="B949" t="s">
        <v>3270</v>
      </c>
      <c r="C949" s="1" t="str">
        <f t="shared" si="81"/>
        <v>21:0730</v>
      </c>
      <c r="D949" s="1" t="str">
        <f t="shared" si="82"/>
        <v>21:0356</v>
      </c>
      <c r="E949" t="s">
        <v>3271</v>
      </c>
      <c r="F949" t="s">
        <v>3272</v>
      </c>
      <c r="H949">
        <v>65.706939800000001</v>
      </c>
      <c r="I949">
        <v>-64.082950400000001</v>
      </c>
      <c r="J949" s="1" t="str">
        <f t="shared" si="83"/>
        <v>Till</v>
      </c>
      <c r="K949" s="1" t="str">
        <f t="shared" si="84"/>
        <v>Undivided</v>
      </c>
      <c r="L949">
        <v>0.2</v>
      </c>
      <c r="M949">
        <v>0</v>
      </c>
      <c r="N949">
        <v>0.2</v>
      </c>
      <c r="O949">
        <v>1.5</v>
      </c>
    </row>
    <row r="950" spans="1:15" x14ac:dyDescent="0.25">
      <c r="A950" t="s">
        <v>3273</v>
      </c>
      <c r="B950" t="s">
        <v>3274</v>
      </c>
      <c r="C950" s="1" t="str">
        <f t="shared" si="81"/>
        <v>21:0730</v>
      </c>
      <c r="D950" s="1" t="str">
        <f t="shared" si="82"/>
        <v>21:0356</v>
      </c>
      <c r="E950" t="s">
        <v>3275</v>
      </c>
      <c r="F950" t="s">
        <v>3276</v>
      </c>
      <c r="H950">
        <v>65.650094800000005</v>
      </c>
      <c r="I950">
        <v>-64.1346554</v>
      </c>
      <c r="J950" s="1" t="str">
        <f t="shared" si="83"/>
        <v>Till</v>
      </c>
      <c r="K950" s="1" t="str">
        <f t="shared" si="84"/>
        <v>Undivided</v>
      </c>
      <c r="L950">
        <v>0.5</v>
      </c>
      <c r="M950">
        <v>0</v>
      </c>
      <c r="N950">
        <v>0.5</v>
      </c>
      <c r="O950">
        <v>1.6</v>
      </c>
    </row>
    <row r="951" spans="1:15" x14ac:dyDescent="0.25">
      <c r="A951" t="s">
        <v>3277</v>
      </c>
      <c r="B951" t="s">
        <v>3278</v>
      </c>
      <c r="C951" s="1" t="str">
        <f t="shared" si="81"/>
        <v>21:0730</v>
      </c>
      <c r="D951" s="1" t="str">
        <f t="shared" si="82"/>
        <v>21:0356</v>
      </c>
      <c r="E951" t="s">
        <v>3279</v>
      </c>
      <c r="F951" t="s">
        <v>3280</v>
      </c>
      <c r="H951">
        <v>65.610081500000007</v>
      </c>
      <c r="I951">
        <v>-64.170986999999997</v>
      </c>
      <c r="J951" s="1" t="str">
        <f t="shared" si="83"/>
        <v>Till</v>
      </c>
      <c r="K951" s="1" t="str">
        <f t="shared" si="84"/>
        <v>Undivided</v>
      </c>
      <c r="L951">
        <v>0.3</v>
      </c>
      <c r="M951">
        <v>0.2</v>
      </c>
      <c r="N951">
        <v>0.2</v>
      </c>
      <c r="O951">
        <v>1.6</v>
      </c>
    </row>
    <row r="952" spans="1:15" x14ac:dyDescent="0.25">
      <c r="A952" t="s">
        <v>3281</v>
      </c>
      <c r="B952" t="s">
        <v>3282</v>
      </c>
      <c r="C952" s="1" t="str">
        <f t="shared" si="81"/>
        <v>21:0730</v>
      </c>
      <c r="D952" s="1" t="str">
        <f t="shared" si="82"/>
        <v>21:0356</v>
      </c>
      <c r="E952" t="s">
        <v>3283</v>
      </c>
      <c r="F952" t="s">
        <v>3284</v>
      </c>
      <c r="H952">
        <v>65.559843099999995</v>
      </c>
      <c r="I952">
        <v>-64.183495399999998</v>
      </c>
      <c r="J952" s="1" t="str">
        <f t="shared" si="83"/>
        <v>Till</v>
      </c>
      <c r="K952" s="1" t="str">
        <f t="shared" si="84"/>
        <v>Undivided</v>
      </c>
      <c r="L952">
        <v>0.2</v>
      </c>
      <c r="M952">
        <v>0.1</v>
      </c>
      <c r="N952">
        <v>0.1</v>
      </c>
      <c r="O952">
        <v>1.1000000000000001</v>
      </c>
    </row>
    <row r="953" spans="1:15" x14ac:dyDescent="0.25">
      <c r="A953" t="s">
        <v>3285</v>
      </c>
      <c r="B953" t="s">
        <v>3286</v>
      </c>
      <c r="C953" s="1" t="str">
        <f t="shared" si="81"/>
        <v>21:0730</v>
      </c>
      <c r="D953" s="1" t="str">
        <f t="shared" si="82"/>
        <v>21:0356</v>
      </c>
      <c r="E953" t="s">
        <v>3287</v>
      </c>
      <c r="F953" t="s">
        <v>3288</v>
      </c>
      <c r="H953">
        <v>65.500533099999998</v>
      </c>
      <c r="I953">
        <v>-64.151788699999997</v>
      </c>
      <c r="J953" s="1" t="str">
        <f t="shared" si="83"/>
        <v>Till</v>
      </c>
      <c r="K953" s="1" t="str">
        <f t="shared" si="84"/>
        <v>Undivided</v>
      </c>
      <c r="L953">
        <v>0.1</v>
      </c>
      <c r="M953">
        <v>0</v>
      </c>
      <c r="N953">
        <v>0.1</v>
      </c>
      <c r="O953">
        <v>1</v>
      </c>
    </row>
    <row r="954" spans="1:15" x14ac:dyDescent="0.25">
      <c r="A954" t="s">
        <v>3289</v>
      </c>
      <c r="B954" t="s">
        <v>3290</v>
      </c>
      <c r="C954" s="1" t="str">
        <f t="shared" si="81"/>
        <v>21:0730</v>
      </c>
      <c r="D954" s="1" t="str">
        <f t="shared" si="82"/>
        <v>21:0356</v>
      </c>
      <c r="E954" t="s">
        <v>3291</v>
      </c>
      <c r="F954" t="s">
        <v>3292</v>
      </c>
      <c r="H954">
        <v>65.468209799999997</v>
      </c>
      <c r="I954">
        <v>-64.207633700000002</v>
      </c>
      <c r="J954" s="1" t="str">
        <f t="shared" si="83"/>
        <v>Till</v>
      </c>
      <c r="K954" s="1" t="str">
        <f t="shared" si="84"/>
        <v>Undivided</v>
      </c>
      <c r="L954">
        <v>0.2</v>
      </c>
      <c r="M954">
        <v>0.1</v>
      </c>
      <c r="N954">
        <v>0.1</v>
      </c>
      <c r="O954">
        <v>1.4</v>
      </c>
    </row>
    <row r="955" spans="1:15" x14ac:dyDescent="0.25">
      <c r="A955" t="s">
        <v>3293</v>
      </c>
      <c r="B955" t="s">
        <v>3294</v>
      </c>
      <c r="C955" s="1" t="str">
        <f t="shared" si="81"/>
        <v>21:0730</v>
      </c>
      <c r="D955" s="1" t="str">
        <f t="shared" si="82"/>
        <v>21:0356</v>
      </c>
      <c r="E955" t="s">
        <v>3295</v>
      </c>
      <c r="F955" t="s">
        <v>3296</v>
      </c>
      <c r="H955">
        <v>65.453473200000005</v>
      </c>
      <c r="I955">
        <v>-64.2833787</v>
      </c>
      <c r="J955" s="1" t="str">
        <f t="shared" si="83"/>
        <v>Till</v>
      </c>
      <c r="K955" s="1" t="str">
        <f t="shared" si="84"/>
        <v>Undivided</v>
      </c>
      <c r="L955">
        <v>0.2</v>
      </c>
      <c r="M955">
        <v>0</v>
      </c>
      <c r="N955">
        <v>0.2</v>
      </c>
      <c r="O955">
        <v>1.9</v>
      </c>
    </row>
    <row r="956" spans="1:15" x14ac:dyDescent="0.25">
      <c r="A956" t="s">
        <v>3297</v>
      </c>
      <c r="B956" t="s">
        <v>3298</v>
      </c>
      <c r="C956" s="1" t="str">
        <f t="shared" si="81"/>
        <v>21:0730</v>
      </c>
      <c r="D956" s="1" t="str">
        <f t="shared" si="82"/>
        <v>21:0356</v>
      </c>
      <c r="E956" t="s">
        <v>3299</v>
      </c>
      <c r="F956" t="s">
        <v>3300</v>
      </c>
      <c r="H956">
        <v>65.452124800000007</v>
      </c>
      <c r="I956">
        <v>-64.480241899999996</v>
      </c>
      <c r="J956" s="1" t="str">
        <f t="shared" si="83"/>
        <v>Till</v>
      </c>
      <c r="K956" s="1" t="str">
        <f t="shared" si="84"/>
        <v>Undivided</v>
      </c>
      <c r="L956">
        <v>1.2</v>
      </c>
      <c r="M956">
        <v>0</v>
      </c>
      <c r="N956">
        <v>1.2</v>
      </c>
      <c r="O956">
        <v>4</v>
      </c>
    </row>
    <row r="957" spans="1:15" x14ac:dyDescent="0.25">
      <c r="A957" t="s">
        <v>3301</v>
      </c>
      <c r="B957" t="s">
        <v>3302</v>
      </c>
      <c r="C957" s="1" t="str">
        <f t="shared" si="81"/>
        <v>21:0730</v>
      </c>
      <c r="D957" s="1" t="str">
        <f t="shared" si="82"/>
        <v>21:0356</v>
      </c>
      <c r="E957" t="s">
        <v>3303</v>
      </c>
      <c r="F957" t="s">
        <v>3304</v>
      </c>
      <c r="H957">
        <v>65.502366499999994</v>
      </c>
      <c r="I957">
        <v>-64.497160199999996</v>
      </c>
      <c r="J957" s="1" t="str">
        <f t="shared" si="83"/>
        <v>Till</v>
      </c>
      <c r="K957" s="1" t="str">
        <f t="shared" si="84"/>
        <v>Undivided</v>
      </c>
      <c r="L957">
        <v>0.4</v>
      </c>
      <c r="M957">
        <v>0</v>
      </c>
      <c r="N957">
        <v>0.4</v>
      </c>
      <c r="O957">
        <v>2.5</v>
      </c>
    </row>
    <row r="958" spans="1:15" x14ac:dyDescent="0.25">
      <c r="A958" t="s">
        <v>3305</v>
      </c>
      <c r="B958" t="s">
        <v>3306</v>
      </c>
      <c r="C958" s="1" t="str">
        <f t="shared" si="81"/>
        <v>21:0730</v>
      </c>
      <c r="D958" s="1" t="str">
        <f t="shared" si="82"/>
        <v>21:0356</v>
      </c>
      <c r="E958" t="s">
        <v>3307</v>
      </c>
      <c r="F958" t="s">
        <v>3308</v>
      </c>
      <c r="H958">
        <v>65.560371500000002</v>
      </c>
      <c r="I958">
        <v>-64.574326799999994</v>
      </c>
      <c r="J958" s="1" t="str">
        <f t="shared" si="83"/>
        <v>Till</v>
      </c>
      <c r="K958" s="1" t="str">
        <f t="shared" si="84"/>
        <v>Undivided</v>
      </c>
      <c r="L958">
        <v>0.4</v>
      </c>
      <c r="M958">
        <v>0</v>
      </c>
      <c r="N958">
        <v>0.4</v>
      </c>
      <c r="O958">
        <v>2.8</v>
      </c>
    </row>
    <row r="959" spans="1:15" x14ac:dyDescent="0.25">
      <c r="A959" t="s">
        <v>3309</v>
      </c>
      <c r="B959" t="s">
        <v>3310</v>
      </c>
      <c r="C959" s="1" t="str">
        <f t="shared" si="81"/>
        <v>21:0730</v>
      </c>
      <c r="D959" s="1" t="str">
        <f t="shared" si="82"/>
        <v>21:0356</v>
      </c>
      <c r="E959" t="s">
        <v>3311</v>
      </c>
      <c r="F959" t="s">
        <v>3312</v>
      </c>
      <c r="H959">
        <v>65.603504799999996</v>
      </c>
      <c r="I959">
        <v>-64.676743400000007</v>
      </c>
      <c r="J959" s="1" t="str">
        <f t="shared" si="83"/>
        <v>Till</v>
      </c>
      <c r="K959" s="1" t="str">
        <f t="shared" si="84"/>
        <v>Undivided</v>
      </c>
      <c r="L959">
        <v>1.6</v>
      </c>
      <c r="M959">
        <v>1.1000000000000001</v>
      </c>
      <c r="N959">
        <v>0.5</v>
      </c>
      <c r="O959">
        <v>5.6</v>
      </c>
    </row>
    <row r="960" spans="1:15" x14ac:dyDescent="0.25">
      <c r="A960" t="s">
        <v>3313</v>
      </c>
      <c r="B960" t="s">
        <v>3314</v>
      </c>
      <c r="C960" s="1" t="str">
        <f t="shared" si="81"/>
        <v>21:0730</v>
      </c>
      <c r="D960" s="1" t="str">
        <f t="shared" si="82"/>
        <v>21:0356</v>
      </c>
      <c r="E960" t="s">
        <v>3315</v>
      </c>
      <c r="F960" t="s">
        <v>3316</v>
      </c>
      <c r="H960">
        <v>65.595833200000001</v>
      </c>
      <c r="I960">
        <v>-64.745073399999995</v>
      </c>
      <c r="J960" s="1" t="str">
        <f t="shared" si="83"/>
        <v>Till</v>
      </c>
      <c r="K960" s="1" t="str">
        <f t="shared" si="84"/>
        <v>Undivided</v>
      </c>
      <c r="L960">
        <v>0.7</v>
      </c>
      <c r="M960">
        <v>0</v>
      </c>
      <c r="N960">
        <v>0.7</v>
      </c>
      <c r="O960">
        <v>3.1</v>
      </c>
    </row>
    <row r="961" spans="1:15" x14ac:dyDescent="0.25">
      <c r="A961" t="s">
        <v>3317</v>
      </c>
      <c r="B961" t="s">
        <v>3318</v>
      </c>
      <c r="C961" s="1" t="str">
        <f t="shared" si="81"/>
        <v>21:0730</v>
      </c>
      <c r="D961" s="1" t="str">
        <f t="shared" si="82"/>
        <v>21:0356</v>
      </c>
      <c r="E961" t="s">
        <v>3319</v>
      </c>
      <c r="F961" t="s">
        <v>3320</v>
      </c>
      <c r="H961">
        <v>65.577621500000006</v>
      </c>
      <c r="I961">
        <v>-64.818433400000004</v>
      </c>
      <c r="J961" s="1" t="str">
        <f t="shared" si="83"/>
        <v>Till</v>
      </c>
      <c r="K961" s="1" t="str">
        <f t="shared" si="84"/>
        <v>Undivided</v>
      </c>
      <c r="L961">
        <v>1.4</v>
      </c>
      <c r="M961">
        <v>0</v>
      </c>
      <c r="N961">
        <v>1.4</v>
      </c>
      <c r="O961">
        <v>4.5999999999999996</v>
      </c>
    </row>
    <row r="962" spans="1:15" x14ac:dyDescent="0.25">
      <c r="A962" t="s">
        <v>3321</v>
      </c>
      <c r="B962" t="s">
        <v>3322</v>
      </c>
      <c r="C962" s="1" t="str">
        <f t="shared" si="81"/>
        <v>21:0730</v>
      </c>
      <c r="D962" s="1" t="str">
        <f t="shared" si="82"/>
        <v>21:0356</v>
      </c>
      <c r="E962" t="s">
        <v>3323</v>
      </c>
      <c r="F962" t="s">
        <v>3324</v>
      </c>
      <c r="H962">
        <v>65.565586499999995</v>
      </c>
      <c r="I962">
        <v>-64.766518399999995</v>
      </c>
      <c r="J962" s="1" t="str">
        <f t="shared" si="83"/>
        <v>Till</v>
      </c>
      <c r="K962" s="1" t="str">
        <f t="shared" si="84"/>
        <v>Undivided</v>
      </c>
      <c r="L962">
        <v>1.8</v>
      </c>
      <c r="M962">
        <v>0</v>
      </c>
      <c r="N962">
        <v>1.8</v>
      </c>
      <c r="O962">
        <v>5.9</v>
      </c>
    </row>
    <row r="963" spans="1:15" x14ac:dyDescent="0.25">
      <c r="A963" t="s">
        <v>3325</v>
      </c>
      <c r="B963" t="s">
        <v>3326</v>
      </c>
      <c r="C963" s="1" t="str">
        <f t="shared" si="81"/>
        <v>21:0730</v>
      </c>
      <c r="D963" s="1" t="str">
        <f t="shared" si="82"/>
        <v>21:0356</v>
      </c>
      <c r="E963" t="s">
        <v>3327</v>
      </c>
      <c r="F963" t="s">
        <v>3328</v>
      </c>
      <c r="H963">
        <v>65.638396499999999</v>
      </c>
      <c r="I963">
        <v>-64.673985099999996</v>
      </c>
      <c r="J963" s="1" t="str">
        <f t="shared" si="83"/>
        <v>Till</v>
      </c>
      <c r="K963" s="1" t="str">
        <f t="shared" si="84"/>
        <v>Undivided</v>
      </c>
      <c r="L963">
        <v>0.5</v>
      </c>
      <c r="M963">
        <v>0</v>
      </c>
      <c r="N963">
        <v>0.5</v>
      </c>
      <c r="O963">
        <v>3.1</v>
      </c>
    </row>
    <row r="964" spans="1:15" x14ac:dyDescent="0.25">
      <c r="A964" t="s">
        <v>3329</v>
      </c>
      <c r="B964" t="s">
        <v>3330</v>
      </c>
      <c r="C964" s="1" t="str">
        <f t="shared" si="81"/>
        <v>21:0730</v>
      </c>
      <c r="D964" s="1" t="str">
        <f t="shared" si="82"/>
        <v>21:0356</v>
      </c>
      <c r="E964" t="s">
        <v>3331</v>
      </c>
      <c r="F964" t="s">
        <v>3332</v>
      </c>
      <c r="H964">
        <v>65.712401499999999</v>
      </c>
      <c r="I964">
        <v>-64.679838399999994</v>
      </c>
      <c r="J964" s="1" t="str">
        <f t="shared" si="83"/>
        <v>Till</v>
      </c>
      <c r="K964" s="1" t="str">
        <f t="shared" si="84"/>
        <v>Undivided</v>
      </c>
      <c r="L964">
        <v>0.2</v>
      </c>
      <c r="M964">
        <v>0.1</v>
      </c>
      <c r="N964">
        <v>0.1</v>
      </c>
      <c r="O964">
        <v>1.6</v>
      </c>
    </row>
    <row r="965" spans="1:15" x14ac:dyDescent="0.25">
      <c r="A965" t="s">
        <v>3333</v>
      </c>
      <c r="B965" t="s">
        <v>3334</v>
      </c>
      <c r="C965" s="1" t="str">
        <f t="shared" si="81"/>
        <v>21:0730</v>
      </c>
      <c r="D965" s="1" t="str">
        <f t="shared" si="82"/>
        <v>21:0356</v>
      </c>
      <c r="E965" t="s">
        <v>3335</v>
      </c>
      <c r="F965" t="s">
        <v>3336</v>
      </c>
      <c r="H965">
        <v>65.813833000000002</v>
      </c>
      <c r="I965">
        <v>-64.320817000000005</v>
      </c>
      <c r="J965" s="1" t="str">
        <f t="shared" si="83"/>
        <v>Till</v>
      </c>
      <c r="K965" s="1" t="str">
        <f t="shared" si="84"/>
        <v>Undivided</v>
      </c>
      <c r="L965">
        <v>0.1</v>
      </c>
      <c r="M965">
        <v>0</v>
      </c>
      <c r="N965">
        <v>0.1</v>
      </c>
      <c r="O965">
        <v>0.8</v>
      </c>
    </row>
    <row r="966" spans="1:15" x14ac:dyDescent="0.25">
      <c r="A966" t="s">
        <v>3337</v>
      </c>
      <c r="B966" t="s">
        <v>3338</v>
      </c>
      <c r="C966" s="1" t="str">
        <f t="shared" si="81"/>
        <v>21:0730</v>
      </c>
      <c r="D966" s="1" t="str">
        <f t="shared" si="82"/>
        <v>21:0356</v>
      </c>
      <c r="E966" t="s">
        <v>3339</v>
      </c>
      <c r="F966" t="s">
        <v>3340</v>
      </c>
      <c r="H966">
        <v>65.918216999999999</v>
      </c>
      <c r="I966">
        <v>-64.194132999999994</v>
      </c>
      <c r="J966" s="1" t="str">
        <f t="shared" si="83"/>
        <v>Till</v>
      </c>
      <c r="K966" s="1" t="str">
        <f t="shared" si="84"/>
        <v>Undivided</v>
      </c>
      <c r="L966">
        <v>0.2</v>
      </c>
      <c r="M966">
        <v>0</v>
      </c>
      <c r="N966">
        <v>0.2</v>
      </c>
      <c r="O966">
        <v>1</v>
      </c>
    </row>
    <row r="967" spans="1:15" x14ac:dyDescent="0.25">
      <c r="A967" t="s">
        <v>3341</v>
      </c>
      <c r="B967" t="s">
        <v>3342</v>
      </c>
      <c r="C967" s="1" t="str">
        <f t="shared" si="81"/>
        <v>21:0730</v>
      </c>
      <c r="D967" s="1" t="str">
        <f t="shared" si="82"/>
        <v>21:0356</v>
      </c>
      <c r="E967" t="s">
        <v>3343</v>
      </c>
      <c r="F967" t="s">
        <v>3344</v>
      </c>
      <c r="H967">
        <v>65.863067000000001</v>
      </c>
      <c r="I967">
        <v>-64.242917000000006</v>
      </c>
      <c r="J967" s="1" t="str">
        <f t="shared" si="83"/>
        <v>Till</v>
      </c>
      <c r="K967" s="1" t="str">
        <f t="shared" si="84"/>
        <v>Undivided</v>
      </c>
      <c r="L967">
        <v>0.3</v>
      </c>
      <c r="M967">
        <v>0.1</v>
      </c>
      <c r="N967">
        <v>0.2</v>
      </c>
      <c r="O967">
        <v>1.5</v>
      </c>
    </row>
    <row r="968" spans="1:15" x14ac:dyDescent="0.25">
      <c r="A968" t="s">
        <v>3345</v>
      </c>
      <c r="B968" t="s">
        <v>3346</v>
      </c>
      <c r="C968" s="1" t="str">
        <f t="shared" si="81"/>
        <v>21:0730</v>
      </c>
      <c r="D968" s="1" t="str">
        <f t="shared" si="82"/>
        <v>21:0356</v>
      </c>
      <c r="E968" t="s">
        <v>3347</v>
      </c>
      <c r="F968" t="s">
        <v>3348</v>
      </c>
      <c r="H968">
        <v>66.027450000000002</v>
      </c>
      <c r="I968">
        <v>-64.247567000000004</v>
      </c>
      <c r="J968" s="1" t="str">
        <f t="shared" si="83"/>
        <v>Till</v>
      </c>
      <c r="K968" s="1" t="str">
        <f t="shared" si="84"/>
        <v>Undivided</v>
      </c>
      <c r="L968">
        <v>1.4</v>
      </c>
      <c r="M968">
        <v>0</v>
      </c>
      <c r="N968">
        <v>1.4</v>
      </c>
      <c r="O968">
        <v>4</v>
      </c>
    </row>
    <row r="969" spans="1:15" x14ac:dyDescent="0.25">
      <c r="A969" t="s">
        <v>3349</v>
      </c>
      <c r="B969" t="s">
        <v>3350</v>
      </c>
      <c r="C969" s="1" t="str">
        <f t="shared" si="81"/>
        <v>21:0730</v>
      </c>
      <c r="D969" s="1" t="str">
        <f t="shared" si="82"/>
        <v>21:0356</v>
      </c>
      <c r="E969" t="s">
        <v>3351</v>
      </c>
      <c r="F969" t="s">
        <v>3352</v>
      </c>
      <c r="H969">
        <v>65.971800000000002</v>
      </c>
      <c r="I969">
        <v>-64.219417000000007</v>
      </c>
      <c r="J969" s="1" t="str">
        <f t="shared" si="83"/>
        <v>Till</v>
      </c>
      <c r="K969" s="1" t="str">
        <f t="shared" si="84"/>
        <v>Undivided</v>
      </c>
      <c r="L969">
        <v>0.1</v>
      </c>
      <c r="M969">
        <v>0</v>
      </c>
      <c r="N969">
        <v>0.1</v>
      </c>
      <c r="O969">
        <v>0.9</v>
      </c>
    </row>
    <row r="970" spans="1:15" x14ac:dyDescent="0.25">
      <c r="A970" t="s">
        <v>3353</v>
      </c>
      <c r="B970" t="s">
        <v>3354</v>
      </c>
      <c r="C970" s="1" t="str">
        <f t="shared" ref="C970:C1033" si="85">HYPERLINK("http://geochem.nrcan.gc.ca/cdogs/content/bdl/bdl210730_e.htm", "21:0730")</f>
        <v>21:0730</v>
      </c>
      <c r="D970" s="1" t="str">
        <f t="shared" ref="D970:D1033" si="86">HYPERLINK("http://geochem.nrcan.gc.ca/cdogs/content/svy/svy210356_e.htm", "21:0356")</f>
        <v>21:0356</v>
      </c>
      <c r="E970" t="s">
        <v>3355</v>
      </c>
      <c r="F970" t="s">
        <v>3356</v>
      </c>
      <c r="H970">
        <v>66.139533</v>
      </c>
      <c r="I970">
        <v>-64.117099999999994</v>
      </c>
      <c r="J970" s="1" t="str">
        <f t="shared" ref="J970:J1033" si="87">HYPERLINK("http://geochem.nrcan.gc.ca/cdogs/content/kwd/kwd020044_e.htm", "Till")</f>
        <v>Till</v>
      </c>
      <c r="K970" s="1" t="str">
        <f t="shared" ref="K970:K1033" si="88">HYPERLINK("http://geochem.nrcan.gc.ca/cdogs/content/kwd/kwd080201_e.htm", "Undivided")</f>
        <v>Undivided</v>
      </c>
      <c r="L970">
        <v>0.2</v>
      </c>
      <c r="M970">
        <v>0</v>
      </c>
      <c r="N970">
        <v>0.2</v>
      </c>
      <c r="O970">
        <v>1.5</v>
      </c>
    </row>
    <row r="971" spans="1:15" x14ac:dyDescent="0.25">
      <c r="A971" t="s">
        <v>3357</v>
      </c>
      <c r="B971" t="s">
        <v>3358</v>
      </c>
      <c r="C971" s="1" t="str">
        <f t="shared" si="85"/>
        <v>21:0730</v>
      </c>
      <c r="D971" s="1" t="str">
        <f t="shared" si="86"/>
        <v>21:0356</v>
      </c>
      <c r="E971" t="s">
        <v>3359</v>
      </c>
      <c r="F971" t="s">
        <v>3360</v>
      </c>
      <c r="H971">
        <v>66.162450000000007</v>
      </c>
      <c r="I971">
        <v>-63.989800000000002</v>
      </c>
      <c r="J971" s="1" t="str">
        <f t="shared" si="87"/>
        <v>Till</v>
      </c>
      <c r="K971" s="1" t="str">
        <f t="shared" si="88"/>
        <v>Undivided</v>
      </c>
      <c r="L971">
        <v>0.4</v>
      </c>
      <c r="M971">
        <v>0</v>
      </c>
      <c r="N971">
        <v>0.4</v>
      </c>
      <c r="O971">
        <v>1.2</v>
      </c>
    </row>
    <row r="972" spans="1:15" x14ac:dyDescent="0.25">
      <c r="A972" t="s">
        <v>3361</v>
      </c>
      <c r="B972" t="s">
        <v>3362</v>
      </c>
      <c r="C972" s="1" t="str">
        <f t="shared" si="85"/>
        <v>21:0730</v>
      </c>
      <c r="D972" s="1" t="str">
        <f t="shared" si="86"/>
        <v>21:0356</v>
      </c>
      <c r="E972" t="s">
        <v>3363</v>
      </c>
      <c r="F972" t="s">
        <v>3364</v>
      </c>
      <c r="H972">
        <v>66.082166999999998</v>
      </c>
      <c r="I972">
        <v>-64.135099999999994</v>
      </c>
      <c r="J972" s="1" t="str">
        <f t="shared" si="87"/>
        <v>Till</v>
      </c>
      <c r="K972" s="1" t="str">
        <f t="shared" si="88"/>
        <v>Undivided</v>
      </c>
      <c r="L972">
        <v>1.3</v>
      </c>
      <c r="M972">
        <v>0</v>
      </c>
      <c r="N972">
        <v>1.3</v>
      </c>
      <c r="O972">
        <v>3.2</v>
      </c>
    </row>
    <row r="973" spans="1:15" x14ac:dyDescent="0.25">
      <c r="A973" t="s">
        <v>3365</v>
      </c>
      <c r="B973" t="s">
        <v>3366</v>
      </c>
      <c r="C973" s="1" t="str">
        <f t="shared" si="85"/>
        <v>21:0730</v>
      </c>
      <c r="D973" s="1" t="str">
        <f t="shared" si="86"/>
        <v>21:0356</v>
      </c>
      <c r="E973" t="s">
        <v>3367</v>
      </c>
      <c r="F973" t="s">
        <v>3368</v>
      </c>
      <c r="H973">
        <v>66.174267</v>
      </c>
      <c r="I973">
        <v>-63.855583000000003</v>
      </c>
      <c r="J973" s="1" t="str">
        <f t="shared" si="87"/>
        <v>Till</v>
      </c>
      <c r="K973" s="1" t="str">
        <f t="shared" si="88"/>
        <v>Undivided</v>
      </c>
      <c r="L973">
        <v>0.7</v>
      </c>
      <c r="M973">
        <v>0</v>
      </c>
      <c r="N973">
        <v>0.7</v>
      </c>
      <c r="O973">
        <v>2.4</v>
      </c>
    </row>
    <row r="974" spans="1:15" x14ac:dyDescent="0.25">
      <c r="A974" t="s">
        <v>3369</v>
      </c>
      <c r="B974" t="s">
        <v>3370</v>
      </c>
      <c r="C974" s="1" t="str">
        <f t="shared" si="85"/>
        <v>21:0730</v>
      </c>
      <c r="D974" s="1" t="str">
        <f t="shared" si="86"/>
        <v>21:0356</v>
      </c>
      <c r="E974" t="s">
        <v>3371</v>
      </c>
      <c r="F974" t="s">
        <v>3372</v>
      </c>
      <c r="H974">
        <v>66.2102</v>
      </c>
      <c r="I974">
        <v>-63.777417</v>
      </c>
      <c r="J974" s="1" t="str">
        <f t="shared" si="87"/>
        <v>Till</v>
      </c>
      <c r="K974" s="1" t="str">
        <f t="shared" si="88"/>
        <v>Undivided</v>
      </c>
      <c r="L974">
        <v>2.1</v>
      </c>
      <c r="M974">
        <v>0</v>
      </c>
      <c r="N974">
        <v>2.1</v>
      </c>
      <c r="O974">
        <v>5.7</v>
      </c>
    </row>
    <row r="975" spans="1:15" x14ac:dyDescent="0.25">
      <c r="A975" t="s">
        <v>3373</v>
      </c>
      <c r="B975" t="s">
        <v>3374</v>
      </c>
      <c r="C975" s="1" t="str">
        <f t="shared" si="85"/>
        <v>21:0730</v>
      </c>
      <c r="D975" s="1" t="str">
        <f t="shared" si="86"/>
        <v>21:0356</v>
      </c>
      <c r="E975" t="s">
        <v>3375</v>
      </c>
      <c r="F975" t="s">
        <v>3376</v>
      </c>
      <c r="H975">
        <v>66.254999999999995</v>
      </c>
      <c r="I975">
        <v>-63.72</v>
      </c>
      <c r="J975" s="1" t="str">
        <f t="shared" si="87"/>
        <v>Till</v>
      </c>
      <c r="K975" s="1" t="str">
        <f t="shared" si="88"/>
        <v>Undivided</v>
      </c>
      <c r="L975">
        <v>1.4</v>
      </c>
      <c r="M975">
        <v>0</v>
      </c>
      <c r="N975">
        <v>1.4</v>
      </c>
      <c r="O975">
        <v>4.3</v>
      </c>
    </row>
    <row r="976" spans="1:15" x14ac:dyDescent="0.25">
      <c r="A976" t="s">
        <v>3377</v>
      </c>
      <c r="B976" t="s">
        <v>3378</v>
      </c>
      <c r="C976" s="1" t="str">
        <f t="shared" si="85"/>
        <v>21:0730</v>
      </c>
      <c r="D976" s="1" t="str">
        <f t="shared" si="86"/>
        <v>21:0356</v>
      </c>
      <c r="E976" t="s">
        <v>3379</v>
      </c>
      <c r="F976" t="s">
        <v>3380</v>
      </c>
      <c r="H976">
        <v>66.067417000000006</v>
      </c>
      <c r="I976">
        <v>-63.601500000000001</v>
      </c>
      <c r="J976" s="1" t="str">
        <f t="shared" si="87"/>
        <v>Till</v>
      </c>
      <c r="K976" s="1" t="str">
        <f t="shared" si="88"/>
        <v>Undivided</v>
      </c>
      <c r="L976">
        <v>0.9</v>
      </c>
      <c r="M976">
        <v>0</v>
      </c>
      <c r="N976">
        <v>0.9</v>
      </c>
      <c r="O976">
        <v>2.8</v>
      </c>
    </row>
    <row r="977" spans="1:15" x14ac:dyDescent="0.25">
      <c r="A977" t="s">
        <v>3381</v>
      </c>
      <c r="B977" t="s">
        <v>3382</v>
      </c>
      <c r="C977" s="1" t="str">
        <f t="shared" si="85"/>
        <v>21:0730</v>
      </c>
      <c r="D977" s="1" t="str">
        <f t="shared" si="86"/>
        <v>21:0356</v>
      </c>
      <c r="E977" t="s">
        <v>3383</v>
      </c>
      <c r="F977" t="s">
        <v>3384</v>
      </c>
      <c r="H977">
        <v>66.255700000000004</v>
      </c>
      <c r="I977">
        <v>-63.720832999999999</v>
      </c>
      <c r="J977" s="1" t="str">
        <f t="shared" si="87"/>
        <v>Till</v>
      </c>
      <c r="K977" s="1" t="str">
        <f t="shared" si="88"/>
        <v>Undivided</v>
      </c>
      <c r="L977">
        <v>0.5</v>
      </c>
      <c r="M977">
        <v>0</v>
      </c>
      <c r="N977">
        <v>0.5</v>
      </c>
      <c r="O977">
        <v>2.2999999999999998</v>
      </c>
    </row>
    <row r="978" spans="1:15" x14ac:dyDescent="0.25">
      <c r="A978" t="s">
        <v>3385</v>
      </c>
      <c r="B978" t="s">
        <v>3386</v>
      </c>
      <c r="C978" s="1" t="str">
        <f t="shared" si="85"/>
        <v>21:0730</v>
      </c>
      <c r="D978" s="1" t="str">
        <f t="shared" si="86"/>
        <v>21:0356</v>
      </c>
      <c r="E978" t="s">
        <v>3387</v>
      </c>
      <c r="F978" t="s">
        <v>3388</v>
      </c>
      <c r="H978">
        <v>66.303416999999996</v>
      </c>
      <c r="I978">
        <v>-63.706499999999998</v>
      </c>
      <c r="J978" s="1" t="str">
        <f t="shared" si="87"/>
        <v>Till</v>
      </c>
      <c r="K978" s="1" t="str">
        <f t="shared" si="88"/>
        <v>Undivided</v>
      </c>
      <c r="L978">
        <v>0.4</v>
      </c>
      <c r="M978">
        <v>0.1</v>
      </c>
      <c r="N978">
        <v>0.3</v>
      </c>
      <c r="O978">
        <v>2.4</v>
      </c>
    </row>
    <row r="979" spans="1:15" x14ac:dyDescent="0.25">
      <c r="A979" t="s">
        <v>3389</v>
      </c>
      <c r="B979" t="s">
        <v>3390</v>
      </c>
      <c r="C979" s="1" t="str">
        <f t="shared" si="85"/>
        <v>21:0730</v>
      </c>
      <c r="D979" s="1" t="str">
        <f t="shared" si="86"/>
        <v>21:0356</v>
      </c>
      <c r="E979" t="s">
        <v>3391</v>
      </c>
      <c r="F979" t="s">
        <v>3392</v>
      </c>
      <c r="H979">
        <v>65.756416000000002</v>
      </c>
      <c r="I979">
        <v>-64.389932999999999</v>
      </c>
      <c r="J979" s="1" t="str">
        <f t="shared" si="87"/>
        <v>Till</v>
      </c>
      <c r="K979" s="1" t="str">
        <f t="shared" si="88"/>
        <v>Undivided</v>
      </c>
      <c r="L979">
        <v>3.5</v>
      </c>
      <c r="M979">
        <v>0</v>
      </c>
      <c r="N979">
        <v>3.5</v>
      </c>
      <c r="O979">
        <v>8.6</v>
      </c>
    </row>
    <row r="980" spans="1:15" x14ac:dyDescent="0.25">
      <c r="A980" t="s">
        <v>3393</v>
      </c>
      <c r="B980" t="s">
        <v>3394</v>
      </c>
      <c r="C980" s="1" t="str">
        <f t="shared" si="85"/>
        <v>21:0730</v>
      </c>
      <c r="D980" s="1" t="str">
        <f t="shared" si="86"/>
        <v>21:0356</v>
      </c>
      <c r="E980" t="s">
        <v>3395</v>
      </c>
      <c r="F980" t="s">
        <v>3396</v>
      </c>
      <c r="H980">
        <v>65.663430000000005</v>
      </c>
      <c r="I980">
        <v>-64.490279999999998</v>
      </c>
      <c r="J980" s="1" t="str">
        <f t="shared" si="87"/>
        <v>Till</v>
      </c>
      <c r="K980" s="1" t="str">
        <f t="shared" si="88"/>
        <v>Undivided</v>
      </c>
      <c r="L980">
        <v>5.9</v>
      </c>
      <c r="M980">
        <v>0</v>
      </c>
      <c r="N980">
        <v>5.9</v>
      </c>
      <c r="O980">
        <v>13.8</v>
      </c>
    </row>
    <row r="981" spans="1:15" x14ac:dyDescent="0.25">
      <c r="A981" t="s">
        <v>3397</v>
      </c>
      <c r="B981" t="s">
        <v>3398</v>
      </c>
      <c r="C981" s="1" t="str">
        <f t="shared" si="85"/>
        <v>21:0730</v>
      </c>
      <c r="D981" s="1" t="str">
        <f t="shared" si="86"/>
        <v>21:0356</v>
      </c>
      <c r="E981" t="s">
        <v>3399</v>
      </c>
      <c r="F981" t="s">
        <v>3400</v>
      </c>
      <c r="H981">
        <v>65.627983</v>
      </c>
      <c r="I981">
        <v>-64.461100000000002</v>
      </c>
      <c r="J981" s="1" t="str">
        <f t="shared" si="87"/>
        <v>Till</v>
      </c>
      <c r="K981" s="1" t="str">
        <f t="shared" si="88"/>
        <v>Undivided</v>
      </c>
      <c r="L981">
        <v>0.1</v>
      </c>
      <c r="M981">
        <v>0</v>
      </c>
      <c r="N981">
        <v>0.1</v>
      </c>
      <c r="O981">
        <v>0.8</v>
      </c>
    </row>
    <row r="982" spans="1:15" x14ac:dyDescent="0.25">
      <c r="A982" t="s">
        <v>3401</v>
      </c>
      <c r="B982" t="s">
        <v>3402</v>
      </c>
      <c r="C982" s="1" t="str">
        <f t="shared" si="85"/>
        <v>21:0730</v>
      </c>
      <c r="D982" s="1" t="str">
        <f t="shared" si="86"/>
        <v>21:0356</v>
      </c>
      <c r="E982" t="s">
        <v>3403</v>
      </c>
      <c r="F982" t="s">
        <v>3404</v>
      </c>
      <c r="H982">
        <v>66.170300999999995</v>
      </c>
      <c r="I982">
        <v>-65.629788000000005</v>
      </c>
      <c r="J982" s="1" t="str">
        <f t="shared" si="87"/>
        <v>Till</v>
      </c>
      <c r="K982" s="1" t="str">
        <f t="shared" si="88"/>
        <v>Undivided</v>
      </c>
      <c r="L982">
        <v>1</v>
      </c>
      <c r="M982">
        <v>0</v>
      </c>
      <c r="N982">
        <v>1</v>
      </c>
      <c r="O982">
        <v>2.6</v>
      </c>
    </row>
    <row r="983" spans="1:15" x14ac:dyDescent="0.25">
      <c r="A983" t="s">
        <v>3405</v>
      </c>
      <c r="B983" t="s">
        <v>3406</v>
      </c>
      <c r="C983" s="1" t="str">
        <f t="shared" si="85"/>
        <v>21:0730</v>
      </c>
      <c r="D983" s="1" t="str">
        <f t="shared" si="86"/>
        <v>21:0356</v>
      </c>
      <c r="E983" t="s">
        <v>3407</v>
      </c>
      <c r="F983" t="s">
        <v>3408</v>
      </c>
      <c r="H983">
        <v>66.170430999999994</v>
      </c>
      <c r="I983">
        <v>-65.629856000000004</v>
      </c>
      <c r="J983" s="1" t="str">
        <f t="shared" si="87"/>
        <v>Till</v>
      </c>
      <c r="K983" s="1" t="str">
        <f t="shared" si="88"/>
        <v>Undivided</v>
      </c>
      <c r="L983">
        <v>0</v>
      </c>
      <c r="M983">
        <v>0</v>
      </c>
      <c r="N983">
        <v>0</v>
      </c>
      <c r="O983">
        <v>0.5</v>
      </c>
    </row>
    <row r="984" spans="1:15" x14ac:dyDescent="0.25">
      <c r="A984" t="s">
        <v>3409</v>
      </c>
      <c r="B984" t="s">
        <v>3410</v>
      </c>
      <c r="C984" s="1" t="str">
        <f t="shared" si="85"/>
        <v>21:0730</v>
      </c>
      <c r="D984" s="1" t="str">
        <f t="shared" si="86"/>
        <v>21:0356</v>
      </c>
      <c r="E984" t="s">
        <v>3411</v>
      </c>
      <c r="F984" t="s">
        <v>3412</v>
      </c>
      <c r="H984">
        <v>66.163539999999998</v>
      </c>
      <c r="I984">
        <v>-65.646494000000004</v>
      </c>
      <c r="J984" s="1" t="str">
        <f t="shared" si="87"/>
        <v>Till</v>
      </c>
      <c r="K984" s="1" t="str">
        <f t="shared" si="88"/>
        <v>Undivided</v>
      </c>
      <c r="L984">
        <v>1</v>
      </c>
      <c r="M984">
        <v>0</v>
      </c>
      <c r="N984">
        <v>1</v>
      </c>
      <c r="O984">
        <v>2.6</v>
      </c>
    </row>
    <row r="985" spans="1:15" x14ac:dyDescent="0.25">
      <c r="A985" t="s">
        <v>3413</v>
      </c>
      <c r="B985" t="s">
        <v>3414</v>
      </c>
      <c r="C985" s="1" t="str">
        <f t="shared" si="85"/>
        <v>21:0730</v>
      </c>
      <c r="D985" s="1" t="str">
        <f t="shared" si="86"/>
        <v>21:0356</v>
      </c>
      <c r="E985" t="s">
        <v>3415</v>
      </c>
      <c r="F985" t="s">
        <v>3416</v>
      </c>
      <c r="H985">
        <v>66.162713999999994</v>
      </c>
      <c r="I985">
        <v>-65.646568000000002</v>
      </c>
      <c r="J985" s="1" t="str">
        <f t="shared" si="87"/>
        <v>Till</v>
      </c>
      <c r="K985" s="1" t="str">
        <f t="shared" si="88"/>
        <v>Undivided</v>
      </c>
      <c r="L985">
        <v>2</v>
      </c>
      <c r="M985">
        <v>0</v>
      </c>
      <c r="N985">
        <v>2</v>
      </c>
      <c r="O985">
        <v>4.4000000000000004</v>
      </c>
    </row>
    <row r="986" spans="1:15" x14ac:dyDescent="0.25">
      <c r="A986" t="s">
        <v>3417</v>
      </c>
      <c r="B986" t="s">
        <v>3418</v>
      </c>
      <c r="C986" s="1" t="str">
        <f t="shared" si="85"/>
        <v>21:0730</v>
      </c>
      <c r="D986" s="1" t="str">
        <f t="shared" si="86"/>
        <v>21:0356</v>
      </c>
      <c r="E986" t="s">
        <v>3419</v>
      </c>
      <c r="F986" t="s">
        <v>3420</v>
      </c>
      <c r="H986">
        <v>66.162785</v>
      </c>
      <c r="I986">
        <v>-65.646502999999996</v>
      </c>
      <c r="J986" s="1" t="str">
        <f t="shared" si="87"/>
        <v>Till</v>
      </c>
      <c r="K986" s="1" t="str">
        <f t="shared" si="88"/>
        <v>Undivided</v>
      </c>
      <c r="L986">
        <v>7.2</v>
      </c>
      <c r="M986">
        <v>0</v>
      </c>
      <c r="N986">
        <v>7.2</v>
      </c>
      <c r="O986">
        <v>16.100000000000001</v>
      </c>
    </row>
    <row r="987" spans="1:15" x14ac:dyDescent="0.25">
      <c r="A987" t="s">
        <v>3421</v>
      </c>
      <c r="B987" t="s">
        <v>3422</v>
      </c>
      <c r="C987" s="1" t="str">
        <f t="shared" si="85"/>
        <v>21:0730</v>
      </c>
      <c r="D987" s="1" t="str">
        <f t="shared" si="86"/>
        <v>21:0356</v>
      </c>
      <c r="E987" t="s">
        <v>3423</v>
      </c>
      <c r="F987" t="s">
        <v>3424</v>
      </c>
      <c r="H987">
        <v>66.155134000000004</v>
      </c>
      <c r="I987">
        <v>-65.670765000000003</v>
      </c>
      <c r="J987" s="1" t="str">
        <f t="shared" si="87"/>
        <v>Till</v>
      </c>
      <c r="K987" s="1" t="str">
        <f t="shared" si="88"/>
        <v>Undivided</v>
      </c>
      <c r="L987">
        <v>1.8</v>
      </c>
      <c r="M987">
        <v>0.1</v>
      </c>
      <c r="N987">
        <v>1.7</v>
      </c>
      <c r="O987">
        <v>4.5</v>
      </c>
    </row>
    <row r="988" spans="1:15" x14ac:dyDescent="0.25">
      <c r="A988" t="s">
        <v>3425</v>
      </c>
      <c r="B988" t="s">
        <v>3426</v>
      </c>
      <c r="C988" s="1" t="str">
        <f t="shared" si="85"/>
        <v>21:0730</v>
      </c>
      <c r="D988" s="1" t="str">
        <f t="shared" si="86"/>
        <v>21:0356</v>
      </c>
      <c r="E988" t="s">
        <v>3427</v>
      </c>
      <c r="F988" t="s">
        <v>3428</v>
      </c>
      <c r="H988">
        <v>66.153936000000002</v>
      </c>
      <c r="I988">
        <v>-65.668869000000001</v>
      </c>
      <c r="J988" s="1" t="str">
        <f t="shared" si="87"/>
        <v>Till</v>
      </c>
      <c r="K988" s="1" t="str">
        <f t="shared" si="88"/>
        <v>Undivided</v>
      </c>
      <c r="L988">
        <v>4.8</v>
      </c>
      <c r="M988">
        <v>0</v>
      </c>
      <c r="N988">
        <v>4.8</v>
      </c>
      <c r="O988">
        <v>11.1</v>
      </c>
    </row>
    <row r="989" spans="1:15" x14ac:dyDescent="0.25">
      <c r="A989" t="s">
        <v>3429</v>
      </c>
      <c r="B989" t="s">
        <v>3430</v>
      </c>
      <c r="C989" s="1" t="str">
        <f t="shared" si="85"/>
        <v>21:0730</v>
      </c>
      <c r="D989" s="1" t="str">
        <f t="shared" si="86"/>
        <v>21:0356</v>
      </c>
      <c r="E989" t="s">
        <v>3431</v>
      </c>
      <c r="F989" t="s">
        <v>3432</v>
      </c>
      <c r="H989">
        <v>66.142882</v>
      </c>
      <c r="I989">
        <v>-65.703688</v>
      </c>
      <c r="J989" s="1" t="str">
        <f t="shared" si="87"/>
        <v>Till</v>
      </c>
      <c r="K989" s="1" t="str">
        <f t="shared" si="88"/>
        <v>Undivided</v>
      </c>
      <c r="L989">
        <v>3</v>
      </c>
      <c r="M989">
        <v>0</v>
      </c>
      <c r="N989">
        <v>3</v>
      </c>
      <c r="O989">
        <v>6.6</v>
      </c>
    </row>
    <row r="990" spans="1:15" x14ac:dyDescent="0.25">
      <c r="A990" t="s">
        <v>3433</v>
      </c>
      <c r="B990" t="s">
        <v>3434</v>
      </c>
      <c r="C990" s="1" t="str">
        <f t="shared" si="85"/>
        <v>21:0730</v>
      </c>
      <c r="D990" s="1" t="str">
        <f t="shared" si="86"/>
        <v>21:0356</v>
      </c>
      <c r="E990" t="s">
        <v>3435</v>
      </c>
      <c r="F990" t="s">
        <v>3436</v>
      </c>
      <c r="H990">
        <v>66.142741999999998</v>
      </c>
      <c r="I990">
        <v>-65.715930999999998</v>
      </c>
      <c r="J990" s="1" t="str">
        <f t="shared" si="87"/>
        <v>Till</v>
      </c>
      <c r="K990" s="1" t="str">
        <f t="shared" si="88"/>
        <v>Undivided</v>
      </c>
      <c r="L990">
        <v>1.7</v>
      </c>
      <c r="M990">
        <v>0</v>
      </c>
      <c r="N990">
        <v>1.7</v>
      </c>
      <c r="O990">
        <v>4</v>
      </c>
    </row>
    <row r="991" spans="1:15" x14ac:dyDescent="0.25">
      <c r="A991" t="s">
        <v>3437</v>
      </c>
      <c r="B991" t="s">
        <v>3438</v>
      </c>
      <c r="C991" s="1" t="str">
        <f t="shared" si="85"/>
        <v>21:0730</v>
      </c>
      <c r="D991" s="1" t="str">
        <f t="shared" si="86"/>
        <v>21:0356</v>
      </c>
      <c r="E991" t="s">
        <v>3439</v>
      </c>
      <c r="F991" t="s">
        <v>3440</v>
      </c>
      <c r="H991">
        <v>66.141768999999996</v>
      </c>
      <c r="I991">
        <v>-65.722053000000002</v>
      </c>
      <c r="J991" s="1" t="str">
        <f t="shared" si="87"/>
        <v>Till</v>
      </c>
      <c r="K991" s="1" t="str">
        <f t="shared" si="88"/>
        <v>Undivided</v>
      </c>
      <c r="L991">
        <v>4.8</v>
      </c>
      <c r="M991">
        <v>0</v>
      </c>
      <c r="N991">
        <v>4.8</v>
      </c>
      <c r="O991">
        <v>10.9</v>
      </c>
    </row>
    <row r="992" spans="1:15" x14ac:dyDescent="0.25">
      <c r="A992" t="s">
        <v>3441</v>
      </c>
      <c r="B992" t="s">
        <v>3442</v>
      </c>
      <c r="C992" s="1" t="str">
        <f t="shared" si="85"/>
        <v>21:0730</v>
      </c>
      <c r="D992" s="1" t="str">
        <f t="shared" si="86"/>
        <v>21:0356</v>
      </c>
      <c r="E992" t="s">
        <v>3443</v>
      </c>
      <c r="F992" t="s">
        <v>3444</v>
      </c>
      <c r="H992">
        <v>66.184838099999993</v>
      </c>
      <c r="I992">
        <v>-63.831258800000001</v>
      </c>
      <c r="J992" s="1" t="str">
        <f t="shared" si="87"/>
        <v>Till</v>
      </c>
      <c r="K992" s="1" t="str">
        <f t="shared" si="88"/>
        <v>Undivided</v>
      </c>
      <c r="L992">
        <v>0.1</v>
      </c>
      <c r="M992">
        <v>0</v>
      </c>
      <c r="N992">
        <v>0.1</v>
      </c>
      <c r="O992">
        <v>0.7</v>
      </c>
    </row>
    <row r="993" spans="1:15" x14ac:dyDescent="0.25">
      <c r="A993" t="s">
        <v>3445</v>
      </c>
      <c r="B993" t="s">
        <v>3446</v>
      </c>
      <c r="C993" s="1" t="str">
        <f t="shared" si="85"/>
        <v>21:0730</v>
      </c>
      <c r="D993" s="1" t="str">
        <f t="shared" si="86"/>
        <v>21:0356</v>
      </c>
      <c r="E993" t="s">
        <v>3447</v>
      </c>
      <c r="F993" t="s">
        <v>3448</v>
      </c>
      <c r="H993">
        <v>65.457833199999996</v>
      </c>
      <c r="I993">
        <v>-64.582048499999999</v>
      </c>
      <c r="J993" s="1" t="str">
        <f t="shared" si="87"/>
        <v>Till</v>
      </c>
      <c r="K993" s="1" t="str">
        <f t="shared" si="88"/>
        <v>Undivided</v>
      </c>
      <c r="L993">
        <v>0.8</v>
      </c>
      <c r="M993">
        <v>0</v>
      </c>
      <c r="N993">
        <v>0.8</v>
      </c>
      <c r="O993">
        <v>4.5</v>
      </c>
    </row>
    <row r="994" spans="1:15" x14ac:dyDescent="0.25">
      <c r="A994" t="s">
        <v>3449</v>
      </c>
      <c r="B994" t="s">
        <v>3450</v>
      </c>
      <c r="C994" s="1" t="str">
        <f t="shared" si="85"/>
        <v>21:0730</v>
      </c>
      <c r="D994" s="1" t="str">
        <f t="shared" si="86"/>
        <v>21:0356</v>
      </c>
      <c r="E994" t="s">
        <v>3451</v>
      </c>
      <c r="F994" t="s">
        <v>3452</v>
      </c>
      <c r="H994">
        <v>65.379148200000003</v>
      </c>
      <c r="I994">
        <v>-64.917011700000003</v>
      </c>
      <c r="J994" s="1" t="str">
        <f t="shared" si="87"/>
        <v>Till</v>
      </c>
      <c r="K994" s="1" t="str">
        <f t="shared" si="88"/>
        <v>Undivided</v>
      </c>
      <c r="L994">
        <v>0.7</v>
      </c>
      <c r="M994">
        <v>0</v>
      </c>
      <c r="N994">
        <v>0.7</v>
      </c>
      <c r="O994">
        <v>4.5999999999999996</v>
      </c>
    </row>
    <row r="995" spans="1:15" x14ac:dyDescent="0.25">
      <c r="A995" t="s">
        <v>3453</v>
      </c>
      <c r="B995" t="s">
        <v>3454</v>
      </c>
      <c r="C995" s="1" t="str">
        <f t="shared" si="85"/>
        <v>21:0730</v>
      </c>
      <c r="D995" s="1" t="str">
        <f t="shared" si="86"/>
        <v>21:0356</v>
      </c>
      <c r="E995" t="s">
        <v>3455</v>
      </c>
      <c r="F995" t="s">
        <v>3456</v>
      </c>
      <c r="H995">
        <v>65.375891499999994</v>
      </c>
      <c r="I995">
        <v>-64.759071800000001</v>
      </c>
      <c r="J995" s="1" t="str">
        <f t="shared" si="87"/>
        <v>Till</v>
      </c>
      <c r="K995" s="1" t="str">
        <f t="shared" si="88"/>
        <v>Undivided</v>
      </c>
      <c r="L995">
        <v>1.1000000000000001</v>
      </c>
      <c r="M995">
        <v>0</v>
      </c>
      <c r="N995">
        <v>1.1000000000000001</v>
      </c>
      <c r="O995">
        <v>3.8</v>
      </c>
    </row>
    <row r="996" spans="1:15" x14ac:dyDescent="0.25">
      <c r="A996" t="s">
        <v>3457</v>
      </c>
      <c r="B996" t="s">
        <v>3458</v>
      </c>
      <c r="C996" s="1" t="str">
        <f t="shared" si="85"/>
        <v>21:0730</v>
      </c>
      <c r="D996" s="1" t="str">
        <f t="shared" si="86"/>
        <v>21:0356</v>
      </c>
      <c r="E996" t="s">
        <v>3459</v>
      </c>
      <c r="F996" t="s">
        <v>3460</v>
      </c>
      <c r="H996">
        <v>65.304813199999998</v>
      </c>
      <c r="I996">
        <v>-64.90043</v>
      </c>
      <c r="J996" s="1" t="str">
        <f t="shared" si="87"/>
        <v>Till</v>
      </c>
      <c r="K996" s="1" t="str">
        <f t="shared" si="88"/>
        <v>Undivided</v>
      </c>
      <c r="L996">
        <v>1.4</v>
      </c>
      <c r="M996">
        <v>0</v>
      </c>
      <c r="N996">
        <v>1.4</v>
      </c>
      <c r="O996">
        <v>6.2</v>
      </c>
    </row>
    <row r="997" spans="1:15" x14ac:dyDescent="0.25">
      <c r="A997" t="s">
        <v>3461</v>
      </c>
      <c r="B997" t="s">
        <v>3462</v>
      </c>
      <c r="C997" s="1" t="str">
        <f t="shared" si="85"/>
        <v>21:0730</v>
      </c>
      <c r="D997" s="1" t="str">
        <f t="shared" si="86"/>
        <v>21:0356</v>
      </c>
      <c r="E997" t="s">
        <v>3463</v>
      </c>
      <c r="F997" t="s">
        <v>3464</v>
      </c>
      <c r="H997">
        <v>65.230448199999998</v>
      </c>
      <c r="I997">
        <v>-64.574090200000001</v>
      </c>
      <c r="J997" s="1" t="str">
        <f t="shared" si="87"/>
        <v>Till</v>
      </c>
      <c r="K997" s="1" t="str">
        <f t="shared" si="88"/>
        <v>Undivided</v>
      </c>
      <c r="L997">
        <v>0.8</v>
      </c>
      <c r="M997">
        <v>0</v>
      </c>
      <c r="N997">
        <v>0.8</v>
      </c>
      <c r="O997">
        <v>3.6</v>
      </c>
    </row>
    <row r="998" spans="1:15" x14ac:dyDescent="0.25">
      <c r="A998" t="s">
        <v>3465</v>
      </c>
      <c r="B998" t="s">
        <v>3466</v>
      </c>
      <c r="C998" s="1" t="str">
        <f t="shared" si="85"/>
        <v>21:0730</v>
      </c>
      <c r="D998" s="1" t="str">
        <f t="shared" si="86"/>
        <v>21:0356</v>
      </c>
      <c r="E998" t="s">
        <v>3467</v>
      </c>
      <c r="F998" t="s">
        <v>3468</v>
      </c>
      <c r="H998">
        <v>65.358634800000004</v>
      </c>
      <c r="I998">
        <v>-64.280523700000003</v>
      </c>
      <c r="J998" s="1" t="str">
        <f t="shared" si="87"/>
        <v>Till</v>
      </c>
      <c r="K998" s="1" t="str">
        <f t="shared" si="88"/>
        <v>Undivided</v>
      </c>
      <c r="L998">
        <v>0</v>
      </c>
      <c r="M998">
        <v>0</v>
      </c>
      <c r="N998">
        <v>0</v>
      </c>
      <c r="O998">
        <v>0.7</v>
      </c>
    </row>
    <row r="999" spans="1:15" x14ac:dyDescent="0.25">
      <c r="A999" t="s">
        <v>3469</v>
      </c>
      <c r="B999" t="s">
        <v>3470</v>
      </c>
      <c r="C999" s="1" t="str">
        <f t="shared" si="85"/>
        <v>21:0730</v>
      </c>
      <c r="D999" s="1" t="str">
        <f t="shared" si="86"/>
        <v>21:0356</v>
      </c>
      <c r="E999" t="s">
        <v>3471</v>
      </c>
      <c r="F999" t="s">
        <v>3472</v>
      </c>
      <c r="H999">
        <v>65.276488200000003</v>
      </c>
      <c r="I999">
        <v>-64.258068699999995</v>
      </c>
      <c r="J999" s="1" t="str">
        <f t="shared" si="87"/>
        <v>Till</v>
      </c>
      <c r="K999" s="1" t="str">
        <f t="shared" si="88"/>
        <v>Undivided</v>
      </c>
      <c r="L999">
        <v>0.9</v>
      </c>
      <c r="M999">
        <v>0</v>
      </c>
      <c r="N999">
        <v>0.9</v>
      </c>
      <c r="O999">
        <v>4</v>
      </c>
    </row>
    <row r="1000" spans="1:15" x14ac:dyDescent="0.25">
      <c r="A1000" t="s">
        <v>3473</v>
      </c>
      <c r="B1000" t="s">
        <v>3474</v>
      </c>
      <c r="C1000" s="1" t="str">
        <f t="shared" si="85"/>
        <v>21:0730</v>
      </c>
      <c r="D1000" s="1" t="str">
        <f t="shared" si="86"/>
        <v>21:0356</v>
      </c>
      <c r="E1000" t="s">
        <v>3475</v>
      </c>
      <c r="F1000" t="s">
        <v>3476</v>
      </c>
      <c r="H1000">
        <v>65.144039800000002</v>
      </c>
      <c r="I1000">
        <v>-64.621496899999997</v>
      </c>
      <c r="J1000" s="1" t="str">
        <f t="shared" si="87"/>
        <v>Till</v>
      </c>
      <c r="K1000" s="1" t="str">
        <f t="shared" si="88"/>
        <v>Undivided</v>
      </c>
      <c r="L1000">
        <v>4.7</v>
      </c>
      <c r="M1000">
        <v>0</v>
      </c>
      <c r="N1000">
        <v>4.7</v>
      </c>
      <c r="O1000">
        <v>11.6</v>
      </c>
    </row>
    <row r="1001" spans="1:15" x14ac:dyDescent="0.25">
      <c r="A1001" t="s">
        <v>3477</v>
      </c>
      <c r="B1001" t="s">
        <v>3478</v>
      </c>
      <c r="C1001" s="1" t="str">
        <f t="shared" si="85"/>
        <v>21:0730</v>
      </c>
      <c r="D1001" s="1" t="str">
        <f t="shared" si="86"/>
        <v>21:0356</v>
      </c>
      <c r="E1001" t="s">
        <v>3479</v>
      </c>
      <c r="F1001" t="s">
        <v>3480</v>
      </c>
      <c r="H1001">
        <v>65.840828099999996</v>
      </c>
      <c r="I1001">
        <v>-64.4734385</v>
      </c>
      <c r="J1001" s="1" t="str">
        <f t="shared" si="87"/>
        <v>Till</v>
      </c>
      <c r="K1001" s="1" t="str">
        <f t="shared" si="88"/>
        <v>Undivided</v>
      </c>
      <c r="L1001">
        <v>0.8</v>
      </c>
      <c r="M1001">
        <v>0</v>
      </c>
      <c r="N1001">
        <v>0.8</v>
      </c>
      <c r="O1001">
        <v>3.1</v>
      </c>
    </row>
    <row r="1002" spans="1:15" x14ac:dyDescent="0.25">
      <c r="A1002" t="s">
        <v>3481</v>
      </c>
      <c r="B1002" t="s">
        <v>3482</v>
      </c>
      <c r="C1002" s="1" t="str">
        <f t="shared" si="85"/>
        <v>21:0730</v>
      </c>
      <c r="D1002" s="1" t="str">
        <f t="shared" si="86"/>
        <v>21:0356</v>
      </c>
      <c r="E1002" t="s">
        <v>3483</v>
      </c>
      <c r="F1002" t="s">
        <v>3484</v>
      </c>
      <c r="H1002">
        <v>65.8452865</v>
      </c>
      <c r="I1002">
        <v>-64.457525200000006</v>
      </c>
      <c r="J1002" s="1" t="str">
        <f t="shared" si="87"/>
        <v>Till</v>
      </c>
      <c r="K1002" s="1" t="str">
        <f t="shared" si="88"/>
        <v>Undivided</v>
      </c>
      <c r="L1002">
        <v>1.2</v>
      </c>
      <c r="M1002">
        <v>0.1</v>
      </c>
      <c r="N1002">
        <v>1.1000000000000001</v>
      </c>
      <c r="O1002">
        <v>3.8</v>
      </c>
    </row>
    <row r="1003" spans="1:15" x14ac:dyDescent="0.25">
      <c r="A1003" t="s">
        <v>3485</v>
      </c>
      <c r="B1003" t="s">
        <v>3486</v>
      </c>
      <c r="C1003" s="1" t="str">
        <f t="shared" si="85"/>
        <v>21:0730</v>
      </c>
      <c r="D1003" s="1" t="str">
        <f t="shared" si="86"/>
        <v>21:0356</v>
      </c>
      <c r="E1003" t="s">
        <v>3487</v>
      </c>
      <c r="F1003" t="s">
        <v>3488</v>
      </c>
      <c r="H1003">
        <v>65.837383099999997</v>
      </c>
      <c r="I1003">
        <v>-64.4846735</v>
      </c>
      <c r="J1003" s="1" t="str">
        <f t="shared" si="87"/>
        <v>Till</v>
      </c>
      <c r="K1003" s="1" t="str">
        <f t="shared" si="88"/>
        <v>Undivided</v>
      </c>
      <c r="L1003">
        <v>0.5</v>
      </c>
      <c r="M1003">
        <v>0</v>
      </c>
      <c r="N1003">
        <v>0.5</v>
      </c>
      <c r="O1003">
        <v>2.5</v>
      </c>
    </row>
    <row r="1004" spans="1:15" x14ac:dyDescent="0.25">
      <c r="A1004" t="s">
        <v>3489</v>
      </c>
      <c r="B1004" t="s">
        <v>3490</v>
      </c>
      <c r="C1004" s="1" t="str">
        <f t="shared" si="85"/>
        <v>21:0730</v>
      </c>
      <c r="D1004" s="1" t="str">
        <f t="shared" si="86"/>
        <v>21:0356</v>
      </c>
      <c r="E1004" t="s">
        <v>3491</v>
      </c>
      <c r="F1004" t="s">
        <v>3492</v>
      </c>
      <c r="H1004">
        <v>65.834701499999994</v>
      </c>
      <c r="I1004">
        <v>-64.462050199999993</v>
      </c>
      <c r="J1004" s="1" t="str">
        <f t="shared" si="87"/>
        <v>Till</v>
      </c>
      <c r="K1004" s="1" t="str">
        <f t="shared" si="88"/>
        <v>Undivided</v>
      </c>
      <c r="L1004">
        <v>0.6</v>
      </c>
      <c r="M1004">
        <v>0</v>
      </c>
      <c r="N1004">
        <v>0.6</v>
      </c>
      <c r="O1004">
        <v>2.4</v>
      </c>
    </row>
    <row r="1005" spans="1:15" x14ac:dyDescent="0.25">
      <c r="A1005" t="s">
        <v>3493</v>
      </c>
      <c r="B1005" t="s">
        <v>3494</v>
      </c>
      <c r="C1005" s="1" t="str">
        <f t="shared" si="85"/>
        <v>21:0730</v>
      </c>
      <c r="D1005" s="1" t="str">
        <f t="shared" si="86"/>
        <v>21:0356</v>
      </c>
      <c r="E1005" t="s">
        <v>3495</v>
      </c>
      <c r="F1005" t="s">
        <v>3496</v>
      </c>
      <c r="H1005">
        <v>65.832579800000005</v>
      </c>
      <c r="I1005">
        <v>-64.435148499999997</v>
      </c>
      <c r="J1005" s="1" t="str">
        <f t="shared" si="87"/>
        <v>Till</v>
      </c>
      <c r="K1005" s="1" t="str">
        <f t="shared" si="88"/>
        <v>Undivided</v>
      </c>
      <c r="L1005">
        <v>0.5</v>
      </c>
      <c r="M1005">
        <v>0.1</v>
      </c>
      <c r="N1005">
        <v>0.4</v>
      </c>
      <c r="O1005">
        <v>3</v>
      </c>
    </row>
    <row r="1006" spans="1:15" x14ac:dyDescent="0.25">
      <c r="A1006" t="s">
        <v>3497</v>
      </c>
      <c r="B1006" t="s">
        <v>3498</v>
      </c>
      <c r="C1006" s="1" t="str">
        <f t="shared" si="85"/>
        <v>21:0730</v>
      </c>
      <c r="D1006" s="1" t="str">
        <f t="shared" si="86"/>
        <v>21:0356</v>
      </c>
      <c r="E1006" t="s">
        <v>3499</v>
      </c>
      <c r="F1006" t="s">
        <v>3500</v>
      </c>
      <c r="H1006">
        <v>65.832108099999999</v>
      </c>
      <c r="I1006">
        <v>-64.431643500000007</v>
      </c>
      <c r="J1006" s="1" t="str">
        <f t="shared" si="87"/>
        <v>Till</v>
      </c>
      <c r="K1006" s="1" t="str">
        <f t="shared" si="88"/>
        <v>Undivided</v>
      </c>
    </row>
    <row r="1007" spans="1:15" x14ac:dyDescent="0.25">
      <c r="A1007" t="s">
        <v>3501</v>
      </c>
      <c r="B1007" t="s">
        <v>3502</v>
      </c>
      <c r="C1007" s="1" t="str">
        <f t="shared" si="85"/>
        <v>21:0730</v>
      </c>
      <c r="D1007" s="1" t="str">
        <f t="shared" si="86"/>
        <v>21:0356</v>
      </c>
      <c r="E1007" t="s">
        <v>3503</v>
      </c>
      <c r="F1007" t="s">
        <v>3504</v>
      </c>
      <c r="H1007">
        <v>65.820156499999996</v>
      </c>
      <c r="I1007">
        <v>-64.455293499999996</v>
      </c>
      <c r="J1007" s="1" t="str">
        <f t="shared" si="87"/>
        <v>Till</v>
      </c>
      <c r="K1007" s="1" t="str">
        <f t="shared" si="88"/>
        <v>Undivided</v>
      </c>
      <c r="L1007">
        <v>0.5</v>
      </c>
      <c r="M1007">
        <v>0</v>
      </c>
      <c r="N1007">
        <v>0.5</v>
      </c>
      <c r="O1007">
        <v>2</v>
      </c>
    </row>
    <row r="1008" spans="1:15" x14ac:dyDescent="0.25">
      <c r="A1008" t="s">
        <v>3505</v>
      </c>
      <c r="B1008" t="s">
        <v>3506</v>
      </c>
      <c r="C1008" s="1" t="str">
        <f t="shared" si="85"/>
        <v>21:0730</v>
      </c>
      <c r="D1008" s="1" t="str">
        <f t="shared" si="86"/>
        <v>21:0356</v>
      </c>
      <c r="E1008" t="s">
        <v>3507</v>
      </c>
      <c r="F1008" t="s">
        <v>3508</v>
      </c>
      <c r="H1008">
        <v>65.819079799999997</v>
      </c>
      <c r="I1008">
        <v>-64.447680199999994</v>
      </c>
      <c r="J1008" s="1" t="str">
        <f t="shared" si="87"/>
        <v>Till</v>
      </c>
      <c r="K1008" s="1" t="str">
        <f t="shared" si="88"/>
        <v>Undivided</v>
      </c>
      <c r="L1008">
        <v>3.9</v>
      </c>
      <c r="M1008">
        <v>0</v>
      </c>
      <c r="N1008">
        <v>3.9</v>
      </c>
      <c r="O1008">
        <v>10.199999999999999</v>
      </c>
    </row>
    <row r="1009" spans="1:15" x14ac:dyDescent="0.25">
      <c r="A1009" t="s">
        <v>3509</v>
      </c>
      <c r="B1009" t="s">
        <v>3510</v>
      </c>
      <c r="C1009" s="1" t="str">
        <f t="shared" si="85"/>
        <v>21:0730</v>
      </c>
      <c r="D1009" s="1" t="str">
        <f t="shared" si="86"/>
        <v>21:0356</v>
      </c>
      <c r="E1009" t="s">
        <v>3511</v>
      </c>
      <c r="F1009" t="s">
        <v>3512</v>
      </c>
      <c r="H1009">
        <v>65.818946499999996</v>
      </c>
      <c r="I1009">
        <v>-64.433676899999995</v>
      </c>
      <c r="J1009" s="1" t="str">
        <f t="shared" si="87"/>
        <v>Till</v>
      </c>
      <c r="K1009" s="1" t="str">
        <f t="shared" si="88"/>
        <v>Undivided</v>
      </c>
      <c r="L1009">
        <v>2.2999999999999998</v>
      </c>
      <c r="M1009">
        <v>0</v>
      </c>
      <c r="N1009">
        <v>2.2999999999999998</v>
      </c>
      <c r="O1009">
        <v>6.9</v>
      </c>
    </row>
    <row r="1010" spans="1:15" x14ac:dyDescent="0.25">
      <c r="A1010" t="s">
        <v>3513</v>
      </c>
      <c r="B1010" t="s">
        <v>3514</v>
      </c>
      <c r="C1010" s="1" t="str">
        <f t="shared" si="85"/>
        <v>21:0730</v>
      </c>
      <c r="D1010" s="1" t="str">
        <f t="shared" si="86"/>
        <v>21:0356</v>
      </c>
      <c r="E1010" t="s">
        <v>3515</v>
      </c>
      <c r="F1010" t="s">
        <v>3516</v>
      </c>
      <c r="H1010">
        <v>65.716691499999996</v>
      </c>
      <c r="I1010">
        <v>-64.497733499999995</v>
      </c>
      <c r="J1010" s="1" t="str">
        <f t="shared" si="87"/>
        <v>Till</v>
      </c>
      <c r="K1010" s="1" t="str">
        <f t="shared" si="88"/>
        <v>Undivided</v>
      </c>
      <c r="L1010">
        <v>1.6</v>
      </c>
      <c r="M1010">
        <v>0</v>
      </c>
      <c r="N1010">
        <v>1.6</v>
      </c>
      <c r="O1010">
        <v>5.3</v>
      </c>
    </row>
    <row r="1011" spans="1:15" x14ac:dyDescent="0.25">
      <c r="A1011" t="s">
        <v>3517</v>
      </c>
      <c r="B1011" t="s">
        <v>3518</v>
      </c>
      <c r="C1011" s="1" t="str">
        <f t="shared" si="85"/>
        <v>21:0730</v>
      </c>
      <c r="D1011" s="1" t="str">
        <f t="shared" si="86"/>
        <v>21:0356</v>
      </c>
      <c r="E1011" t="s">
        <v>3519</v>
      </c>
      <c r="F1011" t="s">
        <v>3520</v>
      </c>
      <c r="H1011">
        <v>65.709883099999999</v>
      </c>
      <c r="I1011">
        <v>-64.471998499999998</v>
      </c>
      <c r="J1011" s="1" t="str">
        <f t="shared" si="87"/>
        <v>Till</v>
      </c>
      <c r="K1011" s="1" t="str">
        <f t="shared" si="88"/>
        <v>Undivided</v>
      </c>
      <c r="L1011">
        <v>1.4</v>
      </c>
      <c r="M1011">
        <v>0</v>
      </c>
      <c r="N1011">
        <v>1.4</v>
      </c>
      <c r="O1011">
        <v>5.3</v>
      </c>
    </row>
    <row r="1012" spans="1:15" x14ac:dyDescent="0.25">
      <c r="A1012" t="s">
        <v>3521</v>
      </c>
      <c r="B1012" t="s">
        <v>3522</v>
      </c>
      <c r="C1012" s="1" t="str">
        <f t="shared" si="85"/>
        <v>21:0730</v>
      </c>
      <c r="D1012" s="1" t="str">
        <f t="shared" si="86"/>
        <v>21:0356</v>
      </c>
      <c r="E1012" t="s">
        <v>3523</v>
      </c>
      <c r="F1012" t="s">
        <v>3524</v>
      </c>
      <c r="H1012">
        <v>65.709973099999999</v>
      </c>
      <c r="I1012">
        <v>-64.457986899999995</v>
      </c>
      <c r="J1012" s="1" t="str">
        <f t="shared" si="87"/>
        <v>Till</v>
      </c>
      <c r="K1012" s="1" t="str">
        <f t="shared" si="88"/>
        <v>Undivided</v>
      </c>
      <c r="L1012">
        <v>1</v>
      </c>
      <c r="M1012">
        <v>0.1</v>
      </c>
      <c r="N1012">
        <v>0.9</v>
      </c>
      <c r="O1012">
        <v>3.8</v>
      </c>
    </row>
    <row r="1013" spans="1:15" x14ac:dyDescent="0.25">
      <c r="A1013" t="s">
        <v>3525</v>
      </c>
      <c r="B1013" t="s">
        <v>3526</v>
      </c>
      <c r="C1013" s="1" t="str">
        <f t="shared" si="85"/>
        <v>21:0730</v>
      </c>
      <c r="D1013" s="1" t="str">
        <f t="shared" si="86"/>
        <v>21:0356</v>
      </c>
      <c r="E1013" t="s">
        <v>3527</v>
      </c>
      <c r="F1013" t="s">
        <v>3528</v>
      </c>
      <c r="H1013">
        <v>66.197991400000006</v>
      </c>
      <c r="I1013">
        <v>-63.726830499999998</v>
      </c>
      <c r="J1013" s="1" t="str">
        <f t="shared" si="87"/>
        <v>Till</v>
      </c>
      <c r="K1013" s="1" t="str">
        <f t="shared" si="88"/>
        <v>Undivided</v>
      </c>
      <c r="L1013">
        <v>0.3</v>
      </c>
      <c r="M1013">
        <v>0</v>
      </c>
      <c r="N1013">
        <v>0.3</v>
      </c>
      <c r="O1013">
        <v>3.3</v>
      </c>
    </row>
    <row r="1014" spans="1:15" x14ac:dyDescent="0.25">
      <c r="A1014" t="s">
        <v>3529</v>
      </c>
      <c r="B1014" t="s">
        <v>3530</v>
      </c>
      <c r="C1014" s="1" t="str">
        <f t="shared" si="85"/>
        <v>21:0730</v>
      </c>
      <c r="D1014" s="1" t="str">
        <f t="shared" si="86"/>
        <v>21:0356</v>
      </c>
      <c r="E1014" t="s">
        <v>3531</v>
      </c>
      <c r="F1014" t="s">
        <v>3532</v>
      </c>
      <c r="H1014">
        <v>66.201299800000001</v>
      </c>
      <c r="I1014">
        <v>-63.746527200000003</v>
      </c>
      <c r="J1014" s="1" t="str">
        <f t="shared" si="87"/>
        <v>Till</v>
      </c>
      <c r="K1014" s="1" t="str">
        <f t="shared" si="88"/>
        <v>Undivided</v>
      </c>
      <c r="L1014">
        <v>2.7</v>
      </c>
      <c r="M1014">
        <v>0</v>
      </c>
      <c r="N1014">
        <v>2.7</v>
      </c>
      <c r="O1014">
        <v>8.1</v>
      </c>
    </row>
    <row r="1015" spans="1:15" x14ac:dyDescent="0.25">
      <c r="A1015" t="s">
        <v>3533</v>
      </c>
      <c r="B1015" t="s">
        <v>3534</v>
      </c>
      <c r="C1015" s="1" t="str">
        <f t="shared" si="85"/>
        <v>21:0730</v>
      </c>
      <c r="D1015" s="1" t="str">
        <f t="shared" si="86"/>
        <v>21:0356</v>
      </c>
      <c r="E1015" t="s">
        <v>3535</v>
      </c>
      <c r="F1015" t="s">
        <v>3536</v>
      </c>
      <c r="H1015">
        <v>66.202718099999998</v>
      </c>
      <c r="I1015">
        <v>-63.761522200000002</v>
      </c>
      <c r="J1015" s="1" t="str">
        <f t="shared" si="87"/>
        <v>Till</v>
      </c>
      <c r="K1015" s="1" t="str">
        <f t="shared" si="88"/>
        <v>Undivided</v>
      </c>
      <c r="L1015">
        <v>1.8</v>
      </c>
      <c r="M1015">
        <v>0</v>
      </c>
      <c r="N1015">
        <v>1.8</v>
      </c>
      <c r="O1015">
        <v>6.1</v>
      </c>
    </row>
    <row r="1016" spans="1:15" x14ac:dyDescent="0.25">
      <c r="A1016" t="s">
        <v>3537</v>
      </c>
      <c r="B1016" t="s">
        <v>3538</v>
      </c>
      <c r="C1016" s="1" t="str">
        <f t="shared" si="85"/>
        <v>21:0730</v>
      </c>
      <c r="D1016" s="1" t="str">
        <f t="shared" si="86"/>
        <v>21:0356</v>
      </c>
      <c r="E1016" t="s">
        <v>3539</v>
      </c>
      <c r="F1016" t="s">
        <v>3540</v>
      </c>
      <c r="H1016">
        <v>65.791428100000005</v>
      </c>
      <c r="I1016">
        <v>-63.815382200000002</v>
      </c>
      <c r="J1016" s="1" t="str">
        <f t="shared" si="87"/>
        <v>Till</v>
      </c>
      <c r="K1016" s="1" t="str">
        <f t="shared" si="88"/>
        <v>Undivided</v>
      </c>
      <c r="L1016">
        <v>0.1</v>
      </c>
      <c r="M1016">
        <v>0</v>
      </c>
      <c r="N1016">
        <v>0.1</v>
      </c>
      <c r="O1016">
        <v>0.9</v>
      </c>
    </row>
    <row r="1017" spans="1:15" x14ac:dyDescent="0.25">
      <c r="A1017" t="s">
        <v>3541</v>
      </c>
      <c r="B1017" t="s">
        <v>3542</v>
      </c>
      <c r="C1017" s="1" t="str">
        <f t="shared" si="85"/>
        <v>21:0730</v>
      </c>
      <c r="D1017" s="1" t="str">
        <f t="shared" si="86"/>
        <v>21:0356</v>
      </c>
      <c r="E1017" t="s">
        <v>3543</v>
      </c>
      <c r="F1017" t="s">
        <v>3544</v>
      </c>
      <c r="H1017">
        <v>65.862799800000005</v>
      </c>
      <c r="I1017">
        <v>-63.5312257</v>
      </c>
      <c r="J1017" s="1" t="str">
        <f t="shared" si="87"/>
        <v>Till</v>
      </c>
      <c r="K1017" s="1" t="str">
        <f t="shared" si="88"/>
        <v>Undivided</v>
      </c>
      <c r="L1017">
        <v>0.4</v>
      </c>
      <c r="M1017">
        <v>0</v>
      </c>
      <c r="N1017">
        <v>0.4</v>
      </c>
      <c r="O1017">
        <v>1.6</v>
      </c>
    </row>
    <row r="1018" spans="1:15" x14ac:dyDescent="0.25">
      <c r="A1018" t="s">
        <v>3545</v>
      </c>
      <c r="B1018" t="s">
        <v>3546</v>
      </c>
      <c r="C1018" s="1" t="str">
        <f t="shared" si="85"/>
        <v>21:0730</v>
      </c>
      <c r="D1018" s="1" t="str">
        <f t="shared" si="86"/>
        <v>21:0356</v>
      </c>
      <c r="E1018" t="s">
        <v>3547</v>
      </c>
      <c r="F1018" t="s">
        <v>3548</v>
      </c>
      <c r="H1018">
        <v>65.916411400000001</v>
      </c>
      <c r="I1018">
        <v>-63.443719000000002</v>
      </c>
      <c r="J1018" s="1" t="str">
        <f t="shared" si="87"/>
        <v>Till</v>
      </c>
      <c r="K1018" s="1" t="str">
        <f t="shared" si="88"/>
        <v>Undivided</v>
      </c>
      <c r="L1018">
        <v>1.1000000000000001</v>
      </c>
      <c r="M1018">
        <v>0</v>
      </c>
      <c r="N1018">
        <v>1.1000000000000001</v>
      </c>
      <c r="O1018">
        <v>4.4000000000000004</v>
      </c>
    </row>
    <row r="1019" spans="1:15" x14ac:dyDescent="0.25">
      <c r="A1019" t="s">
        <v>3549</v>
      </c>
      <c r="B1019" t="s">
        <v>3550</v>
      </c>
      <c r="C1019" s="1" t="str">
        <f t="shared" si="85"/>
        <v>21:0730</v>
      </c>
      <c r="D1019" s="1" t="str">
        <f t="shared" si="86"/>
        <v>21:0356</v>
      </c>
      <c r="E1019" t="s">
        <v>3551</v>
      </c>
      <c r="F1019" t="s">
        <v>3552</v>
      </c>
      <c r="H1019">
        <v>65.9383914</v>
      </c>
      <c r="I1019">
        <v>-63.468079000000003</v>
      </c>
      <c r="J1019" s="1" t="str">
        <f t="shared" si="87"/>
        <v>Till</v>
      </c>
      <c r="K1019" s="1" t="str">
        <f t="shared" si="88"/>
        <v>Undivided</v>
      </c>
      <c r="L1019">
        <v>0.4</v>
      </c>
      <c r="M1019">
        <v>0</v>
      </c>
      <c r="N1019">
        <v>0.4</v>
      </c>
      <c r="O1019">
        <v>2.4</v>
      </c>
    </row>
    <row r="1020" spans="1:15" x14ac:dyDescent="0.25">
      <c r="A1020" t="s">
        <v>3553</v>
      </c>
      <c r="B1020" t="s">
        <v>3554</v>
      </c>
      <c r="C1020" s="1" t="str">
        <f t="shared" si="85"/>
        <v>21:0730</v>
      </c>
      <c r="D1020" s="1" t="str">
        <f t="shared" si="86"/>
        <v>21:0356</v>
      </c>
      <c r="E1020" t="s">
        <v>3555</v>
      </c>
      <c r="F1020" t="s">
        <v>3556</v>
      </c>
      <c r="H1020">
        <v>66.443644699999993</v>
      </c>
      <c r="I1020">
        <v>-61.700328300000002</v>
      </c>
      <c r="J1020" s="1" t="str">
        <f t="shared" si="87"/>
        <v>Till</v>
      </c>
      <c r="K1020" s="1" t="str">
        <f t="shared" si="88"/>
        <v>Undivided</v>
      </c>
      <c r="L1020">
        <v>3.1</v>
      </c>
      <c r="M1020">
        <v>0.1</v>
      </c>
      <c r="N1020">
        <v>3</v>
      </c>
      <c r="O1020">
        <v>9</v>
      </c>
    </row>
    <row r="1021" spans="1:15" x14ac:dyDescent="0.25">
      <c r="A1021" t="s">
        <v>3557</v>
      </c>
      <c r="B1021" t="s">
        <v>3558</v>
      </c>
      <c r="C1021" s="1" t="str">
        <f t="shared" si="85"/>
        <v>21:0730</v>
      </c>
      <c r="D1021" s="1" t="str">
        <f t="shared" si="86"/>
        <v>21:0356</v>
      </c>
      <c r="E1021" t="s">
        <v>3559</v>
      </c>
      <c r="F1021" t="s">
        <v>3560</v>
      </c>
      <c r="H1021">
        <v>66.262766400000004</v>
      </c>
      <c r="I1021">
        <v>-63.678022200000001</v>
      </c>
      <c r="J1021" s="1" t="str">
        <f t="shared" si="87"/>
        <v>Till</v>
      </c>
      <c r="K1021" s="1" t="str">
        <f t="shared" si="88"/>
        <v>Undivided</v>
      </c>
      <c r="L1021">
        <v>0.3</v>
      </c>
      <c r="M1021">
        <v>0.2</v>
      </c>
      <c r="N1021">
        <v>0.1</v>
      </c>
      <c r="O1021">
        <v>2.5</v>
      </c>
    </row>
    <row r="1022" spans="1:15" x14ac:dyDescent="0.25">
      <c r="A1022" t="s">
        <v>3561</v>
      </c>
      <c r="B1022" t="s">
        <v>3562</v>
      </c>
      <c r="C1022" s="1" t="str">
        <f t="shared" si="85"/>
        <v>21:0730</v>
      </c>
      <c r="D1022" s="1" t="str">
        <f t="shared" si="86"/>
        <v>21:0356</v>
      </c>
      <c r="E1022" t="s">
        <v>3563</v>
      </c>
      <c r="F1022" t="s">
        <v>3564</v>
      </c>
      <c r="H1022">
        <v>66.252566400000006</v>
      </c>
      <c r="I1022">
        <v>-63.702688899999998</v>
      </c>
      <c r="J1022" s="1" t="str">
        <f t="shared" si="87"/>
        <v>Till</v>
      </c>
      <c r="K1022" s="1" t="str">
        <f t="shared" si="88"/>
        <v>Undivided</v>
      </c>
      <c r="L1022">
        <v>1.7</v>
      </c>
      <c r="M1022">
        <v>0</v>
      </c>
      <c r="N1022">
        <v>1.7</v>
      </c>
      <c r="O1022">
        <v>6.8</v>
      </c>
    </row>
    <row r="1023" spans="1:15" x14ac:dyDescent="0.25">
      <c r="A1023" t="s">
        <v>3565</v>
      </c>
      <c r="B1023" t="s">
        <v>3566</v>
      </c>
      <c r="C1023" s="1" t="str">
        <f t="shared" si="85"/>
        <v>21:0730</v>
      </c>
      <c r="D1023" s="1" t="str">
        <f t="shared" si="86"/>
        <v>21:0356</v>
      </c>
      <c r="E1023" t="s">
        <v>3567</v>
      </c>
      <c r="F1023" t="s">
        <v>3568</v>
      </c>
      <c r="H1023">
        <v>66.2379581</v>
      </c>
      <c r="I1023">
        <v>-63.732810499999999</v>
      </c>
      <c r="J1023" s="1" t="str">
        <f t="shared" si="87"/>
        <v>Till</v>
      </c>
      <c r="K1023" s="1" t="str">
        <f t="shared" si="88"/>
        <v>Undivided</v>
      </c>
      <c r="L1023">
        <v>0.2</v>
      </c>
      <c r="M1023">
        <v>0</v>
      </c>
      <c r="N1023">
        <v>0.2</v>
      </c>
      <c r="O1023">
        <v>1.7</v>
      </c>
    </row>
    <row r="1024" spans="1:15" x14ac:dyDescent="0.25">
      <c r="A1024" t="s">
        <v>3569</v>
      </c>
      <c r="B1024" t="s">
        <v>3570</v>
      </c>
      <c r="C1024" s="1" t="str">
        <f t="shared" si="85"/>
        <v>21:0730</v>
      </c>
      <c r="D1024" s="1" t="str">
        <f t="shared" si="86"/>
        <v>21:0356</v>
      </c>
      <c r="E1024" t="s">
        <v>3571</v>
      </c>
      <c r="F1024" t="s">
        <v>3572</v>
      </c>
      <c r="H1024">
        <v>66.234623099999993</v>
      </c>
      <c r="I1024">
        <v>-63.772365499999999</v>
      </c>
      <c r="J1024" s="1" t="str">
        <f t="shared" si="87"/>
        <v>Till</v>
      </c>
      <c r="K1024" s="1" t="str">
        <f t="shared" si="88"/>
        <v>Undivided</v>
      </c>
      <c r="L1024">
        <v>0.2</v>
      </c>
      <c r="M1024">
        <v>0</v>
      </c>
      <c r="N1024">
        <v>0.2</v>
      </c>
      <c r="O1024">
        <v>1.8</v>
      </c>
    </row>
    <row r="1025" spans="1:15" x14ac:dyDescent="0.25">
      <c r="A1025" t="s">
        <v>3573</v>
      </c>
      <c r="B1025" t="s">
        <v>3574</v>
      </c>
      <c r="C1025" s="1" t="str">
        <f t="shared" si="85"/>
        <v>21:0730</v>
      </c>
      <c r="D1025" s="1" t="str">
        <f t="shared" si="86"/>
        <v>21:0356</v>
      </c>
      <c r="E1025" t="s">
        <v>3575</v>
      </c>
      <c r="F1025" t="s">
        <v>3576</v>
      </c>
      <c r="H1025">
        <v>66.237109799999999</v>
      </c>
      <c r="I1025">
        <v>-63.757220500000003</v>
      </c>
      <c r="J1025" s="1" t="str">
        <f t="shared" si="87"/>
        <v>Till</v>
      </c>
      <c r="K1025" s="1" t="str">
        <f t="shared" si="88"/>
        <v>Undivided</v>
      </c>
      <c r="L1025">
        <v>0.2</v>
      </c>
      <c r="M1025">
        <v>0</v>
      </c>
      <c r="N1025">
        <v>0.2</v>
      </c>
      <c r="O1025">
        <v>1.8</v>
      </c>
    </row>
    <row r="1026" spans="1:15" x14ac:dyDescent="0.25">
      <c r="A1026" t="s">
        <v>3577</v>
      </c>
      <c r="B1026" t="s">
        <v>3578</v>
      </c>
      <c r="C1026" s="1" t="str">
        <f t="shared" si="85"/>
        <v>21:0730</v>
      </c>
      <c r="D1026" s="1" t="str">
        <f t="shared" si="86"/>
        <v>21:0356</v>
      </c>
      <c r="E1026" t="s">
        <v>3579</v>
      </c>
      <c r="F1026" t="s">
        <v>3580</v>
      </c>
      <c r="H1026">
        <v>66.295876399999997</v>
      </c>
      <c r="I1026">
        <v>-63.794753800000002</v>
      </c>
      <c r="J1026" s="1" t="str">
        <f t="shared" si="87"/>
        <v>Till</v>
      </c>
      <c r="K1026" s="1" t="str">
        <f t="shared" si="88"/>
        <v>Undivided</v>
      </c>
      <c r="L1026">
        <v>1.3</v>
      </c>
      <c r="M1026">
        <v>0</v>
      </c>
      <c r="N1026">
        <v>1.3</v>
      </c>
      <c r="O1026">
        <v>6</v>
      </c>
    </row>
    <row r="1027" spans="1:15" x14ac:dyDescent="0.25">
      <c r="A1027" t="s">
        <v>3581</v>
      </c>
      <c r="B1027" t="s">
        <v>3582</v>
      </c>
      <c r="C1027" s="1" t="str">
        <f t="shared" si="85"/>
        <v>21:0730</v>
      </c>
      <c r="D1027" s="1" t="str">
        <f t="shared" si="86"/>
        <v>21:0356</v>
      </c>
      <c r="E1027" t="s">
        <v>3583</v>
      </c>
      <c r="F1027" t="s">
        <v>3584</v>
      </c>
      <c r="H1027">
        <v>66.309711399999998</v>
      </c>
      <c r="I1027">
        <v>-63.774708799999999</v>
      </c>
      <c r="J1027" s="1" t="str">
        <f t="shared" si="87"/>
        <v>Till</v>
      </c>
      <c r="K1027" s="1" t="str">
        <f t="shared" si="88"/>
        <v>Undivided</v>
      </c>
      <c r="L1027">
        <v>0.1</v>
      </c>
      <c r="M1027">
        <v>0</v>
      </c>
      <c r="N1027">
        <v>0.1</v>
      </c>
      <c r="O1027">
        <v>1.4</v>
      </c>
    </row>
    <row r="1028" spans="1:15" x14ac:dyDescent="0.25">
      <c r="A1028" t="s">
        <v>3585</v>
      </c>
      <c r="B1028" t="s">
        <v>3586</v>
      </c>
      <c r="C1028" s="1" t="str">
        <f t="shared" si="85"/>
        <v>21:0730</v>
      </c>
      <c r="D1028" s="1" t="str">
        <f t="shared" si="86"/>
        <v>21:0356</v>
      </c>
      <c r="E1028" t="s">
        <v>3587</v>
      </c>
      <c r="F1028" t="s">
        <v>3588</v>
      </c>
      <c r="H1028">
        <v>66.309553100000002</v>
      </c>
      <c r="I1028">
        <v>-63.759283799999999</v>
      </c>
      <c r="J1028" s="1" t="str">
        <f t="shared" si="87"/>
        <v>Till</v>
      </c>
      <c r="K1028" s="1" t="str">
        <f t="shared" si="88"/>
        <v>Undivided</v>
      </c>
      <c r="L1028">
        <v>0.1</v>
      </c>
      <c r="M1028">
        <v>0</v>
      </c>
      <c r="N1028">
        <v>0.1</v>
      </c>
      <c r="O1028">
        <v>1.5</v>
      </c>
    </row>
    <row r="1029" spans="1:15" x14ac:dyDescent="0.25">
      <c r="A1029" t="s">
        <v>3589</v>
      </c>
      <c r="B1029" t="s">
        <v>3590</v>
      </c>
      <c r="C1029" s="1" t="str">
        <f t="shared" si="85"/>
        <v>21:0730</v>
      </c>
      <c r="D1029" s="1" t="str">
        <f t="shared" si="86"/>
        <v>21:0356</v>
      </c>
      <c r="E1029" t="s">
        <v>3591</v>
      </c>
      <c r="F1029" t="s">
        <v>3592</v>
      </c>
      <c r="H1029">
        <v>66.309343100000007</v>
      </c>
      <c r="I1029">
        <v>-63.757740499999997</v>
      </c>
      <c r="J1029" s="1" t="str">
        <f t="shared" si="87"/>
        <v>Till</v>
      </c>
      <c r="K1029" s="1" t="str">
        <f t="shared" si="88"/>
        <v>Undivided</v>
      </c>
      <c r="L1029">
        <v>0.1</v>
      </c>
      <c r="M1029">
        <v>0</v>
      </c>
      <c r="N1029">
        <v>0.1</v>
      </c>
      <c r="O1029">
        <v>2.1</v>
      </c>
    </row>
    <row r="1030" spans="1:15" x14ac:dyDescent="0.25">
      <c r="A1030" t="s">
        <v>3593</v>
      </c>
      <c r="B1030" t="s">
        <v>3594</v>
      </c>
      <c r="C1030" s="1" t="str">
        <f t="shared" si="85"/>
        <v>21:0730</v>
      </c>
      <c r="D1030" s="1" t="str">
        <f t="shared" si="86"/>
        <v>21:0356</v>
      </c>
      <c r="E1030" t="s">
        <v>3595</v>
      </c>
      <c r="F1030" t="s">
        <v>3596</v>
      </c>
      <c r="H1030">
        <v>65.6254548</v>
      </c>
      <c r="I1030">
        <v>-63.730793900000002</v>
      </c>
      <c r="J1030" s="1" t="str">
        <f t="shared" si="87"/>
        <v>Till</v>
      </c>
      <c r="K1030" s="1" t="str">
        <f t="shared" si="88"/>
        <v>Undivided</v>
      </c>
      <c r="L1030">
        <v>2.5</v>
      </c>
      <c r="M1030">
        <v>0</v>
      </c>
      <c r="N1030">
        <v>2.5</v>
      </c>
      <c r="O1030">
        <v>6.7</v>
      </c>
    </row>
    <row r="1031" spans="1:15" x14ac:dyDescent="0.25">
      <c r="A1031" t="s">
        <v>3597</v>
      </c>
      <c r="B1031" t="s">
        <v>3598</v>
      </c>
      <c r="C1031" s="1" t="str">
        <f t="shared" si="85"/>
        <v>21:0730</v>
      </c>
      <c r="D1031" s="1" t="str">
        <f t="shared" si="86"/>
        <v>21:0356</v>
      </c>
      <c r="E1031" t="s">
        <v>3599</v>
      </c>
      <c r="F1031" t="s">
        <v>3600</v>
      </c>
      <c r="H1031">
        <v>65.549781499999995</v>
      </c>
      <c r="I1031">
        <v>-63.267314200000001</v>
      </c>
      <c r="J1031" s="1" t="str">
        <f t="shared" si="87"/>
        <v>Till</v>
      </c>
      <c r="K1031" s="1" t="str">
        <f t="shared" si="88"/>
        <v>Undivided</v>
      </c>
      <c r="L1031">
        <v>0.6</v>
      </c>
      <c r="M1031">
        <v>0</v>
      </c>
      <c r="N1031">
        <v>0.6</v>
      </c>
      <c r="O1031">
        <v>2</v>
      </c>
    </row>
    <row r="1032" spans="1:15" x14ac:dyDescent="0.25">
      <c r="A1032" t="s">
        <v>3601</v>
      </c>
      <c r="B1032" t="s">
        <v>3602</v>
      </c>
      <c r="C1032" s="1" t="str">
        <f t="shared" si="85"/>
        <v>21:0730</v>
      </c>
      <c r="D1032" s="1" t="str">
        <f t="shared" si="86"/>
        <v>21:0356</v>
      </c>
      <c r="E1032" t="s">
        <v>3603</v>
      </c>
      <c r="F1032" t="s">
        <v>3604</v>
      </c>
      <c r="H1032">
        <v>65.703916399999997</v>
      </c>
      <c r="I1032">
        <v>-62.5931262</v>
      </c>
      <c r="J1032" s="1" t="str">
        <f t="shared" si="87"/>
        <v>Till</v>
      </c>
      <c r="K1032" s="1" t="str">
        <f t="shared" si="88"/>
        <v>Undivided</v>
      </c>
      <c r="L1032">
        <v>3.5</v>
      </c>
      <c r="M1032">
        <v>0</v>
      </c>
      <c r="N1032">
        <v>3.4</v>
      </c>
      <c r="O1032">
        <v>8.8000000000000007</v>
      </c>
    </row>
    <row r="1033" spans="1:15" x14ac:dyDescent="0.25">
      <c r="A1033" t="s">
        <v>3605</v>
      </c>
      <c r="B1033" t="s">
        <v>3606</v>
      </c>
      <c r="C1033" s="1" t="str">
        <f t="shared" si="85"/>
        <v>21:0730</v>
      </c>
      <c r="D1033" s="1" t="str">
        <f t="shared" si="86"/>
        <v>21:0356</v>
      </c>
      <c r="E1033" t="s">
        <v>3607</v>
      </c>
      <c r="F1033" t="s">
        <v>3608</v>
      </c>
      <c r="H1033">
        <v>65.799688099999997</v>
      </c>
      <c r="I1033">
        <v>-63.342354100000001</v>
      </c>
      <c r="J1033" s="1" t="str">
        <f t="shared" si="87"/>
        <v>Till</v>
      </c>
      <c r="K1033" s="1" t="str">
        <f t="shared" si="88"/>
        <v>Undivided</v>
      </c>
      <c r="L1033">
        <v>0.5</v>
      </c>
      <c r="M1033">
        <v>0</v>
      </c>
      <c r="N1033">
        <v>0.5</v>
      </c>
      <c r="O1033">
        <v>1.7</v>
      </c>
    </row>
    <row r="1034" spans="1:15" x14ac:dyDescent="0.25">
      <c r="A1034" t="s">
        <v>3609</v>
      </c>
      <c r="B1034" t="s">
        <v>3610</v>
      </c>
      <c r="C1034" s="1" t="str">
        <f t="shared" ref="C1034:C1097" si="89">HYPERLINK("http://geochem.nrcan.gc.ca/cdogs/content/bdl/bdl210730_e.htm", "21:0730")</f>
        <v>21:0730</v>
      </c>
      <c r="D1034" s="1" t="str">
        <f t="shared" ref="D1034:D1097" si="90">HYPERLINK("http://geochem.nrcan.gc.ca/cdogs/content/svy/svy210356_e.htm", "21:0356")</f>
        <v>21:0356</v>
      </c>
      <c r="E1034" t="s">
        <v>3611</v>
      </c>
      <c r="F1034" t="s">
        <v>3612</v>
      </c>
      <c r="H1034">
        <v>65.799459799999994</v>
      </c>
      <c r="I1034">
        <v>-63.241399199999996</v>
      </c>
      <c r="J1034" s="1" t="str">
        <f t="shared" ref="J1034:J1097" si="91">HYPERLINK("http://geochem.nrcan.gc.ca/cdogs/content/kwd/kwd020044_e.htm", "Till")</f>
        <v>Till</v>
      </c>
      <c r="K1034" s="1" t="str">
        <f t="shared" ref="K1034:K1097" si="92">HYPERLINK("http://geochem.nrcan.gc.ca/cdogs/content/kwd/kwd080201_e.htm", "Undivided")</f>
        <v>Undivided</v>
      </c>
      <c r="L1034">
        <v>0.5</v>
      </c>
      <c r="M1034">
        <v>0</v>
      </c>
      <c r="N1034">
        <v>0.5</v>
      </c>
      <c r="O1034">
        <v>1.7</v>
      </c>
    </row>
    <row r="1035" spans="1:15" x14ac:dyDescent="0.25">
      <c r="A1035" t="s">
        <v>3613</v>
      </c>
      <c r="B1035" t="s">
        <v>3614</v>
      </c>
      <c r="C1035" s="1" t="str">
        <f t="shared" si="89"/>
        <v>21:0730</v>
      </c>
      <c r="D1035" s="1" t="str">
        <f t="shared" si="90"/>
        <v>21:0356</v>
      </c>
      <c r="E1035" t="s">
        <v>3615</v>
      </c>
      <c r="F1035" t="s">
        <v>3616</v>
      </c>
      <c r="H1035">
        <v>65.735611399999996</v>
      </c>
      <c r="I1035">
        <v>-63.083319299999999</v>
      </c>
      <c r="J1035" s="1" t="str">
        <f t="shared" si="91"/>
        <v>Till</v>
      </c>
      <c r="K1035" s="1" t="str">
        <f t="shared" si="92"/>
        <v>Undivided</v>
      </c>
      <c r="L1035">
        <v>0.5</v>
      </c>
      <c r="M1035">
        <v>0</v>
      </c>
      <c r="N1035">
        <v>0.5</v>
      </c>
      <c r="O1035">
        <v>1.8</v>
      </c>
    </row>
    <row r="1036" spans="1:15" x14ac:dyDescent="0.25">
      <c r="A1036" t="s">
        <v>3617</v>
      </c>
      <c r="B1036" t="s">
        <v>3618</v>
      </c>
      <c r="C1036" s="1" t="str">
        <f t="shared" si="89"/>
        <v>21:0730</v>
      </c>
      <c r="D1036" s="1" t="str">
        <f t="shared" si="90"/>
        <v>21:0356</v>
      </c>
      <c r="E1036" t="s">
        <v>3619</v>
      </c>
      <c r="F1036" t="s">
        <v>3620</v>
      </c>
      <c r="H1036">
        <v>65.750246399999995</v>
      </c>
      <c r="I1036">
        <v>-62.968496000000002</v>
      </c>
      <c r="J1036" s="1" t="str">
        <f t="shared" si="91"/>
        <v>Till</v>
      </c>
      <c r="K1036" s="1" t="str">
        <f t="shared" si="92"/>
        <v>Undivided</v>
      </c>
      <c r="L1036">
        <v>0.7</v>
      </c>
      <c r="M1036">
        <v>0</v>
      </c>
      <c r="N1036">
        <v>0.7</v>
      </c>
      <c r="O1036">
        <v>2.5</v>
      </c>
    </row>
    <row r="1037" spans="1:15" x14ac:dyDescent="0.25">
      <c r="A1037" t="s">
        <v>3621</v>
      </c>
      <c r="B1037" t="s">
        <v>3622</v>
      </c>
      <c r="C1037" s="1" t="str">
        <f t="shared" si="89"/>
        <v>21:0730</v>
      </c>
      <c r="D1037" s="1" t="str">
        <f t="shared" si="90"/>
        <v>21:0356</v>
      </c>
      <c r="E1037" t="s">
        <v>3623</v>
      </c>
      <c r="F1037" t="s">
        <v>3624</v>
      </c>
      <c r="H1037">
        <v>65.665011399999997</v>
      </c>
      <c r="I1037">
        <v>-62.8921177</v>
      </c>
      <c r="J1037" s="1" t="str">
        <f t="shared" si="91"/>
        <v>Till</v>
      </c>
      <c r="K1037" s="1" t="str">
        <f t="shared" si="92"/>
        <v>Undivided</v>
      </c>
      <c r="L1037">
        <v>0.4</v>
      </c>
      <c r="M1037">
        <v>0</v>
      </c>
      <c r="N1037">
        <v>0.4</v>
      </c>
      <c r="O1037">
        <v>1.3</v>
      </c>
    </row>
    <row r="1038" spans="1:15" x14ac:dyDescent="0.25">
      <c r="A1038" t="s">
        <v>3625</v>
      </c>
      <c r="B1038" t="s">
        <v>3626</v>
      </c>
      <c r="C1038" s="1" t="str">
        <f t="shared" si="89"/>
        <v>21:0730</v>
      </c>
      <c r="D1038" s="1" t="str">
        <f t="shared" si="90"/>
        <v>21:0356</v>
      </c>
      <c r="E1038" t="s">
        <v>3627</v>
      </c>
      <c r="F1038" t="s">
        <v>3628</v>
      </c>
      <c r="H1038">
        <v>65.5762565</v>
      </c>
      <c r="I1038">
        <v>-62.954187699999999</v>
      </c>
      <c r="J1038" s="1" t="str">
        <f t="shared" si="91"/>
        <v>Till</v>
      </c>
      <c r="K1038" s="1" t="str">
        <f t="shared" si="92"/>
        <v>Undivided</v>
      </c>
      <c r="L1038">
        <v>0.1</v>
      </c>
      <c r="M1038">
        <v>0</v>
      </c>
      <c r="N1038">
        <v>0.1</v>
      </c>
      <c r="O1038">
        <v>0.9</v>
      </c>
    </row>
    <row r="1039" spans="1:15" x14ac:dyDescent="0.25">
      <c r="A1039" t="s">
        <v>3629</v>
      </c>
      <c r="B1039" t="s">
        <v>3630</v>
      </c>
      <c r="C1039" s="1" t="str">
        <f t="shared" si="89"/>
        <v>21:0730</v>
      </c>
      <c r="D1039" s="1" t="str">
        <f t="shared" si="90"/>
        <v>21:0356</v>
      </c>
      <c r="E1039" t="s">
        <v>3631</v>
      </c>
      <c r="F1039" t="s">
        <v>3632</v>
      </c>
      <c r="H1039">
        <v>65.532754800000006</v>
      </c>
      <c r="I1039">
        <v>-63.448250799999997</v>
      </c>
      <c r="J1039" s="1" t="str">
        <f t="shared" si="91"/>
        <v>Till</v>
      </c>
      <c r="K1039" s="1" t="str">
        <f t="shared" si="92"/>
        <v>Undivided</v>
      </c>
      <c r="L1039">
        <v>0.6</v>
      </c>
      <c r="M1039">
        <v>0</v>
      </c>
      <c r="N1039">
        <v>0.6</v>
      </c>
      <c r="O1039">
        <v>2.2999999999999998</v>
      </c>
    </row>
    <row r="1040" spans="1:15" x14ac:dyDescent="0.25">
      <c r="A1040" t="s">
        <v>3633</v>
      </c>
      <c r="B1040" t="s">
        <v>3634</v>
      </c>
      <c r="C1040" s="1" t="str">
        <f t="shared" si="89"/>
        <v>21:0730</v>
      </c>
      <c r="D1040" s="1" t="str">
        <f t="shared" si="90"/>
        <v>21:0356</v>
      </c>
      <c r="E1040" t="s">
        <v>3635</v>
      </c>
      <c r="F1040" t="s">
        <v>3636</v>
      </c>
      <c r="H1040">
        <v>66.165051500000004</v>
      </c>
      <c r="I1040">
        <v>-65.420851299999995</v>
      </c>
      <c r="J1040" s="1" t="str">
        <f t="shared" si="91"/>
        <v>Till</v>
      </c>
      <c r="K1040" s="1" t="str">
        <f t="shared" si="92"/>
        <v>Undivided</v>
      </c>
      <c r="L1040">
        <v>0.9</v>
      </c>
      <c r="M1040">
        <v>0</v>
      </c>
      <c r="N1040">
        <v>0.8</v>
      </c>
      <c r="O1040">
        <v>3.3</v>
      </c>
    </row>
    <row r="1041" spans="1:15" x14ac:dyDescent="0.25">
      <c r="A1041" t="s">
        <v>3637</v>
      </c>
      <c r="B1041" t="s">
        <v>3638</v>
      </c>
      <c r="C1041" s="1" t="str">
        <f t="shared" si="89"/>
        <v>21:0730</v>
      </c>
      <c r="D1041" s="1" t="str">
        <f t="shared" si="90"/>
        <v>21:0356</v>
      </c>
      <c r="E1041" t="s">
        <v>3639</v>
      </c>
      <c r="F1041" t="s">
        <v>3640</v>
      </c>
      <c r="H1041">
        <v>66.154394800000006</v>
      </c>
      <c r="I1041">
        <v>-65.421961300000007</v>
      </c>
      <c r="J1041" s="1" t="str">
        <f t="shared" si="91"/>
        <v>Till</v>
      </c>
      <c r="K1041" s="1" t="str">
        <f t="shared" si="92"/>
        <v>Undivided</v>
      </c>
      <c r="L1041">
        <v>1.7</v>
      </c>
      <c r="M1041">
        <v>0</v>
      </c>
      <c r="N1041">
        <v>1.7</v>
      </c>
      <c r="O1041">
        <v>6</v>
      </c>
    </row>
    <row r="1042" spans="1:15" x14ac:dyDescent="0.25">
      <c r="A1042" t="s">
        <v>3641</v>
      </c>
      <c r="B1042" t="s">
        <v>3642</v>
      </c>
      <c r="C1042" s="1" t="str">
        <f t="shared" si="89"/>
        <v>21:0730</v>
      </c>
      <c r="D1042" s="1" t="str">
        <f t="shared" si="90"/>
        <v>21:0356</v>
      </c>
      <c r="E1042" t="s">
        <v>3643</v>
      </c>
      <c r="F1042" t="s">
        <v>3644</v>
      </c>
      <c r="H1042">
        <v>66.141036499999998</v>
      </c>
      <c r="I1042">
        <v>-65.429361299999997</v>
      </c>
      <c r="J1042" s="1" t="str">
        <f t="shared" si="91"/>
        <v>Till</v>
      </c>
      <c r="K1042" s="1" t="str">
        <f t="shared" si="92"/>
        <v>Undivided</v>
      </c>
      <c r="L1042">
        <v>8</v>
      </c>
      <c r="M1042">
        <v>0.1</v>
      </c>
      <c r="N1042">
        <v>8</v>
      </c>
      <c r="O1042">
        <v>17.600000000000001</v>
      </c>
    </row>
    <row r="1043" spans="1:15" x14ac:dyDescent="0.25">
      <c r="A1043" t="s">
        <v>3645</v>
      </c>
      <c r="B1043" t="s">
        <v>3646</v>
      </c>
      <c r="C1043" s="1" t="str">
        <f t="shared" si="89"/>
        <v>21:0730</v>
      </c>
      <c r="D1043" s="1" t="str">
        <f t="shared" si="90"/>
        <v>21:0356</v>
      </c>
      <c r="E1043" t="s">
        <v>3647</v>
      </c>
      <c r="F1043" t="s">
        <v>3648</v>
      </c>
      <c r="H1043">
        <v>66.126589800000005</v>
      </c>
      <c r="I1043">
        <v>-65.401347999999999</v>
      </c>
      <c r="J1043" s="1" t="str">
        <f t="shared" si="91"/>
        <v>Till</v>
      </c>
      <c r="K1043" s="1" t="str">
        <f t="shared" si="92"/>
        <v>Undivided</v>
      </c>
      <c r="L1043">
        <v>11.9</v>
      </c>
      <c r="M1043">
        <v>0</v>
      </c>
      <c r="N1043">
        <v>11.9</v>
      </c>
      <c r="O1043">
        <v>26.4</v>
      </c>
    </row>
    <row r="1044" spans="1:15" x14ac:dyDescent="0.25">
      <c r="A1044" t="s">
        <v>3649</v>
      </c>
      <c r="B1044" t="s">
        <v>3650</v>
      </c>
      <c r="C1044" s="1" t="str">
        <f t="shared" si="89"/>
        <v>21:0730</v>
      </c>
      <c r="D1044" s="1" t="str">
        <f t="shared" si="90"/>
        <v>21:0356</v>
      </c>
      <c r="E1044" t="s">
        <v>3651</v>
      </c>
      <c r="F1044" t="s">
        <v>3652</v>
      </c>
      <c r="H1044">
        <v>66.123303100000001</v>
      </c>
      <c r="I1044">
        <v>-65.350446300000002</v>
      </c>
      <c r="J1044" s="1" t="str">
        <f t="shared" si="91"/>
        <v>Till</v>
      </c>
      <c r="K1044" s="1" t="str">
        <f t="shared" si="92"/>
        <v>Undivided</v>
      </c>
      <c r="L1044">
        <v>0.2</v>
      </c>
      <c r="M1044">
        <v>0</v>
      </c>
      <c r="N1044">
        <v>0.2</v>
      </c>
      <c r="O1044">
        <v>1.5</v>
      </c>
    </row>
    <row r="1045" spans="1:15" x14ac:dyDescent="0.25">
      <c r="A1045" t="s">
        <v>3653</v>
      </c>
      <c r="B1045" t="s">
        <v>3654</v>
      </c>
      <c r="C1045" s="1" t="str">
        <f t="shared" si="89"/>
        <v>21:0730</v>
      </c>
      <c r="D1045" s="1" t="str">
        <f t="shared" si="90"/>
        <v>21:0356</v>
      </c>
      <c r="E1045" t="s">
        <v>3655</v>
      </c>
      <c r="F1045" t="s">
        <v>3656</v>
      </c>
      <c r="H1045">
        <v>66.123078100000001</v>
      </c>
      <c r="I1045">
        <v>-65.3319714</v>
      </c>
      <c r="J1045" s="1" t="str">
        <f t="shared" si="91"/>
        <v>Till</v>
      </c>
      <c r="K1045" s="1" t="str">
        <f t="shared" si="92"/>
        <v>Undivided</v>
      </c>
      <c r="L1045">
        <v>0.8</v>
      </c>
      <c r="M1045">
        <v>0</v>
      </c>
      <c r="N1045">
        <v>0.8</v>
      </c>
      <c r="O1045">
        <v>3.3</v>
      </c>
    </row>
    <row r="1046" spans="1:15" x14ac:dyDescent="0.25">
      <c r="A1046" t="s">
        <v>3657</v>
      </c>
      <c r="B1046" t="s">
        <v>3658</v>
      </c>
      <c r="C1046" s="1" t="str">
        <f t="shared" si="89"/>
        <v>21:0730</v>
      </c>
      <c r="D1046" s="1" t="str">
        <f t="shared" si="90"/>
        <v>21:0356</v>
      </c>
      <c r="E1046" t="s">
        <v>3659</v>
      </c>
      <c r="F1046" t="s">
        <v>3660</v>
      </c>
      <c r="H1046">
        <v>66.121144799999996</v>
      </c>
      <c r="I1046">
        <v>-65.310834700000001</v>
      </c>
      <c r="J1046" s="1" t="str">
        <f t="shared" si="91"/>
        <v>Till</v>
      </c>
      <c r="K1046" s="1" t="str">
        <f t="shared" si="92"/>
        <v>Undivided</v>
      </c>
      <c r="L1046">
        <v>2.9</v>
      </c>
      <c r="M1046">
        <v>0</v>
      </c>
      <c r="N1046">
        <v>2.9</v>
      </c>
      <c r="O1046">
        <v>7.9</v>
      </c>
    </row>
    <row r="1047" spans="1:15" x14ac:dyDescent="0.25">
      <c r="A1047" t="s">
        <v>3661</v>
      </c>
      <c r="B1047" t="s">
        <v>3662</v>
      </c>
      <c r="C1047" s="1" t="str">
        <f t="shared" si="89"/>
        <v>21:0730</v>
      </c>
      <c r="D1047" s="1" t="str">
        <f t="shared" si="90"/>
        <v>21:0356</v>
      </c>
      <c r="E1047" t="s">
        <v>3663</v>
      </c>
      <c r="F1047" t="s">
        <v>3664</v>
      </c>
      <c r="H1047">
        <v>65.909206499999996</v>
      </c>
      <c r="I1047">
        <v>-64.575291800000002</v>
      </c>
      <c r="J1047" s="1" t="str">
        <f t="shared" si="91"/>
        <v>Till</v>
      </c>
      <c r="K1047" s="1" t="str">
        <f t="shared" si="92"/>
        <v>Undivided</v>
      </c>
      <c r="L1047">
        <v>1.9</v>
      </c>
      <c r="M1047">
        <v>0</v>
      </c>
      <c r="N1047">
        <v>1.9</v>
      </c>
      <c r="O1047">
        <v>6.4</v>
      </c>
    </row>
    <row r="1048" spans="1:15" x14ac:dyDescent="0.25">
      <c r="A1048" t="s">
        <v>3665</v>
      </c>
      <c r="B1048" t="s">
        <v>3666</v>
      </c>
      <c r="C1048" s="1" t="str">
        <f t="shared" si="89"/>
        <v>21:0730</v>
      </c>
      <c r="D1048" s="1" t="str">
        <f t="shared" si="90"/>
        <v>21:0356</v>
      </c>
      <c r="E1048" t="s">
        <v>3667</v>
      </c>
      <c r="F1048" t="s">
        <v>3668</v>
      </c>
      <c r="H1048">
        <v>65.913674799999995</v>
      </c>
      <c r="I1048">
        <v>-64.706278400000002</v>
      </c>
      <c r="J1048" s="1" t="str">
        <f t="shared" si="91"/>
        <v>Till</v>
      </c>
      <c r="K1048" s="1" t="str">
        <f t="shared" si="92"/>
        <v>Undivided</v>
      </c>
      <c r="L1048">
        <v>0.3</v>
      </c>
      <c r="M1048">
        <v>0</v>
      </c>
      <c r="N1048">
        <v>0.3</v>
      </c>
      <c r="O1048">
        <v>2.5</v>
      </c>
    </row>
    <row r="1049" spans="1:15" x14ac:dyDescent="0.25">
      <c r="A1049" t="s">
        <v>3669</v>
      </c>
      <c r="B1049" t="s">
        <v>3670</v>
      </c>
      <c r="C1049" s="1" t="str">
        <f t="shared" si="89"/>
        <v>21:0730</v>
      </c>
      <c r="D1049" s="1" t="str">
        <f t="shared" si="90"/>
        <v>21:0356</v>
      </c>
      <c r="E1049" t="s">
        <v>3671</v>
      </c>
      <c r="F1049" t="s">
        <v>3672</v>
      </c>
      <c r="H1049">
        <v>65.9302098</v>
      </c>
      <c r="I1049">
        <v>-64.807811700000002</v>
      </c>
      <c r="J1049" s="1" t="str">
        <f t="shared" si="91"/>
        <v>Till</v>
      </c>
      <c r="K1049" s="1" t="str">
        <f t="shared" si="92"/>
        <v>Undivided</v>
      </c>
      <c r="L1049">
        <v>1.1000000000000001</v>
      </c>
      <c r="M1049">
        <v>0</v>
      </c>
      <c r="N1049">
        <v>1.1000000000000001</v>
      </c>
      <c r="O1049">
        <v>4.0999999999999996</v>
      </c>
    </row>
    <row r="1050" spans="1:15" x14ac:dyDescent="0.25">
      <c r="A1050" t="s">
        <v>3673</v>
      </c>
      <c r="B1050" t="s">
        <v>3674</v>
      </c>
      <c r="C1050" s="1" t="str">
        <f t="shared" si="89"/>
        <v>21:0730</v>
      </c>
      <c r="D1050" s="1" t="str">
        <f t="shared" si="90"/>
        <v>21:0356</v>
      </c>
      <c r="E1050" t="s">
        <v>3675</v>
      </c>
      <c r="F1050" t="s">
        <v>3676</v>
      </c>
      <c r="H1050">
        <v>65.946838099999994</v>
      </c>
      <c r="I1050">
        <v>-64.913909899999993</v>
      </c>
      <c r="J1050" s="1" t="str">
        <f t="shared" si="91"/>
        <v>Till</v>
      </c>
      <c r="K1050" s="1" t="str">
        <f t="shared" si="92"/>
        <v>Undivided</v>
      </c>
      <c r="L1050">
        <v>2</v>
      </c>
      <c r="M1050">
        <v>0</v>
      </c>
      <c r="N1050">
        <v>2</v>
      </c>
      <c r="O1050">
        <v>6.2</v>
      </c>
    </row>
    <row r="1051" spans="1:15" x14ac:dyDescent="0.25">
      <c r="A1051" t="s">
        <v>3677</v>
      </c>
      <c r="B1051" t="s">
        <v>3678</v>
      </c>
      <c r="C1051" s="1" t="str">
        <f t="shared" si="89"/>
        <v>21:0730</v>
      </c>
      <c r="D1051" s="1" t="str">
        <f t="shared" si="90"/>
        <v>21:0356</v>
      </c>
      <c r="E1051" t="s">
        <v>3679</v>
      </c>
      <c r="F1051" t="s">
        <v>3680</v>
      </c>
      <c r="H1051">
        <v>65.971958099999995</v>
      </c>
      <c r="I1051">
        <v>-65.021509899999998</v>
      </c>
      <c r="J1051" s="1" t="str">
        <f t="shared" si="91"/>
        <v>Till</v>
      </c>
      <c r="K1051" s="1" t="str">
        <f t="shared" si="92"/>
        <v>Undivided</v>
      </c>
      <c r="L1051">
        <v>0.2</v>
      </c>
      <c r="M1051">
        <v>0</v>
      </c>
      <c r="N1051">
        <v>0.2</v>
      </c>
      <c r="O1051">
        <v>1.7</v>
      </c>
    </row>
    <row r="1052" spans="1:15" x14ac:dyDescent="0.25">
      <c r="A1052" t="s">
        <v>3681</v>
      </c>
      <c r="B1052" t="s">
        <v>3682</v>
      </c>
      <c r="C1052" s="1" t="str">
        <f t="shared" si="89"/>
        <v>21:0730</v>
      </c>
      <c r="D1052" s="1" t="str">
        <f t="shared" si="90"/>
        <v>21:0356</v>
      </c>
      <c r="E1052" t="s">
        <v>3683</v>
      </c>
      <c r="F1052" t="s">
        <v>3684</v>
      </c>
      <c r="H1052">
        <v>65.960136500000004</v>
      </c>
      <c r="I1052">
        <v>-65.115018199999994</v>
      </c>
      <c r="J1052" s="1" t="str">
        <f t="shared" si="91"/>
        <v>Till</v>
      </c>
      <c r="K1052" s="1" t="str">
        <f t="shared" si="92"/>
        <v>Undivided</v>
      </c>
      <c r="L1052">
        <v>1.5</v>
      </c>
      <c r="M1052">
        <v>0</v>
      </c>
      <c r="N1052">
        <v>1.5</v>
      </c>
      <c r="O1052">
        <v>4.4000000000000004</v>
      </c>
    </row>
    <row r="1053" spans="1:15" x14ac:dyDescent="0.25">
      <c r="A1053" t="s">
        <v>3685</v>
      </c>
      <c r="B1053" t="s">
        <v>3686</v>
      </c>
      <c r="C1053" s="1" t="str">
        <f t="shared" si="89"/>
        <v>21:0730</v>
      </c>
      <c r="D1053" s="1" t="str">
        <f t="shared" si="90"/>
        <v>21:0356</v>
      </c>
      <c r="E1053" t="s">
        <v>3687</v>
      </c>
      <c r="F1053" t="s">
        <v>3688</v>
      </c>
      <c r="H1053">
        <v>65.9409998</v>
      </c>
      <c r="I1053">
        <v>-65.132563200000007</v>
      </c>
      <c r="J1053" s="1" t="str">
        <f t="shared" si="91"/>
        <v>Till</v>
      </c>
      <c r="K1053" s="1" t="str">
        <f t="shared" si="92"/>
        <v>Undivided</v>
      </c>
      <c r="L1053">
        <v>5.6</v>
      </c>
      <c r="M1053">
        <v>0.1</v>
      </c>
      <c r="N1053">
        <v>5.5</v>
      </c>
      <c r="O1053">
        <v>13.7</v>
      </c>
    </row>
    <row r="1054" spans="1:15" x14ac:dyDescent="0.25">
      <c r="A1054" t="s">
        <v>3689</v>
      </c>
      <c r="B1054" t="s">
        <v>3690</v>
      </c>
      <c r="C1054" s="1" t="str">
        <f t="shared" si="89"/>
        <v>21:0730</v>
      </c>
      <c r="D1054" s="1" t="str">
        <f t="shared" si="90"/>
        <v>21:0356</v>
      </c>
      <c r="E1054" t="s">
        <v>3691</v>
      </c>
      <c r="F1054" t="s">
        <v>3692</v>
      </c>
      <c r="H1054">
        <v>65.894211499999997</v>
      </c>
      <c r="I1054">
        <v>-65.112033199999999</v>
      </c>
      <c r="J1054" s="1" t="str">
        <f t="shared" si="91"/>
        <v>Till</v>
      </c>
      <c r="K1054" s="1" t="str">
        <f t="shared" si="92"/>
        <v>Undivided</v>
      </c>
      <c r="L1054">
        <v>2.2999999999999998</v>
      </c>
      <c r="M1054">
        <v>0</v>
      </c>
      <c r="N1054">
        <v>2.2999999999999998</v>
      </c>
      <c r="O1054">
        <v>6.9</v>
      </c>
    </row>
    <row r="1055" spans="1:15" x14ac:dyDescent="0.25">
      <c r="A1055" t="s">
        <v>3693</v>
      </c>
      <c r="B1055" t="s">
        <v>3694</v>
      </c>
      <c r="C1055" s="1" t="str">
        <f t="shared" si="89"/>
        <v>21:0730</v>
      </c>
      <c r="D1055" s="1" t="str">
        <f t="shared" si="90"/>
        <v>21:0356</v>
      </c>
      <c r="E1055" t="s">
        <v>3695</v>
      </c>
      <c r="F1055" t="s">
        <v>3696</v>
      </c>
      <c r="H1055">
        <v>65.844934800000004</v>
      </c>
      <c r="I1055">
        <v>-65.080161500000003</v>
      </c>
      <c r="J1055" s="1" t="str">
        <f t="shared" si="91"/>
        <v>Till</v>
      </c>
      <c r="K1055" s="1" t="str">
        <f t="shared" si="92"/>
        <v>Undivided</v>
      </c>
      <c r="L1055">
        <v>0.6</v>
      </c>
      <c r="M1055">
        <v>0</v>
      </c>
      <c r="N1055">
        <v>0.6</v>
      </c>
      <c r="O1055">
        <v>3</v>
      </c>
    </row>
    <row r="1056" spans="1:15" x14ac:dyDescent="0.25">
      <c r="A1056" t="s">
        <v>3697</v>
      </c>
      <c r="B1056" t="s">
        <v>3698</v>
      </c>
      <c r="C1056" s="1" t="str">
        <f t="shared" si="89"/>
        <v>21:0730</v>
      </c>
      <c r="D1056" s="1" t="str">
        <f t="shared" si="90"/>
        <v>21:0356</v>
      </c>
      <c r="E1056" t="s">
        <v>3699</v>
      </c>
      <c r="F1056" t="s">
        <v>3700</v>
      </c>
      <c r="H1056">
        <v>65.805014799999995</v>
      </c>
      <c r="I1056">
        <v>-65.048643200000001</v>
      </c>
      <c r="J1056" s="1" t="str">
        <f t="shared" si="91"/>
        <v>Till</v>
      </c>
      <c r="K1056" s="1" t="str">
        <f t="shared" si="92"/>
        <v>Undivided</v>
      </c>
      <c r="L1056">
        <v>0.9</v>
      </c>
      <c r="M1056">
        <v>0</v>
      </c>
      <c r="N1056">
        <v>0.9</v>
      </c>
      <c r="O1056">
        <v>3.5</v>
      </c>
    </row>
    <row r="1057" spans="1:15" x14ac:dyDescent="0.25">
      <c r="A1057" t="s">
        <v>3701</v>
      </c>
      <c r="B1057" t="s">
        <v>3702</v>
      </c>
      <c r="C1057" s="1" t="str">
        <f t="shared" si="89"/>
        <v>21:0730</v>
      </c>
      <c r="D1057" s="1" t="str">
        <f t="shared" si="90"/>
        <v>21:0356</v>
      </c>
      <c r="E1057" t="s">
        <v>3703</v>
      </c>
      <c r="F1057" t="s">
        <v>3704</v>
      </c>
      <c r="H1057">
        <v>65.756453199999996</v>
      </c>
      <c r="I1057">
        <v>-65.021549899999997</v>
      </c>
      <c r="J1057" s="1" t="str">
        <f t="shared" si="91"/>
        <v>Till</v>
      </c>
      <c r="K1057" s="1" t="str">
        <f t="shared" si="92"/>
        <v>Undivided</v>
      </c>
      <c r="L1057">
        <v>1.3</v>
      </c>
      <c r="M1057">
        <v>0.1</v>
      </c>
      <c r="N1057">
        <v>1.2</v>
      </c>
      <c r="O1057">
        <v>5.0999999999999996</v>
      </c>
    </row>
    <row r="1058" spans="1:15" x14ac:dyDescent="0.25">
      <c r="A1058" t="s">
        <v>3705</v>
      </c>
      <c r="B1058" t="s">
        <v>3706</v>
      </c>
      <c r="C1058" s="1" t="str">
        <f t="shared" si="89"/>
        <v>21:0730</v>
      </c>
      <c r="D1058" s="1" t="str">
        <f t="shared" si="90"/>
        <v>21:0356</v>
      </c>
      <c r="E1058" t="s">
        <v>3707</v>
      </c>
      <c r="F1058" t="s">
        <v>3708</v>
      </c>
      <c r="H1058">
        <v>65.727454800000004</v>
      </c>
      <c r="I1058">
        <v>-65.0061082</v>
      </c>
      <c r="J1058" s="1" t="str">
        <f t="shared" si="91"/>
        <v>Till</v>
      </c>
      <c r="K1058" s="1" t="str">
        <f t="shared" si="92"/>
        <v>Undivided</v>
      </c>
      <c r="L1058">
        <v>1.2</v>
      </c>
      <c r="M1058">
        <v>0</v>
      </c>
      <c r="N1058">
        <v>1.2</v>
      </c>
      <c r="O1058">
        <v>5.4</v>
      </c>
    </row>
    <row r="1059" spans="1:15" x14ac:dyDescent="0.25">
      <c r="A1059" t="s">
        <v>3709</v>
      </c>
      <c r="B1059" t="s">
        <v>3710</v>
      </c>
      <c r="C1059" s="1" t="str">
        <f t="shared" si="89"/>
        <v>21:0730</v>
      </c>
      <c r="D1059" s="1" t="str">
        <f t="shared" si="90"/>
        <v>21:0356</v>
      </c>
      <c r="E1059" t="s">
        <v>3711</v>
      </c>
      <c r="F1059" t="s">
        <v>3712</v>
      </c>
      <c r="H1059">
        <v>65.707154799999998</v>
      </c>
      <c r="I1059">
        <v>-65.057456599999995</v>
      </c>
      <c r="J1059" s="1" t="str">
        <f t="shared" si="91"/>
        <v>Till</v>
      </c>
      <c r="K1059" s="1" t="str">
        <f t="shared" si="92"/>
        <v>Undivided</v>
      </c>
      <c r="L1059">
        <v>0.5</v>
      </c>
      <c r="M1059">
        <v>0.1</v>
      </c>
      <c r="N1059">
        <v>0.5</v>
      </c>
      <c r="O1059">
        <v>2.7</v>
      </c>
    </row>
    <row r="1060" spans="1:15" x14ac:dyDescent="0.25">
      <c r="A1060" t="s">
        <v>3713</v>
      </c>
      <c r="B1060" t="s">
        <v>3714</v>
      </c>
      <c r="C1060" s="1" t="str">
        <f t="shared" si="89"/>
        <v>21:0730</v>
      </c>
      <c r="D1060" s="1" t="str">
        <f t="shared" si="90"/>
        <v>21:0356</v>
      </c>
      <c r="E1060" t="s">
        <v>3715</v>
      </c>
      <c r="F1060" t="s">
        <v>3716</v>
      </c>
      <c r="H1060">
        <v>65.6731415</v>
      </c>
      <c r="I1060">
        <v>-65.136773199999993</v>
      </c>
      <c r="J1060" s="1" t="str">
        <f t="shared" si="91"/>
        <v>Till</v>
      </c>
      <c r="K1060" s="1" t="str">
        <f t="shared" si="92"/>
        <v>Undivided</v>
      </c>
      <c r="L1060">
        <v>0.4</v>
      </c>
      <c r="M1060">
        <v>0</v>
      </c>
      <c r="N1060">
        <v>0.4</v>
      </c>
      <c r="O1060">
        <v>1.5</v>
      </c>
    </row>
    <row r="1061" spans="1:15" x14ac:dyDescent="0.25">
      <c r="A1061" t="s">
        <v>3717</v>
      </c>
      <c r="B1061" t="s">
        <v>3718</v>
      </c>
      <c r="C1061" s="1" t="str">
        <f t="shared" si="89"/>
        <v>21:0730</v>
      </c>
      <c r="D1061" s="1" t="str">
        <f t="shared" si="90"/>
        <v>21:0356</v>
      </c>
      <c r="E1061" t="s">
        <v>3719</v>
      </c>
      <c r="F1061" t="s">
        <v>3720</v>
      </c>
      <c r="H1061">
        <v>65.621304800000004</v>
      </c>
      <c r="I1061">
        <v>-65.2800048</v>
      </c>
      <c r="J1061" s="1" t="str">
        <f t="shared" si="91"/>
        <v>Till</v>
      </c>
      <c r="K1061" s="1" t="str">
        <f t="shared" si="92"/>
        <v>Undivided</v>
      </c>
      <c r="L1061">
        <v>0.3</v>
      </c>
      <c r="M1061">
        <v>0</v>
      </c>
      <c r="N1061">
        <v>0.3</v>
      </c>
      <c r="O1061">
        <v>2</v>
      </c>
    </row>
    <row r="1062" spans="1:15" x14ac:dyDescent="0.25">
      <c r="A1062" t="s">
        <v>3721</v>
      </c>
      <c r="B1062" t="s">
        <v>3722</v>
      </c>
      <c r="C1062" s="1" t="str">
        <f t="shared" si="89"/>
        <v>21:0730</v>
      </c>
      <c r="D1062" s="1" t="str">
        <f t="shared" si="90"/>
        <v>21:0356</v>
      </c>
      <c r="E1062" t="s">
        <v>3723</v>
      </c>
      <c r="F1062" t="s">
        <v>3724</v>
      </c>
      <c r="H1062">
        <v>65.605463200000003</v>
      </c>
      <c r="I1062">
        <v>-65.202018199999998</v>
      </c>
      <c r="J1062" s="1" t="str">
        <f t="shared" si="91"/>
        <v>Till</v>
      </c>
      <c r="K1062" s="1" t="str">
        <f t="shared" si="92"/>
        <v>Undivided</v>
      </c>
      <c r="L1062">
        <v>3.7</v>
      </c>
      <c r="M1062">
        <v>0</v>
      </c>
      <c r="N1062">
        <v>3.7</v>
      </c>
      <c r="O1062">
        <v>10.199999999999999</v>
      </c>
    </row>
    <row r="1063" spans="1:15" x14ac:dyDescent="0.25">
      <c r="A1063" t="s">
        <v>3725</v>
      </c>
      <c r="B1063" t="s">
        <v>3726</v>
      </c>
      <c r="C1063" s="1" t="str">
        <f t="shared" si="89"/>
        <v>21:0730</v>
      </c>
      <c r="D1063" s="1" t="str">
        <f t="shared" si="90"/>
        <v>21:0356</v>
      </c>
      <c r="E1063" t="s">
        <v>3727</v>
      </c>
      <c r="F1063" t="s">
        <v>3728</v>
      </c>
      <c r="H1063">
        <v>65.564356500000002</v>
      </c>
      <c r="I1063">
        <v>-65.304768100000004</v>
      </c>
      <c r="J1063" s="1" t="str">
        <f t="shared" si="91"/>
        <v>Till</v>
      </c>
      <c r="K1063" s="1" t="str">
        <f t="shared" si="92"/>
        <v>Undivided</v>
      </c>
      <c r="L1063">
        <v>0.2</v>
      </c>
      <c r="M1063">
        <v>0</v>
      </c>
      <c r="N1063">
        <v>0.2</v>
      </c>
    </row>
    <row r="1064" spans="1:15" x14ac:dyDescent="0.25">
      <c r="A1064" t="s">
        <v>3729</v>
      </c>
      <c r="B1064" t="s">
        <v>3730</v>
      </c>
      <c r="C1064" s="1" t="str">
        <f t="shared" si="89"/>
        <v>21:0730</v>
      </c>
      <c r="D1064" s="1" t="str">
        <f t="shared" si="90"/>
        <v>21:0356</v>
      </c>
      <c r="E1064" t="s">
        <v>3731</v>
      </c>
      <c r="F1064" t="s">
        <v>3732</v>
      </c>
      <c r="H1064">
        <v>65.556828199999998</v>
      </c>
      <c r="I1064">
        <v>-65.209009800000004</v>
      </c>
      <c r="J1064" s="1" t="str">
        <f t="shared" si="91"/>
        <v>Till</v>
      </c>
      <c r="K1064" s="1" t="str">
        <f t="shared" si="92"/>
        <v>Undivided</v>
      </c>
      <c r="L1064">
        <v>0.3</v>
      </c>
      <c r="M1064">
        <v>0</v>
      </c>
      <c r="N1064">
        <v>0.3</v>
      </c>
      <c r="O1064">
        <v>4.8</v>
      </c>
    </row>
    <row r="1065" spans="1:15" x14ac:dyDescent="0.25">
      <c r="A1065" t="s">
        <v>3733</v>
      </c>
      <c r="B1065" t="s">
        <v>3734</v>
      </c>
      <c r="C1065" s="1" t="str">
        <f t="shared" si="89"/>
        <v>21:0730</v>
      </c>
      <c r="D1065" s="1" t="str">
        <f t="shared" si="90"/>
        <v>21:0356</v>
      </c>
      <c r="E1065" t="s">
        <v>3735</v>
      </c>
      <c r="F1065" t="s">
        <v>3736</v>
      </c>
      <c r="H1065">
        <v>65.545534799999999</v>
      </c>
      <c r="I1065">
        <v>-65.140933200000006</v>
      </c>
      <c r="J1065" s="1" t="str">
        <f t="shared" si="91"/>
        <v>Till</v>
      </c>
      <c r="K1065" s="1" t="str">
        <f t="shared" si="92"/>
        <v>Undivided</v>
      </c>
      <c r="L1065">
        <v>0.8</v>
      </c>
      <c r="M1065">
        <v>0</v>
      </c>
      <c r="N1065">
        <v>0.8</v>
      </c>
      <c r="O1065">
        <v>4.7</v>
      </c>
    </row>
    <row r="1066" spans="1:15" x14ac:dyDescent="0.25">
      <c r="A1066" t="s">
        <v>3737</v>
      </c>
      <c r="B1066" t="s">
        <v>3738</v>
      </c>
      <c r="C1066" s="1" t="str">
        <f t="shared" si="89"/>
        <v>21:0730</v>
      </c>
      <c r="D1066" s="1" t="str">
        <f t="shared" si="90"/>
        <v>21:0356</v>
      </c>
      <c r="E1066" t="s">
        <v>3739</v>
      </c>
      <c r="F1066" t="s">
        <v>3740</v>
      </c>
      <c r="H1066">
        <v>65.582939800000005</v>
      </c>
      <c r="I1066">
        <v>-64.986766599999996</v>
      </c>
      <c r="J1066" s="1" t="str">
        <f t="shared" si="91"/>
        <v>Till</v>
      </c>
      <c r="K1066" s="1" t="str">
        <f t="shared" si="92"/>
        <v>Undivided</v>
      </c>
      <c r="L1066">
        <v>1</v>
      </c>
      <c r="M1066">
        <v>0</v>
      </c>
      <c r="N1066">
        <v>1</v>
      </c>
      <c r="O1066">
        <v>4.7</v>
      </c>
    </row>
    <row r="1067" spans="1:15" x14ac:dyDescent="0.25">
      <c r="A1067" t="s">
        <v>3741</v>
      </c>
      <c r="B1067" t="s">
        <v>3742</v>
      </c>
      <c r="C1067" s="1" t="str">
        <f t="shared" si="89"/>
        <v>21:0730</v>
      </c>
      <c r="D1067" s="1" t="str">
        <f t="shared" si="90"/>
        <v>21:0356</v>
      </c>
      <c r="E1067" t="s">
        <v>3743</v>
      </c>
      <c r="F1067" t="s">
        <v>3744</v>
      </c>
      <c r="H1067">
        <v>65.606279799999996</v>
      </c>
      <c r="I1067">
        <v>-65.109549900000005</v>
      </c>
      <c r="J1067" s="1" t="str">
        <f t="shared" si="91"/>
        <v>Till</v>
      </c>
      <c r="K1067" s="1" t="str">
        <f t="shared" si="92"/>
        <v>Undivided</v>
      </c>
      <c r="L1067">
        <v>1.7</v>
      </c>
      <c r="M1067">
        <v>0</v>
      </c>
      <c r="N1067">
        <v>1.7</v>
      </c>
      <c r="O1067">
        <v>6.1</v>
      </c>
    </row>
    <row r="1068" spans="1:15" x14ac:dyDescent="0.25">
      <c r="A1068" t="s">
        <v>3745</v>
      </c>
      <c r="B1068" t="s">
        <v>3746</v>
      </c>
      <c r="C1068" s="1" t="str">
        <f t="shared" si="89"/>
        <v>21:0730</v>
      </c>
      <c r="D1068" s="1" t="str">
        <f t="shared" si="90"/>
        <v>21:0356</v>
      </c>
      <c r="E1068" t="s">
        <v>3747</v>
      </c>
      <c r="F1068" t="s">
        <v>3748</v>
      </c>
      <c r="H1068">
        <v>65.627326499999995</v>
      </c>
      <c r="I1068">
        <v>-64.994778299999993</v>
      </c>
      <c r="J1068" s="1" t="str">
        <f t="shared" si="91"/>
        <v>Till</v>
      </c>
      <c r="K1068" s="1" t="str">
        <f t="shared" si="92"/>
        <v>Undivided</v>
      </c>
      <c r="L1068">
        <v>0.8</v>
      </c>
      <c r="M1068">
        <v>0</v>
      </c>
      <c r="N1068">
        <v>0.8</v>
      </c>
      <c r="O1068">
        <v>4.5999999999999996</v>
      </c>
    </row>
    <row r="1069" spans="1:15" x14ac:dyDescent="0.25">
      <c r="A1069" t="s">
        <v>3749</v>
      </c>
      <c r="B1069" t="s">
        <v>3750</v>
      </c>
      <c r="C1069" s="1" t="str">
        <f t="shared" si="89"/>
        <v>21:0730</v>
      </c>
      <c r="D1069" s="1" t="str">
        <f t="shared" si="90"/>
        <v>21:0356</v>
      </c>
      <c r="E1069" t="s">
        <v>3751</v>
      </c>
      <c r="F1069" t="s">
        <v>3752</v>
      </c>
      <c r="H1069">
        <v>65.644601499999993</v>
      </c>
      <c r="I1069">
        <v>-64.872488300000001</v>
      </c>
      <c r="J1069" s="1" t="str">
        <f t="shared" si="91"/>
        <v>Till</v>
      </c>
      <c r="K1069" s="1" t="str">
        <f t="shared" si="92"/>
        <v>Undivided</v>
      </c>
      <c r="L1069">
        <v>0.6</v>
      </c>
      <c r="M1069">
        <v>0</v>
      </c>
      <c r="N1069">
        <v>0.6</v>
      </c>
      <c r="O1069">
        <v>2.6</v>
      </c>
    </row>
    <row r="1070" spans="1:15" x14ac:dyDescent="0.25">
      <c r="A1070" t="s">
        <v>3753</v>
      </c>
      <c r="B1070" t="s">
        <v>3754</v>
      </c>
      <c r="C1070" s="1" t="str">
        <f t="shared" si="89"/>
        <v>21:0730</v>
      </c>
      <c r="D1070" s="1" t="str">
        <f t="shared" si="90"/>
        <v>21:0356</v>
      </c>
      <c r="E1070" t="s">
        <v>3755</v>
      </c>
      <c r="F1070" t="s">
        <v>3756</v>
      </c>
      <c r="H1070">
        <v>65.660808200000005</v>
      </c>
      <c r="I1070">
        <v>-65.040699900000007</v>
      </c>
      <c r="J1070" s="1" t="str">
        <f t="shared" si="91"/>
        <v>Till</v>
      </c>
      <c r="K1070" s="1" t="str">
        <f t="shared" si="92"/>
        <v>Undivided</v>
      </c>
      <c r="L1070">
        <v>0.7</v>
      </c>
      <c r="M1070">
        <v>0</v>
      </c>
      <c r="N1070">
        <v>0.7</v>
      </c>
      <c r="O1070">
        <v>3.9</v>
      </c>
    </row>
    <row r="1071" spans="1:15" x14ac:dyDescent="0.25">
      <c r="A1071" t="s">
        <v>3757</v>
      </c>
      <c r="B1071" t="s">
        <v>3758</v>
      </c>
      <c r="C1071" s="1" t="str">
        <f t="shared" si="89"/>
        <v>21:0730</v>
      </c>
      <c r="D1071" s="1" t="str">
        <f t="shared" si="90"/>
        <v>21:0356</v>
      </c>
      <c r="E1071" t="s">
        <v>3759</v>
      </c>
      <c r="F1071" t="s">
        <v>3760</v>
      </c>
      <c r="H1071">
        <v>65.678404799999996</v>
      </c>
      <c r="I1071">
        <v>-64.959268300000005</v>
      </c>
      <c r="J1071" s="1" t="str">
        <f t="shared" si="91"/>
        <v>Till</v>
      </c>
      <c r="K1071" s="1" t="str">
        <f t="shared" si="92"/>
        <v>Undivided</v>
      </c>
      <c r="L1071">
        <v>0.5</v>
      </c>
      <c r="M1071">
        <v>0</v>
      </c>
      <c r="N1071">
        <v>0.5</v>
      </c>
      <c r="O1071">
        <v>3.4</v>
      </c>
    </row>
    <row r="1072" spans="1:15" x14ac:dyDescent="0.25">
      <c r="A1072" t="s">
        <v>3761</v>
      </c>
      <c r="B1072" t="s">
        <v>3762</v>
      </c>
      <c r="C1072" s="1" t="str">
        <f t="shared" si="89"/>
        <v>21:0730</v>
      </c>
      <c r="D1072" s="1" t="str">
        <f t="shared" si="90"/>
        <v>21:0356</v>
      </c>
      <c r="E1072" t="s">
        <v>3763</v>
      </c>
      <c r="F1072" t="s">
        <v>3764</v>
      </c>
      <c r="H1072">
        <v>65.689908200000005</v>
      </c>
      <c r="I1072">
        <v>-64.869905000000003</v>
      </c>
      <c r="J1072" s="1" t="str">
        <f t="shared" si="91"/>
        <v>Till</v>
      </c>
      <c r="K1072" s="1" t="str">
        <f t="shared" si="92"/>
        <v>Undivided</v>
      </c>
      <c r="L1072">
        <v>0.3</v>
      </c>
      <c r="M1072">
        <v>0.1</v>
      </c>
      <c r="N1072">
        <v>0.2</v>
      </c>
      <c r="O1072">
        <v>4.0999999999999996</v>
      </c>
    </row>
    <row r="1073" spans="1:15" x14ac:dyDescent="0.25">
      <c r="A1073" t="s">
        <v>3765</v>
      </c>
      <c r="B1073" t="s">
        <v>3766</v>
      </c>
      <c r="C1073" s="1" t="str">
        <f t="shared" si="89"/>
        <v>21:0730</v>
      </c>
      <c r="D1073" s="1" t="str">
        <f t="shared" si="90"/>
        <v>21:0356</v>
      </c>
      <c r="E1073" t="s">
        <v>3767</v>
      </c>
      <c r="F1073" t="s">
        <v>3768</v>
      </c>
      <c r="H1073">
        <v>65.690446499999993</v>
      </c>
      <c r="I1073">
        <v>-64.747240099999999</v>
      </c>
      <c r="J1073" s="1" t="str">
        <f t="shared" si="91"/>
        <v>Till</v>
      </c>
      <c r="K1073" s="1" t="str">
        <f t="shared" si="92"/>
        <v>Undivided</v>
      </c>
      <c r="L1073">
        <v>0.2</v>
      </c>
      <c r="M1073">
        <v>0.1</v>
      </c>
      <c r="N1073">
        <v>0.2</v>
      </c>
      <c r="O1073">
        <v>2.5</v>
      </c>
    </row>
    <row r="1074" spans="1:15" x14ac:dyDescent="0.25">
      <c r="A1074" t="s">
        <v>3769</v>
      </c>
      <c r="B1074" t="s">
        <v>3770</v>
      </c>
      <c r="C1074" s="1" t="str">
        <f t="shared" si="89"/>
        <v>21:0730</v>
      </c>
      <c r="D1074" s="1" t="str">
        <f t="shared" si="90"/>
        <v>21:0356</v>
      </c>
      <c r="E1074" t="s">
        <v>3771</v>
      </c>
      <c r="F1074" t="s">
        <v>3772</v>
      </c>
      <c r="H1074">
        <v>65.913069800000002</v>
      </c>
      <c r="I1074">
        <v>-65.284186399999996</v>
      </c>
      <c r="J1074" s="1" t="str">
        <f t="shared" si="91"/>
        <v>Till</v>
      </c>
      <c r="K1074" s="1" t="str">
        <f t="shared" si="92"/>
        <v>Undivided</v>
      </c>
      <c r="L1074">
        <v>0.3</v>
      </c>
      <c r="M1074">
        <v>0</v>
      </c>
      <c r="N1074">
        <v>0.3</v>
      </c>
      <c r="O1074">
        <v>2.2999999999999998</v>
      </c>
    </row>
    <row r="1075" spans="1:15" x14ac:dyDescent="0.25">
      <c r="A1075" t="s">
        <v>3773</v>
      </c>
      <c r="B1075" t="s">
        <v>3774</v>
      </c>
      <c r="C1075" s="1" t="str">
        <f t="shared" si="89"/>
        <v>21:0730</v>
      </c>
      <c r="D1075" s="1" t="str">
        <f t="shared" si="90"/>
        <v>21:0356</v>
      </c>
      <c r="E1075" t="s">
        <v>3775</v>
      </c>
      <c r="F1075" t="s">
        <v>3776</v>
      </c>
      <c r="H1075">
        <v>65.884554800000004</v>
      </c>
      <c r="I1075">
        <v>-65.344011399999999</v>
      </c>
      <c r="J1075" s="1" t="str">
        <f t="shared" si="91"/>
        <v>Till</v>
      </c>
      <c r="K1075" s="1" t="str">
        <f t="shared" si="92"/>
        <v>Undivided</v>
      </c>
      <c r="L1075">
        <v>8</v>
      </c>
      <c r="M1075">
        <v>0</v>
      </c>
      <c r="N1075">
        <v>8</v>
      </c>
      <c r="O1075">
        <v>19.5</v>
      </c>
    </row>
    <row r="1076" spans="1:15" x14ac:dyDescent="0.25">
      <c r="A1076" t="s">
        <v>3777</v>
      </c>
      <c r="B1076" t="s">
        <v>3778</v>
      </c>
      <c r="C1076" s="1" t="str">
        <f t="shared" si="89"/>
        <v>21:0730</v>
      </c>
      <c r="D1076" s="1" t="str">
        <f t="shared" si="90"/>
        <v>21:0356</v>
      </c>
      <c r="E1076" t="s">
        <v>3779</v>
      </c>
      <c r="F1076" t="s">
        <v>3780</v>
      </c>
      <c r="H1076">
        <v>65.896194800000004</v>
      </c>
      <c r="I1076">
        <v>-65.226588100000001</v>
      </c>
      <c r="J1076" s="1" t="str">
        <f t="shared" si="91"/>
        <v>Till</v>
      </c>
      <c r="K1076" s="1" t="str">
        <f t="shared" si="92"/>
        <v>Undivided</v>
      </c>
      <c r="L1076">
        <v>1.9</v>
      </c>
      <c r="M1076">
        <v>0</v>
      </c>
      <c r="N1076">
        <v>1.9</v>
      </c>
      <c r="O1076">
        <v>5.7</v>
      </c>
    </row>
    <row r="1077" spans="1:15" x14ac:dyDescent="0.25">
      <c r="A1077" t="s">
        <v>3781</v>
      </c>
      <c r="B1077" t="s">
        <v>3782</v>
      </c>
      <c r="C1077" s="1" t="str">
        <f t="shared" si="89"/>
        <v>21:0730</v>
      </c>
      <c r="D1077" s="1" t="str">
        <f t="shared" si="90"/>
        <v>21:0356</v>
      </c>
      <c r="E1077" t="s">
        <v>3783</v>
      </c>
      <c r="F1077" t="s">
        <v>3784</v>
      </c>
      <c r="H1077">
        <v>65.897111499999994</v>
      </c>
      <c r="I1077">
        <v>-65.128973200000004</v>
      </c>
      <c r="J1077" s="1" t="str">
        <f t="shared" si="91"/>
        <v>Till</v>
      </c>
      <c r="K1077" s="1" t="str">
        <f t="shared" si="92"/>
        <v>Undivided</v>
      </c>
      <c r="L1077">
        <v>1.2</v>
      </c>
      <c r="M1077">
        <v>0</v>
      </c>
      <c r="N1077">
        <v>1.2</v>
      </c>
      <c r="O1077">
        <v>4.5</v>
      </c>
    </row>
    <row r="1078" spans="1:15" x14ac:dyDescent="0.25">
      <c r="A1078" t="s">
        <v>3785</v>
      </c>
      <c r="B1078" t="s">
        <v>3786</v>
      </c>
      <c r="C1078" s="1" t="str">
        <f t="shared" si="89"/>
        <v>21:0730</v>
      </c>
      <c r="D1078" s="1" t="str">
        <f t="shared" si="90"/>
        <v>21:0356</v>
      </c>
      <c r="E1078" t="s">
        <v>3787</v>
      </c>
      <c r="F1078" t="s">
        <v>3788</v>
      </c>
      <c r="H1078">
        <v>65.849773099999993</v>
      </c>
      <c r="I1078">
        <v>-65.136153199999995</v>
      </c>
      <c r="J1078" s="1" t="str">
        <f t="shared" si="91"/>
        <v>Till</v>
      </c>
      <c r="K1078" s="1" t="str">
        <f t="shared" si="92"/>
        <v>Undivided</v>
      </c>
      <c r="L1078">
        <v>2.5</v>
      </c>
      <c r="M1078">
        <v>0</v>
      </c>
      <c r="N1078">
        <v>2.5</v>
      </c>
      <c r="O1078">
        <v>8.1</v>
      </c>
    </row>
    <row r="1079" spans="1:15" x14ac:dyDescent="0.25">
      <c r="A1079" t="s">
        <v>3789</v>
      </c>
      <c r="B1079" t="s">
        <v>3790</v>
      </c>
      <c r="C1079" s="1" t="str">
        <f t="shared" si="89"/>
        <v>21:0730</v>
      </c>
      <c r="D1079" s="1" t="str">
        <f t="shared" si="90"/>
        <v>21:0356</v>
      </c>
      <c r="E1079" t="s">
        <v>3791</v>
      </c>
      <c r="F1079" t="s">
        <v>3792</v>
      </c>
      <c r="H1079">
        <v>65.871318099999996</v>
      </c>
      <c r="I1079">
        <v>-65.240976399999994</v>
      </c>
      <c r="J1079" s="1" t="str">
        <f t="shared" si="91"/>
        <v>Till</v>
      </c>
      <c r="K1079" s="1" t="str">
        <f t="shared" si="92"/>
        <v>Undivided</v>
      </c>
      <c r="L1079">
        <v>1.5</v>
      </c>
      <c r="M1079">
        <v>0</v>
      </c>
      <c r="N1079">
        <v>1.5</v>
      </c>
      <c r="O1079">
        <v>5.5</v>
      </c>
    </row>
    <row r="1080" spans="1:15" x14ac:dyDescent="0.25">
      <c r="A1080" t="s">
        <v>3793</v>
      </c>
      <c r="B1080" t="s">
        <v>3794</v>
      </c>
      <c r="C1080" s="1" t="str">
        <f t="shared" si="89"/>
        <v>21:0730</v>
      </c>
      <c r="D1080" s="1" t="str">
        <f t="shared" si="90"/>
        <v>21:0356</v>
      </c>
      <c r="E1080" t="s">
        <v>3795</v>
      </c>
      <c r="F1080" t="s">
        <v>3796</v>
      </c>
      <c r="H1080">
        <v>65.845973200000003</v>
      </c>
      <c r="I1080">
        <v>-65.398184700000002</v>
      </c>
      <c r="J1080" s="1" t="str">
        <f t="shared" si="91"/>
        <v>Till</v>
      </c>
      <c r="K1080" s="1" t="str">
        <f t="shared" si="92"/>
        <v>Undivided</v>
      </c>
      <c r="L1080">
        <v>0.3</v>
      </c>
      <c r="M1080">
        <v>0</v>
      </c>
      <c r="N1080">
        <v>0.3</v>
      </c>
      <c r="O1080">
        <v>1.3</v>
      </c>
    </row>
    <row r="1081" spans="1:15" x14ac:dyDescent="0.25">
      <c r="A1081" t="s">
        <v>3797</v>
      </c>
      <c r="B1081" t="s">
        <v>3798</v>
      </c>
      <c r="C1081" s="1" t="str">
        <f t="shared" si="89"/>
        <v>21:0730</v>
      </c>
      <c r="D1081" s="1" t="str">
        <f t="shared" si="90"/>
        <v>21:0356</v>
      </c>
      <c r="E1081" t="s">
        <v>3799</v>
      </c>
      <c r="F1081" t="s">
        <v>3800</v>
      </c>
      <c r="H1081">
        <v>65.800359799999995</v>
      </c>
      <c r="I1081">
        <v>-65.436314699999997</v>
      </c>
      <c r="J1081" s="1" t="str">
        <f t="shared" si="91"/>
        <v>Till</v>
      </c>
      <c r="K1081" s="1" t="str">
        <f t="shared" si="92"/>
        <v>Undivided</v>
      </c>
      <c r="L1081">
        <v>0.4</v>
      </c>
      <c r="M1081">
        <v>0</v>
      </c>
      <c r="N1081">
        <v>0.4</v>
      </c>
      <c r="O1081">
        <v>2.4</v>
      </c>
    </row>
    <row r="1082" spans="1:15" x14ac:dyDescent="0.25">
      <c r="A1082" t="s">
        <v>3801</v>
      </c>
      <c r="B1082" t="s">
        <v>3802</v>
      </c>
      <c r="C1082" s="1" t="str">
        <f t="shared" si="89"/>
        <v>21:0730</v>
      </c>
      <c r="D1082" s="1" t="str">
        <f t="shared" si="90"/>
        <v>21:0356</v>
      </c>
      <c r="E1082" t="s">
        <v>3803</v>
      </c>
      <c r="F1082" t="s">
        <v>3804</v>
      </c>
      <c r="H1082">
        <v>65.797901499999995</v>
      </c>
      <c r="I1082">
        <v>-65.307994699999995</v>
      </c>
      <c r="J1082" s="1" t="str">
        <f t="shared" si="91"/>
        <v>Till</v>
      </c>
      <c r="K1082" s="1" t="str">
        <f t="shared" si="92"/>
        <v>Undivided</v>
      </c>
      <c r="L1082">
        <v>1.1000000000000001</v>
      </c>
      <c r="M1082">
        <v>0</v>
      </c>
      <c r="N1082">
        <v>1.1000000000000001</v>
      </c>
      <c r="O1082">
        <v>5.2</v>
      </c>
    </row>
    <row r="1083" spans="1:15" x14ac:dyDescent="0.25">
      <c r="A1083" t="s">
        <v>3805</v>
      </c>
      <c r="B1083" t="s">
        <v>3806</v>
      </c>
      <c r="C1083" s="1" t="str">
        <f t="shared" si="89"/>
        <v>21:0730</v>
      </c>
      <c r="D1083" s="1" t="str">
        <f t="shared" si="90"/>
        <v>21:0356</v>
      </c>
      <c r="E1083" t="s">
        <v>3807</v>
      </c>
      <c r="F1083" t="s">
        <v>3808</v>
      </c>
      <c r="H1083">
        <v>65.805806500000003</v>
      </c>
      <c r="I1083">
        <v>-65.202184799999998</v>
      </c>
      <c r="J1083" s="1" t="str">
        <f t="shared" si="91"/>
        <v>Till</v>
      </c>
      <c r="K1083" s="1" t="str">
        <f t="shared" si="92"/>
        <v>Undivided</v>
      </c>
      <c r="L1083">
        <v>2.2999999999999998</v>
      </c>
      <c r="M1083">
        <v>0</v>
      </c>
      <c r="N1083">
        <v>2.2999999999999998</v>
      </c>
      <c r="O1083">
        <v>7.7</v>
      </c>
    </row>
    <row r="1084" spans="1:15" x14ac:dyDescent="0.25">
      <c r="A1084" t="s">
        <v>3809</v>
      </c>
      <c r="B1084" t="s">
        <v>3810</v>
      </c>
      <c r="C1084" s="1" t="str">
        <f t="shared" si="89"/>
        <v>21:0730</v>
      </c>
      <c r="D1084" s="1" t="str">
        <f t="shared" si="90"/>
        <v>21:0356</v>
      </c>
      <c r="E1084" t="s">
        <v>3811</v>
      </c>
      <c r="F1084" t="s">
        <v>3812</v>
      </c>
      <c r="H1084">
        <v>65.781681500000005</v>
      </c>
      <c r="I1084">
        <v>-65.058591500000006</v>
      </c>
      <c r="J1084" s="1" t="str">
        <f t="shared" si="91"/>
        <v>Till</v>
      </c>
      <c r="K1084" s="1" t="str">
        <f t="shared" si="92"/>
        <v>Undivided</v>
      </c>
      <c r="L1084">
        <v>3.8</v>
      </c>
      <c r="M1084">
        <v>0</v>
      </c>
      <c r="N1084">
        <v>3.8</v>
      </c>
      <c r="O1084">
        <v>10.8</v>
      </c>
    </row>
    <row r="1085" spans="1:15" x14ac:dyDescent="0.25">
      <c r="A1085" t="s">
        <v>3813</v>
      </c>
      <c r="B1085" t="s">
        <v>3814</v>
      </c>
      <c r="C1085" s="1" t="str">
        <f t="shared" si="89"/>
        <v>21:0730</v>
      </c>
      <c r="D1085" s="1" t="str">
        <f t="shared" si="90"/>
        <v>21:0356</v>
      </c>
      <c r="E1085" t="s">
        <v>3815</v>
      </c>
      <c r="F1085" t="s">
        <v>3816</v>
      </c>
      <c r="H1085">
        <v>65.760069799999997</v>
      </c>
      <c r="I1085">
        <v>-65.196746500000003</v>
      </c>
      <c r="J1085" s="1" t="str">
        <f t="shared" si="91"/>
        <v>Till</v>
      </c>
      <c r="K1085" s="1" t="str">
        <f t="shared" si="92"/>
        <v>Undivided</v>
      </c>
      <c r="L1085">
        <v>0.5</v>
      </c>
      <c r="M1085">
        <v>0</v>
      </c>
      <c r="N1085">
        <v>0.5</v>
      </c>
      <c r="O1085">
        <v>4.3</v>
      </c>
    </row>
    <row r="1086" spans="1:15" x14ac:dyDescent="0.25">
      <c r="A1086" t="s">
        <v>3817</v>
      </c>
      <c r="B1086" t="s">
        <v>3818</v>
      </c>
      <c r="C1086" s="1" t="str">
        <f t="shared" si="89"/>
        <v>21:0730</v>
      </c>
      <c r="D1086" s="1" t="str">
        <f t="shared" si="90"/>
        <v>21:0356</v>
      </c>
      <c r="E1086" t="s">
        <v>3819</v>
      </c>
      <c r="F1086" t="s">
        <v>3820</v>
      </c>
      <c r="H1086">
        <v>65.745063200000004</v>
      </c>
      <c r="I1086">
        <v>-65.3064198</v>
      </c>
      <c r="J1086" s="1" t="str">
        <f t="shared" si="91"/>
        <v>Till</v>
      </c>
      <c r="K1086" s="1" t="str">
        <f t="shared" si="92"/>
        <v>Undivided</v>
      </c>
      <c r="L1086">
        <v>0.4</v>
      </c>
      <c r="M1086">
        <v>0</v>
      </c>
      <c r="N1086">
        <v>0.4</v>
      </c>
      <c r="O1086">
        <v>3</v>
      </c>
    </row>
    <row r="1087" spans="1:15" x14ac:dyDescent="0.25">
      <c r="A1087" t="s">
        <v>3821</v>
      </c>
      <c r="B1087" t="s">
        <v>3822</v>
      </c>
      <c r="C1087" s="1" t="str">
        <f t="shared" si="89"/>
        <v>21:0730</v>
      </c>
      <c r="D1087" s="1" t="str">
        <f t="shared" si="90"/>
        <v>21:0356</v>
      </c>
      <c r="E1087" t="s">
        <v>3823</v>
      </c>
      <c r="F1087" t="s">
        <v>3824</v>
      </c>
      <c r="H1087">
        <v>65.755533200000002</v>
      </c>
      <c r="I1087">
        <v>-65.476761300000007</v>
      </c>
      <c r="J1087" s="1" t="str">
        <f t="shared" si="91"/>
        <v>Till</v>
      </c>
      <c r="K1087" s="1" t="str">
        <f t="shared" si="92"/>
        <v>Undivided</v>
      </c>
      <c r="L1087">
        <v>0.4</v>
      </c>
      <c r="M1087">
        <v>0</v>
      </c>
      <c r="N1087">
        <v>0.4</v>
      </c>
      <c r="O1087">
        <v>2.1</v>
      </c>
    </row>
    <row r="1088" spans="1:15" x14ac:dyDescent="0.25">
      <c r="A1088" t="s">
        <v>3825</v>
      </c>
      <c r="B1088" t="s">
        <v>3826</v>
      </c>
      <c r="C1088" s="1" t="str">
        <f t="shared" si="89"/>
        <v>21:0730</v>
      </c>
      <c r="D1088" s="1" t="str">
        <f t="shared" si="90"/>
        <v>21:0356</v>
      </c>
      <c r="E1088" t="s">
        <v>3827</v>
      </c>
      <c r="F1088" t="s">
        <v>3828</v>
      </c>
      <c r="H1088">
        <v>65.708913199999998</v>
      </c>
      <c r="I1088">
        <v>-65.364453100000006</v>
      </c>
      <c r="J1088" s="1" t="str">
        <f t="shared" si="91"/>
        <v>Till</v>
      </c>
      <c r="K1088" s="1" t="str">
        <f t="shared" si="92"/>
        <v>Undivided</v>
      </c>
      <c r="L1088">
        <v>1.7</v>
      </c>
      <c r="M1088">
        <v>0</v>
      </c>
      <c r="N1088">
        <v>1.7</v>
      </c>
      <c r="O1088">
        <v>6.7</v>
      </c>
    </row>
    <row r="1089" spans="1:15" x14ac:dyDescent="0.25">
      <c r="A1089" t="s">
        <v>3829</v>
      </c>
      <c r="B1089" t="s">
        <v>3830</v>
      </c>
      <c r="C1089" s="1" t="str">
        <f t="shared" si="89"/>
        <v>21:0730</v>
      </c>
      <c r="D1089" s="1" t="str">
        <f t="shared" si="90"/>
        <v>21:0356</v>
      </c>
      <c r="E1089" t="s">
        <v>3831</v>
      </c>
      <c r="F1089" t="s">
        <v>3832</v>
      </c>
      <c r="H1089">
        <v>65.709836499999994</v>
      </c>
      <c r="I1089">
        <v>-65.218059800000006</v>
      </c>
      <c r="J1089" s="1" t="str">
        <f t="shared" si="91"/>
        <v>Till</v>
      </c>
      <c r="K1089" s="1" t="str">
        <f t="shared" si="92"/>
        <v>Undivided</v>
      </c>
      <c r="L1089">
        <v>1.5</v>
      </c>
      <c r="M1089">
        <v>0</v>
      </c>
      <c r="N1089">
        <v>1.5</v>
      </c>
      <c r="O1089">
        <v>5.9</v>
      </c>
    </row>
    <row r="1090" spans="1:15" x14ac:dyDescent="0.25">
      <c r="A1090" t="s">
        <v>3833</v>
      </c>
      <c r="B1090" t="s">
        <v>3834</v>
      </c>
      <c r="C1090" s="1" t="str">
        <f t="shared" si="89"/>
        <v>21:0730</v>
      </c>
      <c r="D1090" s="1" t="str">
        <f t="shared" si="90"/>
        <v>21:0356</v>
      </c>
      <c r="E1090" t="s">
        <v>3835</v>
      </c>
      <c r="F1090" t="s">
        <v>3836</v>
      </c>
      <c r="H1090">
        <v>65.871571500000002</v>
      </c>
      <c r="I1090">
        <v>-65.558549600000006</v>
      </c>
      <c r="J1090" s="1" t="str">
        <f t="shared" si="91"/>
        <v>Till</v>
      </c>
      <c r="K1090" s="1" t="str">
        <f t="shared" si="92"/>
        <v>Undivided</v>
      </c>
      <c r="L1090">
        <v>1.6</v>
      </c>
      <c r="M1090">
        <v>0</v>
      </c>
      <c r="N1090">
        <v>1.5</v>
      </c>
      <c r="O1090">
        <v>5.5</v>
      </c>
    </row>
    <row r="1091" spans="1:15" x14ac:dyDescent="0.25">
      <c r="A1091" t="s">
        <v>3837</v>
      </c>
      <c r="B1091" t="s">
        <v>3838</v>
      </c>
      <c r="C1091" s="1" t="str">
        <f t="shared" si="89"/>
        <v>21:0730</v>
      </c>
      <c r="D1091" s="1" t="str">
        <f t="shared" si="90"/>
        <v>21:0356</v>
      </c>
      <c r="E1091" t="s">
        <v>3839</v>
      </c>
      <c r="F1091" t="s">
        <v>3840</v>
      </c>
      <c r="H1091">
        <v>65.843344799999997</v>
      </c>
      <c r="I1091">
        <v>-65.622002899999998</v>
      </c>
      <c r="J1091" s="1" t="str">
        <f t="shared" si="91"/>
        <v>Till</v>
      </c>
      <c r="K1091" s="1" t="str">
        <f t="shared" si="92"/>
        <v>Undivided</v>
      </c>
      <c r="L1091">
        <v>0.1</v>
      </c>
      <c r="M1091">
        <v>0</v>
      </c>
      <c r="N1091">
        <v>0.1</v>
      </c>
      <c r="O1091">
        <v>1.7</v>
      </c>
    </row>
    <row r="1092" spans="1:15" x14ac:dyDescent="0.25">
      <c r="A1092" t="s">
        <v>3841</v>
      </c>
      <c r="B1092" t="s">
        <v>3842</v>
      </c>
      <c r="C1092" s="1" t="str">
        <f t="shared" si="89"/>
        <v>21:0730</v>
      </c>
      <c r="D1092" s="1" t="str">
        <f t="shared" si="90"/>
        <v>21:0356</v>
      </c>
      <c r="E1092" t="s">
        <v>3843</v>
      </c>
      <c r="F1092" t="s">
        <v>3844</v>
      </c>
      <c r="H1092">
        <v>66.286321400000006</v>
      </c>
      <c r="I1092">
        <v>-64.719401700000006</v>
      </c>
      <c r="J1092" s="1" t="str">
        <f t="shared" si="91"/>
        <v>Till</v>
      </c>
      <c r="K1092" s="1" t="str">
        <f t="shared" si="92"/>
        <v>Undivided</v>
      </c>
      <c r="L1092">
        <v>0.1</v>
      </c>
      <c r="M1092">
        <v>0</v>
      </c>
      <c r="N1092">
        <v>0.1</v>
      </c>
      <c r="O1092">
        <v>1.3</v>
      </c>
    </row>
    <row r="1093" spans="1:15" x14ac:dyDescent="0.25">
      <c r="A1093" t="s">
        <v>3845</v>
      </c>
      <c r="B1093" t="s">
        <v>3846</v>
      </c>
      <c r="C1093" s="1" t="str">
        <f t="shared" si="89"/>
        <v>21:0730</v>
      </c>
      <c r="D1093" s="1" t="str">
        <f t="shared" si="90"/>
        <v>21:0356</v>
      </c>
      <c r="E1093" t="s">
        <v>3847</v>
      </c>
      <c r="F1093" t="s">
        <v>3848</v>
      </c>
      <c r="H1093">
        <v>66.228729700000002</v>
      </c>
      <c r="I1093">
        <v>-62.6704711</v>
      </c>
      <c r="J1093" s="1" t="str">
        <f t="shared" si="91"/>
        <v>Till</v>
      </c>
      <c r="K1093" s="1" t="str">
        <f t="shared" si="92"/>
        <v>Undivided</v>
      </c>
      <c r="L1093">
        <v>0.6</v>
      </c>
      <c r="M1093">
        <v>0.2</v>
      </c>
      <c r="N1093">
        <v>0.4</v>
      </c>
      <c r="O1093">
        <v>3.1</v>
      </c>
    </row>
    <row r="1094" spans="1:15" x14ac:dyDescent="0.25">
      <c r="A1094" t="s">
        <v>3849</v>
      </c>
      <c r="B1094" t="s">
        <v>3850</v>
      </c>
      <c r="C1094" s="1" t="str">
        <f t="shared" si="89"/>
        <v>21:0730</v>
      </c>
      <c r="D1094" s="1" t="str">
        <f t="shared" si="90"/>
        <v>21:0356</v>
      </c>
      <c r="E1094" t="s">
        <v>3851</v>
      </c>
      <c r="F1094" t="s">
        <v>3852</v>
      </c>
      <c r="H1094">
        <v>66.232103100000003</v>
      </c>
      <c r="I1094">
        <v>-62.591682800000001</v>
      </c>
      <c r="J1094" s="1" t="str">
        <f t="shared" si="91"/>
        <v>Till</v>
      </c>
      <c r="K1094" s="1" t="str">
        <f t="shared" si="92"/>
        <v>Undivided</v>
      </c>
      <c r="L1094">
        <v>0.6</v>
      </c>
      <c r="M1094">
        <v>0.1</v>
      </c>
      <c r="N1094">
        <v>0.5</v>
      </c>
      <c r="O1094">
        <v>3.2</v>
      </c>
    </row>
    <row r="1095" spans="1:15" x14ac:dyDescent="0.25">
      <c r="A1095" t="s">
        <v>3853</v>
      </c>
      <c r="B1095" t="s">
        <v>3854</v>
      </c>
      <c r="C1095" s="1" t="str">
        <f t="shared" si="89"/>
        <v>21:0730</v>
      </c>
      <c r="D1095" s="1" t="str">
        <f t="shared" si="90"/>
        <v>21:0356</v>
      </c>
      <c r="E1095" t="s">
        <v>3855</v>
      </c>
      <c r="F1095" t="s">
        <v>3856</v>
      </c>
      <c r="H1095">
        <v>66.226459700000007</v>
      </c>
      <c r="I1095">
        <v>-62.364814600000003</v>
      </c>
      <c r="J1095" s="1" t="str">
        <f t="shared" si="91"/>
        <v>Till</v>
      </c>
      <c r="K1095" s="1" t="str">
        <f t="shared" si="92"/>
        <v>Undivided</v>
      </c>
      <c r="L1095">
        <v>0.3</v>
      </c>
      <c r="M1095">
        <v>0.1</v>
      </c>
      <c r="N1095">
        <v>0.2</v>
      </c>
      <c r="O1095">
        <v>2.7</v>
      </c>
    </row>
    <row r="1096" spans="1:15" x14ac:dyDescent="0.25">
      <c r="A1096" t="s">
        <v>3857</v>
      </c>
      <c r="B1096" t="s">
        <v>3858</v>
      </c>
      <c r="C1096" s="1" t="str">
        <f t="shared" si="89"/>
        <v>21:0730</v>
      </c>
      <c r="D1096" s="1" t="str">
        <f t="shared" si="90"/>
        <v>21:0356</v>
      </c>
      <c r="E1096" t="s">
        <v>3859</v>
      </c>
      <c r="F1096" t="s">
        <v>3860</v>
      </c>
      <c r="H1096">
        <v>66.224603099999996</v>
      </c>
      <c r="I1096">
        <v>-62.291489599999998</v>
      </c>
      <c r="J1096" s="1" t="str">
        <f t="shared" si="91"/>
        <v>Till</v>
      </c>
      <c r="K1096" s="1" t="str">
        <f t="shared" si="92"/>
        <v>Undivided</v>
      </c>
      <c r="L1096">
        <v>0.5</v>
      </c>
      <c r="M1096">
        <v>0.1</v>
      </c>
      <c r="N1096">
        <v>0.5</v>
      </c>
      <c r="O1096">
        <v>3.2</v>
      </c>
    </row>
    <row r="1097" spans="1:15" x14ac:dyDescent="0.25">
      <c r="A1097" t="s">
        <v>3861</v>
      </c>
      <c r="B1097" t="s">
        <v>3862</v>
      </c>
      <c r="C1097" s="1" t="str">
        <f t="shared" si="89"/>
        <v>21:0730</v>
      </c>
      <c r="D1097" s="1" t="str">
        <f t="shared" si="90"/>
        <v>21:0356</v>
      </c>
      <c r="E1097" t="s">
        <v>3863</v>
      </c>
      <c r="F1097" t="s">
        <v>3864</v>
      </c>
      <c r="H1097">
        <v>66.286211399999999</v>
      </c>
      <c r="I1097">
        <v>-62.447377899999999</v>
      </c>
      <c r="J1097" s="1" t="str">
        <f t="shared" si="91"/>
        <v>Till</v>
      </c>
      <c r="K1097" s="1" t="str">
        <f t="shared" si="92"/>
        <v>Undivided</v>
      </c>
      <c r="L1097">
        <v>0.3</v>
      </c>
      <c r="M1097">
        <v>0.1</v>
      </c>
      <c r="N1097">
        <v>0.2</v>
      </c>
      <c r="O1097">
        <v>2.1</v>
      </c>
    </row>
    <row r="1098" spans="1:15" x14ac:dyDescent="0.25">
      <c r="A1098" t="s">
        <v>3865</v>
      </c>
      <c r="B1098" t="s">
        <v>3866</v>
      </c>
      <c r="C1098" s="1" t="str">
        <f t="shared" ref="C1098:C1161" si="93">HYPERLINK("http://geochem.nrcan.gc.ca/cdogs/content/bdl/bdl210730_e.htm", "21:0730")</f>
        <v>21:0730</v>
      </c>
      <c r="D1098" s="1" t="str">
        <f t="shared" ref="D1098:D1161" si="94">HYPERLINK("http://geochem.nrcan.gc.ca/cdogs/content/svy/svy210356_e.htm", "21:0356")</f>
        <v>21:0356</v>
      </c>
      <c r="E1098" t="s">
        <v>3867</v>
      </c>
      <c r="F1098" t="s">
        <v>3868</v>
      </c>
      <c r="H1098">
        <v>66.340106399999996</v>
      </c>
      <c r="I1098">
        <v>-62.418196199999997</v>
      </c>
      <c r="J1098" s="1" t="str">
        <f t="shared" ref="J1098:J1161" si="95">HYPERLINK("http://geochem.nrcan.gc.ca/cdogs/content/kwd/kwd020044_e.htm", "Till")</f>
        <v>Till</v>
      </c>
      <c r="K1098" s="1" t="str">
        <f t="shared" ref="K1098:K1161" si="96">HYPERLINK("http://geochem.nrcan.gc.ca/cdogs/content/kwd/kwd080201_e.htm", "Undivided")</f>
        <v>Undivided</v>
      </c>
      <c r="L1098">
        <v>0.8</v>
      </c>
      <c r="M1098">
        <v>0.6</v>
      </c>
      <c r="N1098">
        <v>0.3</v>
      </c>
      <c r="O1098">
        <v>4.7</v>
      </c>
    </row>
    <row r="1099" spans="1:15" x14ac:dyDescent="0.25">
      <c r="A1099" t="s">
        <v>3869</v>
      </c>
      <c r="B1099" t="s">
        <v>3870</v>
      </c>
      <c r="C1099" s="1" t="str">
        <f t="shared" si="93"/>
        <v>21:0730</v>
      </c>
      <c r="D1099" s="1" t="str">
        <f t="shared" si="94"/>
        <v>21:0356</v>
      </c>
      <c r="E1099" t="s">
        <v>3871</v>
      </c>
      <c r="F1099" t="s">
        <v>3872</v>
      </c>
      <c r="H1099">
        <v>66.437733100000003</v>
      </c>
      <c r="I1099">
        <v>-62.524932800000002</v>
      </c>
      <c r="J1099" s="1" t="str">
        <f t="shared" si="95"/>
        <v>Till</v>
      </c>
      <c r="K1099" s="1" t="str">
        <f t="shared" si="96"/>
        <v>Undivided</v>
      </c>
      <c r="L1099">
        <v>0</v>
      </c>
      <c r="M1099">
        <v>0</v>
      </c>
      <c r="N1099">
        <v>0</v>
      </c>
      <c r="O1099">
        <v>4.0999999999999996</v>
      </c>
    </row>
    <row r="1100" spans="1:15" x14ac:dyDescent="0.25">
      <c r="A1100" t="s">
        <v>3873</v>
      </c>
      <c r="B1100" t="s">
        <v>3874</v>
      </c>
      <c r="C1100" s="1" t="str">
        <f t="shared" si="93"/>
        <v>21:0730</v>
      </c>
      <c r="D1100" s="1" t="str">
        <f t="shared" si="94"/>
        <v>21:0356</v>
      </c>
      <c r="E1100" t="s">
        <v>3875</v>
      </c>
      <c r="F1100" t="s">
        <v>3876</v>
      </c>
      <c r="H1100">
        <v>66.385463099999996</v>
      </c>
      <c r="I1100">
        <v>-62.494982800000002</v>
      </c>
      <c r="J1100" s="1" t="str">
        <f t="shared" si="95"/>
        <v>Till</v>
      </c>
      <c r="K1100" s="1" t="str">
        <f t="shared" si="96"/>
        <v>Undivided</v>
      </c>
      <c r="L1100">
        <v>0.6</v>
      </c>
      <c r="M1100">
        <v>0.3</v>
      </c>
      <c r="N1100">
        <v>0.3</v>
      </c>
      <c r="O1100">
        <v>5.3</v>
      </c>
    </row>
    <row r="1101" spans="1:15" x14ac:dyDescent="0.25">
      <c r="A1101" t="s">
        <v>3877</v>
      </c>
      <c r="B1101" t="s">
        <v>3878</v>
      </c>
      <c r="C1101" s="1" t="str">
        <f t="shared" si="93"/>
        <v>21:0730</v>
      </c>
      <c r="D1101" s="1" t="str">
        <f t="shared" si="94"/>
        <v>21:0356</v>
      </c>
      <c r="E1101" t="s">
        <v>3879</v>
      </c>
      <c r="F1101" t="s">
        <v>3880</v>
      </c>
      <c r="H1101">
        <v>66.352741399999999</v>
      </c>
      <c r="I1101">
        <v>-62.572629499999998</v>
      </c>
      <c r="J1101" s="1" t="str">
        <f t="shared" si="95"/>
        <v>Till</v>
      </c>
      <c r="K1101" s="1" t="str">
        <f t="shared" si="96"/>
        <v>Undivided</v>
      </c>
      <c r="L1101">
        <v>0.9</v>
      </c>
      <c r="M1101">
        <v>0.1</v>
      </c>
      <c r="N1101">
        <v>0.8</v>
      </c>
      <c r="O1101">
        <v>4.5</v>
      </c>
    </row>
    <row r="1102" spans="1:15" x14ac:dyDescent="0.25">
      <c r="A1102" t="s">
        <v>3881</v>
      </c>
      <c r="B1102" t="s">
        <v>3882</v>
      </c>
      <c r="C1102" s="1" t="str">
        <f t="shared" si="93"/>
        <v>21:0730</v>
      </c>
      <c r="D1102" s="1" t="str">
        <f t="shared" si="94"/>
        <v>21:0356</v>
      </c>
      <c r="E1102" t="s">
        <v>3883</v>
      </c>
      <c r="F1102" t="s">
        <v>3884</v>
      </c>
      <c r="H1102">
        <v>66.315161399999994</v>
      </c>
      <c r="I1102">
        <v>-62.497059499999999</v>
      </c>
      <c r="J1102" s="1" t="str">
        <f t="shared" si="95"/>
        <v>Till</v>
      </c>
      <c r="K1102" s="1" t="str">
        <f t="shared" si="96"/>
        <v>Undivided</v>
      </c>
      <c r="L1102">
        <v>0.3</v>
      </c>
      <c r="M1102">
        <v>0.1</v>
      </c>
      <c r="N1102">
        <v>0.1</v>
      </c>
      <c r="O1102">
        <v>2.5</v>
      </c>
    </row>
    <row r="1103" spans="1:15" x14ac:dyDescent="0.25">
      <c r="A1103" t="s">
        <v>3885</v>
      </c>
      <c r="B1103" t="s">
        <v>3886</v>
      </c>
      <c r="C1103" s="1" t="str">
        <f t="shared" si="93"/>
        <v>21:0730</v>
      </c>
      <c r="D1103" s="1" t="str">
        <f t="shared" si="94"/>
        <v>21:0356</v>
      </c>
      <c r="E1103" t="s">
        <v>3887</v>
      </c>
      <c r="F1103" t="s">
        <v>3888</v>
      </c>
      <c r="H1103">
        <v>66.300028100000006</v>
      </c>
      <c r="I1103">
        <v>-62.636434399999999</v>
      </c>
      <c r="J1103" s="1" t="str">
        <f t="shared" si="95"/>
        <v>Till</v>
      </c>
      <c r="K1103" s="1" t="str">
        <f t="shared" si="96"/>
        <v>Undivided</v>
      </c>
      <c r="L1103">
        <v>0.3</v>
      </c>
      <c r="M1103">
        <v>0.2</v>
      </c>
      <c r="N1103">
        <v>0.1</v>
      </c>
      <c r="O1103">
        <v>3.6</v>
      </c>
    </row>
    <row r="1104" spans="1:15" x14ac:dyDescent="0.25">
      <c r="A1104" t="s">
        <v>3889</v>
      </c>
      <c r="B1104" t="s">
        <v>3890</v>
      </c>
      <c r="C1104" s="1" t="str">
        <f t="shared" si="93"/>
        <v>21:0730</v>
      </c>
      <c r="D1104" s="1" t="str">
        <f t="shared" si="94"/>
        <v>21:0356</v>
      </c>
      <c r="E1104" t="s">
        <v>3891</v>
      </c>
      <c r="F1104" t="s">
        <v>3892</v>
      </c>
      <c r="H1104">
        <v>66.271858100000003</v>
      </c>
      <c r="I1104">
        <v>-62.700337699999999</v>
      </c>
      <c r="J1104" s="1" t="str">
        <f t="shared" si="95"/>
        <v>Till</v>
      </c>
      <c r="K1104" s="1" t="str">
        <f t="shared" si="96"/>
        <v>Undivided</v>
      </c>
      <c r="L1104">
        <v>0.4</v>
      </c>
      <c r="M1104">
        <v>0.1</v>
      </c>
      <c r="N1104">
        <v>0.3</v>
      </c>
      <c r="O1104">
        <v>2.4</v>
      </c>
    </row>
    <row r="1105" spans="1:15" x14ac:dyDescent="0.25">
      <c r="A1105" t="s">
        <v>3893</v>
      </c>
      <c r="B1105" t="s">
        <v>3894</v>
      </c>
      <c r="C1105" s="1" t="str">
        <f t="shared" si="93"/>
        <v>21:0730</v>
      </c>
      <c r="D1105" s="1" t="str">
        <f t="shared" si="94"/>
        <v>21:0356</v>
      </c>
      <c r="E1105" t="s">
        <v>3895</v>
      </c>
      <c r="F1105" t="s">
        <v>3896</v>
      </c>
      <c r="H1105">
        <v>66.3395364</v>
      </c>
      <c r="I1105">
        <v>-62.850342599999998</v>
      </c>
      <c r="J1105" s="1" t="str">
        <f t="shared" si="95"/>
        <v>Till</v>
      </c>
      <c r="K1105" s="1" t="str">
        <f t="shared" si="96"/>
        <v>Undivided</v>
      </c>
      <c r="L1105">
        <v>3.9</v>
      </c>
      <c r="M1105">
        <v>0</v>
      </c>
      <c r="N1105">
        <v>3.8</v>
      </c>
      <c r="O1105">
        <v>9.6</v>
      </c>
    </row>
    <row r="1106" spans="1:15" x14ac:dyDescent="0.25">
      <c r="A1106" t="s">
        <v>3897</v>
      </c>
      <c r="B1106" t="s">
        <v>3898</v>
      </c>
      <c r="C1106" s="1" t="str">
        <f t="shared" si="93"/>
        <v>21:0730</v>
      </c>
      <c r="D1106" s="1" t="str">
        <f t="shared" si="94"/>
        <v>21:0356</v>
      </c>
      <c r="E1106" t="s">
        <v>3899</v>
      </c>
      <c r="F1106" t="s">
        <v>3900</v>
      </c>
      <c r="H1106">
        <v>66.339554699999994</v>
      </c>
      <c r="I1106">
        <v>-63.0005709</v>
      </c>
      <c r="J1106" s="1" t="str">
        <f t="shared" si="95"/>
        <v>Till</v>
      </c>
      <c r="K1106" s="1" t="str">
        <f t="shared" si="96"/>
        <v>Undivided</v>
      </c>
      <c r="L1106">
        <v>3.5</v>
      </c>
      <c r="M1106">
        <v>0.1</v>
      </c>
      <c r="N1106">
        <v>3.4</v>
      </c>
      <c r="O1106">
        <v>10.6</v>
      </c>
    </row>
    <row r="1107" spans="1:15" x14ac:dyDescent="0.25">
      <c r="A1107" t="s">
        <v>3901</v>
      </c>
      <c r="B1107" t="s">
        <v>3902</v>
      </c>
      <c r="C1107" s="1" t="str">
        <f t="shared" si="93"/>
        <v>21:0730</v>
      </c>
      <c r="D1107" s="1" t="str">
        <f t="shared" si="94"/>
        <v>21:0356</v>
      </c>
      <c r="E1107" t="s">
        <v>3903</v>
      </c>
      <c r="F1107" t="s">
        <v>3904</v>
      </c>
      <c r="H1107">
        <v>66.304859699999994</v>
      </c>
      <c r="I1107">
        <v>-62.882626000000002</v>
      </c>
      <c r="J1107" s="1" t="str">
        <f t="shared" si="95"/>
        <v>Till</v>
      </c>
      <c r="K1107" s="1" t="str">
        <f t="shared" si="96"/>
        <v>Undivided</v>
      </c>
      <c r="L1107">
        <v>1.3</v>
      </c>
      <c r="M1107">
        <v>0.2</v>
      </c>
      <c r="N1107">
        <v>1.2</v>
      </c>
      <c r="O1107">
        <v>4.5</v>
      </c>
    </row>
    <row r="1108" spans="1:15" x14ac:dyDescent="0.25">
      <c r="A1108" t="s">
        <v>3905</v>
      </c>
      <c r="B1108" t="s">
        <v>3906</v>
      </c>
      <c r="C1108" s="1" t="str">
        <f t="shared" si="93"/>
        <v>21:0730</v>
      </c>
      <c r="D1108" s="1" t="str">
        <f t="shared" si="94"/>
        <v>21:0356</v>
      </c>
      <c r="E1108" t="s">
        <v>3907</v>
      </c>
      <c r="F1108" t="s">
        <v>3908</v>
      </c>
      <c r="H1108">
        <v>66.278328099999996</v>
      </c>
      <c r="I1108">
        <v>-62.816619299999999</v>
      </c>
      <c r="J1108" s="1" t="str">
        <f t="shared" si="95"/>
        <v>Till</v>
      </c>
      <c r="K1108" s="1" t="str">
        <f t="shared" si="96"/>
        <v>Undivided</v>
      </c>
      <c r="L1108">
        <v>2.4</v>
      </c>
      <c r="M1108">
        <v>0</v>
      </c>
      <c r="N1108">
        <v>2.4</v>
      </c>
      <c r="O1108">
        <v>7.4</v>
      </c>
    </row>
    <row r="1109" spans="1:15" x14ac:dyDescent="0.25">
      <c r="A1109" t="s">
        <v>3909</v>
      </c>
      <c r="B1109" t="s">
        <v>3910</v>
      </c>
      <c r="C1109" s="1" t="str">
        <f t="shared" si="93"/>
        <v>21:0730</v>
      </c>
      <c r="D1109" s="1" t="str">
        <f t="shared" si="94"/>
        <v>21:0356</v>
      </c>
      <c r="E1109" t="s">
        <v>3911</v>
      </c>
      <c r="F1109" t="s">
        <v>3912</v>
      </c>
      <c r="H1109">
        <v>66.219349699999995</v>
      </c>
      <c r="I1109">
        <v>-62.869011</v>
      </c>
      <c r="J1109" s="1" t="str">
        <f t="shared" si="95"/>
        <v>Till</v>
      </c>
      <c r="K1109" s="1" t="str">
        <f t="shared" si="96"/>
        <v>Undivided</v>
      </c>
      <c r="L1109">
        <v>1</v>
      </c>
      <c r="M1109">
        <v>0.2</v>
      </c>
      <c r="N1109">
        <v>0.8</v>
      </c>
      <c r="O1109">
        <v>11.1</v>
      </c>
    </row>
    <row r="1110" spans="1:15" x14ac:dyDescent="0.25">
      <c r="A1110" t="s">
        <v>3913</v>
      </c>
      <c r="B1110" t="s">
        <v>3914</v>
      </c>
      <c r="C1110" s="1" t="str">
        <f t="shared" si="93"/>
        <v>21:0730</v>
      </c>
      <c r="D1110" s="1" t="str">
        <f t="shared" si="94"/>
        <v>21:0356</v>
      </c>
      <c r="E1110" t="s">
        <v>3915</v>
      </c>
      <c r="F1110" t="s">
        <v>3916</v>
      </c>
      <c r="H1110">
        <v>66.197499699999995</v>
      </c>
      <c r="I1110">
        <v>-63.054494200000001</v>
      </c>
      <c r="J1110" s="1" t="str">
        <f t="shared" si="95"/>
        <v>Till</v>
      </c>
      <c r="K1110" s="1" t="str">
        <f t="shared" si="96"/>
        <v>Undivided</v>
      </c>
      <c r="L1110">
        <v>2.2999999999999998</v>
      </c>
      <c r="M1110">
        <v>0.6</v>
      </c>
      <c r="N1110">
        <v>1.7</v>
      </c>
      <c r="O1110">
        <v>6.1</v>
      </c>
    </row>
    <row r="1111" spans="1:15" x14ac:dyDescent="0.25">
      <c r="A1111" t="s">
        <v>3917</v>
      </c>
      <c r="B1111" t="s">
        <v>3918</v>
      </c>
      <c r="C1111" s="1" t="str">
        <f t="shared" si="93"/>
        <v>21:0730</v>
      </c>
      <c r="D1111" s="1" t="str">
        <f t="shared" si="94"/>
        <v>21:0356</v>
      </c>
      <c r="E1111" t="s">
        <v>3919</v>
      </c>
      <c r="F1111" t="s">
        <v>3920</v>
      </c>
      <c r="H1111">
        <v>66.166311399999998</v>
      </c>
      <c r="I1111">
        <v>-62.976972600000003</v>
      </c>
      <c r="J1111" s="1" t="str">
        <f t="shared" si="95"/>
        <v>Till</v>
      </c>
      <c r="K1111" s="1" t="str">
        <f t="shared" si="96"/>
        <v>Undivided</v>
      </c>
      <c r="L1111">
        <v>0.6</v>
      </c>
      <c r="M1111">
        <v>0.3</v>
      </c>
      <c r="N1111">
        <v>0.3</v>
      </c>
      <c r="O1111">
        <v>2.9</v>
      </c>
    </row>
    <row r="1112" spans="1:15" x14ac:dyDescent="0.25">
      <c r="A1112" t="s">
        <v>3921</v>
      </c>
      <c r="B1112" t="s">
        <v>3922</v>
      </c>
      <c r="C1112" s="1" t="str">
        <f t="shared" si="93"/>
        <v>21:0730</v>
      </c>
      <c r="D1112" s="1" t="str">
        <f t="shared" si="94"/>
        <v>21:0356</v>
      </c>
      <c r="E1112" t="s">
        <v>3923</v>
      </c>
      <c r="F1112" t="s">
        <v>3924</v>
      </c>
      <c r="H1112">
        <v>66.175369700000005</v>
      </c>
      <c r="I1112">
        <v>-62.868144299999997</v>
      </c>
      <c r="J1112" s="1" t="str">
        <f t="shared" si="95"/>
        <v>Till</v>
      </c>
      <c r="K1112" s="1" t="str">
        <f t="shared" si="96"/>
        <v>Undivided</v>
      </c>
      <c r="L1112">
        <v>0.6</v>
      </c>
      <c r="M1112">
        <v>0</v>
      </c>
      <c r="N1112">
        <v>0.6</v>
      </c>
      <c r="O1112">
        <v>3.1</v>
      </c>
    </row>
    <row r="1113" spans="1:15" x14ac:dyDescent="0.25">
      <c r="A1113" t="s">
        <v>3925</v>
      </c>
      <c r="B1113" t="s">
        <v>3926</v>
      </c>
      <c r="C1113" s="1" t="str">
        <f t="shared" si="93"/>
        <v>21:0730</v>
      </c>
      <c r="D1113" s="1" t="str">
        <f t="shared" si="94"/>
        <v>21:0356</v>
      </c>
      <c r="E1113" t="s">
        <v>3927</v>
      </c>
      <c r="F1113" t="s">
        <v>3928</v>
      </c>
      <c r="H1113">
        <v>66.133763099999996</v>
      </c>
      <c r="I1113">
        <v>-63.039477599999998</v>
      </c>
      <c r="J1113" s="1" t="str">
        <f t="shared" si="95"/>
        <v>Till</v>
      </c>
      <c r="K1113" s="1" t="str">
        <f t="shared" si="96"/>
        <v>Undivided</v>
      </c>
      <c r="L1113">
        <v>0.7</v>
      </c>
      <c r="M1113">
        <v>0.1</v>
      </c>
      <c r="N1113">
        <v>0.6</v>
      </c>
      <c r="O1113">
        <v>4.5999999999999996</v>
      </c>
    </row>
    <row r="1114" spans="1:15" x14ac:dyDescent="0.25">
      <c r="A1114" t="s">
        <v>3929</v>
      </c>
      <c r="B1114" t="s">
        <v>3930</v>
      </c>
      <c r="C1114" s="1" t="str">
        <f t="shared" si="93"/>
        <v>21:0730</v>
      </c>
      <c r="D1114" s="1" t="str">
        <f t="shared" si="94"/>
        <v>21:0356</v>
      </c>
      <c r="E1114" t="s">
        <v>3931</v>
      </c>
      <c r="F1114" t="s">
        <v>3932</v>
      </c>
      <c r="H1114">
        <v>66.103576399999994</v>
      </c>
      <c r="I1114">
        <v>-63.064600900000002</v>
      </c>
      <c r="J1114" s="1" t="str">
        <f t="shared" si="95"/>
        <v>Till</v>
      </c>
      <c r="K1114" s="1" t="str">
        <f t="shared" si="96"/>
        <v>Undivided</v>
      </c>
      <c r="L1114">
        <v>3.2</v>
      </c>
      <c r="M1114">
        <v>0.1</v>
      </c>
      <c r="N1114">
        <v>3.1</v>
      </c>
      <c r="O1114">
        <v>9.3000000000000007</v>
      </c>
    </row>
    <row r="1115" spans="1:15" x14ac:dyDescent="0.25">
      <c r="A1115" t="s">
        <v>3933</v>
      </c>
      <c r="B1115" t="s">
        <v>3934</v>
      </c>
      <c r="C1115" s="1" t="str">
        <f t="shared" si="93"/>
        <v>21:0730</v>
      </c>
      <c r="D1115" s="1" t="str">
        <f t="shared" si="94"/>
        <v>21:0356</v>
      </c>
      <c r="E1115" t="s">
        <v>3935</v>
      </c>
      <c r="F1115" t="s">
        <v>3936</v>
      </c>
      <c r="H1115">
        <v>66.094694799999999</v>
      </c>
      <c r="I1115">
        <v>-63.1442525</v>
      </c>
      <c r="J1115" s="1" t="str">
        <f t="shared" si="95"/>
        <v>Till</v>
      </c>
      <c r="K1115" s="1" t="str">
        <f t="shared" si="96"/>
        <v>Undivided</v>
      </c>
      <c r="L1115">
        <v>7.9</v>
      </c>
      <c r="M1115">
        <v>0.1</v>
      </c>
      <c r="N1115">
        <v>7.8</v>
      </c>
      <c r="O1115">
        <v>19.5</v>
      </c>
    </row>
    <row r="1116" spans="1:15" x14ac:dyDescent="0.25">
      <c r="A1116" t="s">
        <v>3937</v>
      </c>
      <c r="B1116" t="s">
        <v>3938</v>
      </c>
      <c r="C1116" s="1" t="str">
        <f t="shared" si="93"/>
        <v>21:0730</v>
      </c>
      <c r="D1116" s="1" t="str">
        <f t="shared" si="94"/>
        <v>21:0356</v>
      </c>
      <c r="E1116" t="s">
        <v>3939</v>
      </c>
      <c r="F1116" t="s">
        <v>3940</v>
      </c>
      <c r="H1116">
        <v>66.0601664</v>
      </c>
      <c r="I1116">
        <v>-63.258895799999998</v>
      </c>
      <c r="J1116" s="1" t="str">
        <f t="shared" si="95"/>
        <v>Till</v>
      </c>
      <c r="K1116" s="1" t="str">
        <f t="shared" si="96"/>
        <v>Undivided</v>
      </c>
      <c r="L1116">
        <v>4.3</v>
      </c>
      <c r="M1116">
        <v>0</v>
      </c>
      <c r="N1116">
        <v>4.3</v>
      </c>
      <c r="O1116">
        <v>11.4</v>
      </c>
    </row>
    <row r="1117" spans="1:15" x14ac:dyDescent="0.25">
      <c r="A1117" t="s">
        <v>3941</v>
      </c>
      <c r="B1117" t="s">
        <v>3942</v>
      </c>
      <c r="C1117" s="1" t="str">
        <f t="shared" si="93"/>
        <v>21:0730</v>
      </c>
      <c r="D1117" s="1" t="str">
        <f t="shared" si="94"/>
        <v>21:0356</v>
      </c>
      <c r="E1117" t="s">
        <v>3943</v>
      </c>
      <c r="F1117" t="s">
        <v>3944</v>
      </c>
      <c r="H1117">
        <v>66.0500598</v>
      </c>
      <c r="I1117">
        <v>-63.206104199999999</v>
      </c>
      <c r="J1117" s="1" t="str">
        <f t="shared" si="95"/>
        <v>Till</v>
      </c>
      <c r="K1117" s="1" t="str">
        <f t="shared" si="96"/>
        <v>Undivided</v>
      </c>
      <c r="L1117">
        <v>1.8</v>
      </c>
      <c r="M1117">
        <v>0.2</v>
      </c>
      <c r="N1117">
        <v>1.6</v>
      </c>
      <c r="O1117">
        <v>6.3</v>
      </c>
    </row>
    <row r="1118" spans="1:15" x14ac:dyDescent="0.25">
      <c r="A1118" t="s">
        <v>3945</v>
      </c>
      <c r="B1118" t="s">
        <v>3946</v>
      </c>
      <c r="C1118" s="1" t="str">
        <f t="shared" si="93"/>
        <v>21:0730</v>
      </c>
      <c r="D1118" s="1" t="str">
        <f t="shared" si="94"/>
        <v>21:0356</v>
      </c>
      <c r="E1118" t="s">
        <v>3947</v>
      </c>
      <c r="F1118" t="s">
        <v>3948</v>
      </c>
      <c r="H1118">
        <v>66.046256400000004</v>
      </c>
      <c r="I1118">
        <v>-63.349012399999999</v>
      </c>
      <c r="J1118" s="1" t="str">
        <f t="shared" si="95"/>
        <v>Till</v>
      </c>
      <c r="K1118" s="1" t="str">
        <f t="shared" si="96"/>
        <v>Undivided</v>
      </c>
      <c r="L1118">
        <v>0.2</v>
      </c>
      <c r="M1118">
        <v>0.1</v>
      </c>
      <c r="N1118">
        <v>0.1</v>
      </c>
      <c r="O1118">
        <v>1.3</v>
      </c>
    </row>
    <row r="1119" spans="1:15" x14ac:dyDescent="0.25">
      <c r="A1119" t="s">
        <v>3949</v>
      </c>
      <c r="B1119" t="s">
        <v>3950</v>
      </c>
      <c r="C1119" s="1" t="str">
        <f t="shared" si="93"/>
        <v>21:0730</v>
      </c>
      <c r="D1119" s="1" t="str">
        <f t="shared" si="94"/>
        <v>21:0356</v>
      </c>
      <c r="E1119" t="s">
        <v>3951</v>
      </c>
      <c r="F1119" t="s">
        <v>3952</v>
      </c>
      <c r="H1119">
        <v>66.008654800000002</v>
      </c>
      <c r="I1119">
        <v>-63.425197400000002</v>
      </c>
      <c r="J1119" s="1" t="str">
        <f t="shared" si="95"/>
        <v>Till</v>
      </c>
      <c r="K1119" s="1" t="str">
        <f t="shared" si="96"/>
        <v>Undivided</v>
      </c>
      <c r="L1119">
        <v>1.3</v>
      </c>
      <c r="M1119">
        <v>0</v>
      </c>
      <c r="N1119">
        <v>1.3</v>
      </c>
      <c r="O1119">
        <v>4</v>
      </c>
    </row>
    <row r="1120" spans="1:15" x14ac:dyDescent="0.25">
      <c r="A1120" t="s">
        <v>3953</v>
      </c>
      <c r="B1120" t="s">
        <v>3954</v>
      </c>
      <c r="C1120" s="1" t="str">
        <f t="shared" si="93"/>
        <v>21:0730</v>
      </c>
      <c r="D1120" s="1" t="str">
        <f t="shared" si="94"/>
        <v>21:0356</v>
      </c>
      <c r="E1120" t="s">
        <v>3955</v>
      </c>
      <c r="F1120" t="s">
        <v>3956</v>
      </c>
      <c r="H1120">
        <v>66.028394800000001</v>
      </c>
      <c r="I1120">
        <v>-63.491527300000001</v>
      </c>
      <c r="J1120" s="1" t="str">
        <f t="shared" si="95"/>
        <v>Till</v>
      </c>
      <c r="K1120" s="1" t="str">
        <f t="shared" si="96"/>
        <v>Undivided</v>
      </c>
      <c r="L1120">
        <v>1.4</v>
      </c>
      <c r="M1120">
        <v>0</v>
      </c>
      <c r="N1120">
        <v>1.4</v>
      </c>
      <c r="O1120">
        <v>4.5</v>
      </c>
    </row>
    <row r="1121" spans="1:15" x14ac:dyDescent="0.25">
      <c r="A1121" t="s">
        <v>3957</v>
      </c>
      <c r="B1121" t="s">
        <v>3958</v>
      </c>
      <c r="C1121" s="1" t="str">
        <f t="shared" si="93"/>
        <v>21:0730</v>
      </c>
      <c r="D1121" s="1" t="str">
        <f t="shared" si="94"/>
        <v>21:0356</v>
      </c>
      <c r="E1121" t="s">
        <v>3959</v>
      </c>
      <c r="F1121" t="s">
        <v>3960</v>
      </c>
      <c r="H1121">
        <v>66.065173099999996</v>
      </c>
      <c r="I1121">
        <v>-63.597900600000003</v>
      </c>
      <c r="J1121" s="1" t="str">
        <f t="shared" si="95"/>
        <v>Till</v>
      </c>
      <c r="K1121" s="1" t="str">
        <f t="shared" si="96"/>
        <v>Undivided</v>
      </c>
      <c r="L1121">
        <v>1</v>
      </c>
      <c r="M1121">
        <v>0</v>
      </c>
      <c r="N1121">
        <v>1</v>
      </c>
      <c r="O1121">
        <v>3</v>
      </c>
    </row>
    <row r="1122" spans="1:15" x14ac:dyDescent="0.25">
      <c r="A1122" t="s">
        <v>3961</v>
      </c>
      <c r="B1122" t="s">
        <v>3962</v>
      </c>
      <c r="C1122" s="1" t="str">
        <f t="shared" si="93"/>
        <v>21:0730</v>
      </c>
      <c r="D1122" s="1" t="str">
        <f t="shared" si="94"/>
        <v>21:0356</v>
      </c>
      <c r="E1122" t="s">
        <v>3963</v>
      </c>
      <c r="F1122" t="s">
        <v>3964</v>
      </c>
      <c r="H1122">
        <v>66.010138100000006</v>
      </c>
      <c r="I1122">
        <v>-63.511139</v>
      </c>
      <c r="J1122" s="1" t="str">
        <f t="shared" si="95"/>
        <v>Till</v>
      </c>
      <c r="K1122" s="1" t="str">
        <f t="shared" si="96"/>
        <v>Undivided</v>
      </c>
      <c r="L1122">
        <v>0.5</v>
      </c>
      <c r="M1122">
        <v>0</v>
      </c>
      <c r="N1122">
        <v>0.5</v>
      </c>
      <c r="O1122">
        <v>2.7</v>
      </c>
    </row>
    <row r="1123" spans="1:15" x14ac:dyDescent="0.25">
      <c r="A1123" t="s">
        <v>3965</v>
      </c>
      <c r="B1123" t="s">
        <v>3966</v>
      </c>
      <c r="C1123" s="1" t="str">
        <f t="shared" si="93"/>
        <v>21:0730</v>
      </c>
      <c r="D1123" s="1" t="str">
        <f t="shared" si="94"/>
        <v>21:0356</v>
      </c>
      <c r="E1123" t="s">
        <v>3967</v>
      </c>
      <c r="F1123" t="s">
        <v>3968</v>
      </c>
      <c r="H1123">
        <v>65.986461399999996</v>
      </c>
      <c r="I1123">
        <v>-63.449065699999998</v>
      </c>
      <c r="J1123" s="1" t="str">
        <f t="shared" si="95"/>
        <v>Till</v>
      </c>
      <c r="K1123" s="1" t="str">
        <f t="shared" si="96"/>
        <v>Undivided</v>
      </c>
      <c r="L1123">
        <v>0.2</v>
      </c>
      <c r="M1123">
        <v>0</v>
      </c>
      <c r="N1123">
        <v>0.2</v>
      </c>
      <c r="O1123">
        <v>1.3</v>
      </c>
    </row>
    <row r="1124" spans="1:15" x14ac:dyDescent="0.25">
      <c r="A1124" t="s">
        <v>3969</v>
      </c>
      <c r="B1124" t="s">
        <v>3970</v>
      </c>
      <c r="C1124" s="1" t="str">
        <f t="shared" si="93"/>
        <v>21:0730</v>
      </c>
      <c r="D1124" s="1" t="str">
        <f t="shared" si="94"/>
        <v>21:0356</v>
      </c>
      <c r="E1124" t="s">
        <v>3971</v>
      </c>
      <c r="F1124" t="s">
        <v>3972</v>
      </c>
      <c r="H1124">
        <v>65.942706400000006</v>
      </c>
      <c r="I1124">
        <v>-63.4181691</v>
      </c>
      <c r="J1124" s="1" t="str">
        <f t="shared" si="95"/>
        <v>Till</v>
      </c>
      <c r="K1124" s="1" t="str">
        <f t="shared" si="96"/>
        <v>Undivided</v>
      </c>
      <c r="L1124">
        <v>0.1</v>
      </c>
      <c r="M1124">
        <v>0</v>
      </c>
      <c r="N1124">
        <v>0.1</v>
      </c>
      <c r="O1124">
        <v>0.5</v>
      </c>
    </row>
    <row r="1125" spans="1:15" x14ac:dyDescent="0.25">
      <c r="A1125" t="s">
        <v>3973</v>
      </c>
      <c r="B1125" t="s">
        <v>3974</v>
      </c>
      <c r="C1125" s="1" t="str">
        <f t="shared" si="93"/>
        <v>21:0730</v>
      </c>
      <c r="D1125" s="1" t="str">
        <f t="shared" si="94"/>
        <v>21:0356</v>
      </c>
      <c r="E1125" t="s">
        <v>3975</v>
      </c>
      <c r="F1125" t="s">
        <v>3976</v>
      </c>
      <c r="H1125">
        <v>65.865856399999998</v>
      </c>
      <c r="I1125">
        <v>-63.636499000000001</v>
      </c>
      <c r="J1125" s="1" t="str">
        <f t="shared" si="95"/>
        <v>Till</v>
      </c>
      <c r="K1125" s="1" t="str">
        <f t="shared" si="96"/>
        <v>Undivided</v>
      </c>
      <c r="L1125">
        <v>1.2</v>
      </c>
      <c r="M1125">
        <v>0</v>
      </c>
      <c r="N1125">
        <v>1.2</v>
      </c>
      <c r="O1125">
        <v>3.4</v>
      </c>
    </row>
    <row r="1126" spans="1:15" x14ac:dyDescent="0.25">
      <c r="A1126" t="s">
        <v>3977</v>
      </c>
      <c r="B1126" t="s">
        <v>3978</v>
      </c>
      <c r="C1126" s="1" t="str">
        <f t="shared" si="93"/>
        <v>21:0730</v>
      </c>
      <c r="D1126" s="1" t="str">
        <f t="shared" si="94"/>
        <v>21:0356</v>
      </c>
      <c r="E1126" t="s">
        <v>3979</v>
      </c>
      <c r="F1126" t="s">
        <v>3980</v>
      </c>
      <c r="H1126">
        <v>65.828389799999997</v>
      </c>
      <c r="I1126">
        <v>-63.693717300000003</v>
      </c>
      <c r="J1126" s="1" t="str">
        <f t="shared" si="95"/>
        <v>Till</v>
      </c>
      <c r="K1126" s="1" t="str">
        <f t="shared" si="96"/>
        <v>Undivided</v>
      </c>
      <c r="L1126">
        <v>2.4</v>
      </c>
      <c r="M1126">
        <v>0</v>
      </c>
      <c r="N1126">
        <v>2.4</v>
      </c>
      <c r="O1126">
        <v>7.2</v>
      </c>
    </row>
    <row r="1127" spans="1:15" x14ac:dyDescent="0.25">
      <c r="A1127" t="s">
        <v>3981</v>
      </c>
      <c r="B1127" t="s">
        <v>3982</v>
      </c>
      <c r="C1127" s="1" t="str">
        <f t="shared" si="93"/>
        <v>21:0730</v>
      </c>
      <c r="D1127" s="1" t="str">
        <f t="shared" si="94"/>
        <v>21:0356</v>
      </c>
      <c r="E1127" t="s">
        <v>3983</v>
      </c>
      <c r="F1127" t="s">
        <v>3984</v>
      </c>
      <c r="H1127">
        <v>65.8120148</v>
      </c>
      <c r="I1127">
        <v>-63.757887199999999</v>
      </c>
      <c r="J1127" s="1" t="str">
        <f t="shared" si="95"/>
        <v>Till</v>
      </c>
      <c r="K1127" s="1" t="str">
        <f t="shared" si="96"/>
        <v>Undivided</v>
      </c>
      <c r="L1127">
        <v>4.0999999999999996</v>
      </c>
      <c r="M1127">
        <v>0</v>
      </c>
      <c r="N1127">
        <v>4.0999999999999996</v>
      </c>
      <c r="O1127">
        <v>10.7</v>
      </c>
    </row>
    <row r="1128" spans="1:15" x14ac:dyDescent="0.25">
      <c r="A1128" t="s">
        <v>3985</v>
      </c>
      <c r="B1128" t="s">
        <v>3986</v>
      </c>
      <c r="C1128" s="1" t="str">
        <f t="shared" si="93"/>
        <v>21:0730</v>
      </c>
      <c r="D1128" s="1" t="str">
        <f t="shared" si="94"/>
        <v>21:0356</v>
      </c>
      <c r="E1128" t="s">
        <v>3987</v>
      </c>
      <c r="F1128" t="s">
        <v>3988</v>
      </c>
      <c r="H1128">
        <v>66.129359800000003</v>
      </c>
      <c r="I1128">
        <v>-64.525428399999996</v>
      </c>
      <c r="J1128" s="1" t="str">
        <f t="shared" si="95"/>
        <v>Till</v>
      </c>
      <c r="K1128" s="1" t="str">
        <f t="shared" si="96"/>
        <v>Undivided</v>
      </c>
      <c r="L1128">
        <v>0.1</v>
      </c>
      <c r="M1128">
        <v>0</v>
      </c>
      <c r="N1128">
        <v>0.1</v>
      </c>
      <c r="O1128">
        <v>1.7</v>
      </c>
    </row>
    <row r="1129" spans="1:15" x14ac:dyDescent="0.25">
      <c r="A1129" t="s">
        <v>3989</v>
      </c>
      <c r="B1129" t="s">
        <v>3990</v>
      </c>
      <c r="C1129" s="1" t="str">
        <f t="shared" si="93"/>
        <v>21:0730</v>
      </c>
      <c r="D1129" s="1" t="str">
        <f t="shared" si="94"/>
        <v>21:0356</v>
      </c>
      <c r="E1129" t="s">
        <v>3991</v>
      </c>
      <c r="F1129" t="s">
        <v>3992</v>
      </c>
      <c r="H1129">
        <v>66.118944799999994</v>
      </c>
      <c r="I1129">
        <v>-64.563373400000003</v>
      </c>
      <c r="J1129" s="1" t="str">
        <f t="shared" si="95"/>
        <v>Till</v>
      </c>
      <c r="K1129" s="1" t="str">
        <f t="shared" si="96"/>
        <v>Undivided</v>
      </c>
      <c r="L1129">
        <v>2.8</v>
      </c>
      <c r="M1129">
        <v>0</v>
      </c>
      <c r="N1129">
        <v>2.8</v>
      </c>
      <c r="O1129">
        <v>9.6</v>
      </c>
    </row>
    <row r="1130" spans="1:15" x14ac:dyDescent="0.25">
      <c r="A1130" t="s">
        <v>3993</v>
      </c>
      <c r="B1130" t="s">
        <v>3994</v>
      </c>
      <c r="C1130" s="1" t="str">
        <f t="shared" si="93"/>
        <v>21:0730</v>
      </c>
      <c r="D1130" s="1" t="str">
        <f t="shared" si="94"/>
        <v>21:0356</v>
      </c>
      <c r="E1130" t="s">
        <v>3995</v>
      </c>
      <c r="F1130" t="s">
        <v>3996</v>
      </c>
      <c r="H1130">
        <v>66.096596500000004</v>
      </c>
      <c r="I1130">
        <v>-64.589275099999995</v>
      </c>
      <c r="J1130" s="1" t="str">
        <f t="shared" si="95"/>
        <v>Till</v>
      </c>
      <c r="K1130" s="1" t="str">
        <f t="shared" si="96"/>
        <v>Undivided</v>
      </c>
      <c r="L1130">
        <v>1.6</v>
      </c>
      <c r="M1130">
        <v>0</v>
      </c>
      <c r="N1130">
        <v>1.6</v>
      </c>
      <c r="O1130">
        <v>6.7</v>
      </c>
    </row>
    <row r="1131" spans="1:15" x14ac:dyDescent="0.25">
      <c r="A1131" t="s">
        <v>3997</v>
      </c>
      <c r="B1131" t="s">
        <v>3998</v>
      </c>
      <c r="C1131" s="1" t="str">
        <f t="shared" si="93"/>
        <v>21:0730</v>
      </c>
      <c r="D1131" s="1" t="str">
        <f t="shared" si="94"/>
        <v>21:0356</v>
      </c>
      <c r="E1131" t="s">
        <v>3999</v>
      </c>
      <c r="F1131" t="s">
        <v>4000</v>
      </c>
      <c r="H1131">
        <v>65.032153199999996</v>
      </c>
      <c r="I1131">
        <v>-63.7345057</v>
      </c>
      <c r="J1131" s="1" t="str">
        <f t="shared" si="95"/>
        <v>Till</v>
      </c>
      <c r="K1131" s="1" t="str">
        <f t="shared" si="96"/>
        <v>Undivided</v>
      </c>
      <c r="L1131">
        <v>1.9</v>
      </c>
      <c r="M1131">
        <v>0</v>
      </c>
      <c r="N1131">
        <v>1.9</v>
      </c>
      <c r="O1131">
        <v>6.5</v>
      </c>
    </row>
    <row r="1132" spans="1:15" x14ac:dyDescent="0.25">
      <c r="A1132" t="s">
        <v>4001</v>
      </c>
      <c r="B1132" t="s">
        <v>4002</v>
      </c>
      <c r="C1132" s="1" t="str">
        <f t="shared" si="93"/>
        <v>21:0730</v>
      </c>
      <c r="D1132" s="1" t="str">
        <f t="shared" si="94"/>
        <v>21:0356</v>
      </c>
      <c r="E1132" t="s">
        <v>4003</v>
      </c>
      <c r="F1132" t="s">
        <v>4004</v>
      </c>
      <c r="H1132">
        <v>65.020303200000001</v>
      </c>
      <c r="I1132">
        <v>-63.733637299999998</v>
      </c>
      <c r="J1132" s="1" t="str">
        <f t="shared" si="95"/>
        <v>Till</v>
      </c>
      <c r="K1132" s="1" t="str">
        <f t="shared" si="96"/>
        <v>Undivided</v>
      </c>
      <c r="L1132">
        <v>0.3</v>
      </c>
      <c r="M1132">
        <v>0</v>
      </c>
      <c r="N1132">
        <v>0.3</v>
      </c>
      <c r="O1132">
        <v>3.1</v>
      </c>
    </row>
    <row r="1133" spans="1:15" x14ac:dyDescent="0.25">
      <c r="A1133" t="s">
        <v>4005</v>
      </c>
      <c r="B1133" t="s">
        <v>4006</v>
      </c>
      <c r="C1133" s="1" t="str">
        <f t="shared" si="93"/>
        <v>21:0730</v>
      </c>
      <c r="D1133" s="1" t="str">
        <f t="shared" si="94"/>
        <v>21:0356</v>
      </c>
      <c r="E1133" t="s">
        <v>4007</v>
      </c>
      <c r="F1133" t="s">
        <v>4008</v>
      </c>
      <c r="H1133">
        <v>64.986376500000006</v>
      </c>
      <c r="I1133">
        <v>-63.830145600000002</v>
      </c>
      <c r="J1133" s="1" t="str">
        <f t="shared" si="95"/>
        <v>Till</v>
      </c>
      <c r="K1133" s="1" t="str">
        <f t="shared" si="96"/>
        <v>Undivided</v>
      </c>
      <c r="L1133">
        <v>0.8</v>
      </c>
      <c r="M1133">
        <v>0</v>
      </c>
      <c r="N1133">
        <v>0.8</v>
      </c>
      <c r="O1133">
        <v>4.3</v>
      </c>
    </row>
    <row r="1134" spans="1:15" x14ac:dyDescent="0.25">
      <c r="A1134" t="s">
        <v>4009</v>
      </c>
      <c r="B1134" t="s">
        <v>4010</v>
      </c>
      <c r="C1134" s="1" t="str">
        <f t="shared" si="93"/>
        <v>21:0730</v>
      </c>
      <c r="D1134" s="1" t="str">
        <f t="shared" si="94"/>
        <v>21:0356</v>
      </c>
      <c r="E1134" t="s">
        <v>4011</v>
      </c>
      <c r="F1134" t="s">
        <v>4012</v>
      </c>
      <c r="H1134">
        <v>64.961304799999994</v>
      </c>
      <c r="I1134">
        <v>-63.577435700000002</v>
      </c>
      <c r="J1134" s="1" t="str">
        <f t="shared" si="95"/>
        <v>Till</v>
      </c>
      <c r="K1134" s="1" t="str">
        <f t="shared" si="96"/>
        <v>Undivided</v>
      </c>
      <c r="L1134">
        <v>2.2999999999999998</v>
      </c>
      <c r="M1134">
        <v>0</v>
      </c>
      <c r="N1134">
        <v>2.2999999999999998</v>
      </c>
      <c r="O1134">
        <v>7.5</v>
      </c>
    </row>
    <row r="1135" spans="1:15" x14ac:dyDescent="0.25">
      <c r="A1135" t="s">
        <v>4013</v>
      </c>
      <c r="B1135" t="s">
        <v>4014</v>
      </c>
      <c r="C1135" s="1" t="str">
        <f t="shared" si="93"/>
        <v>21:0730</v>
      </c>
      <c r="D1135" s="1" t="str">
        <f t="shared" si="94"/>
        <v>21:0356</v>
      </c>
      <c r="E1135" t="s">
        <v>4015</v>
      </c>
      <c r="F1135" t="s">
        <v>4016</v>
      </c>
      <c r="H1135">
        <v>64.984001500000005</v>
      </c>
      <c r="I1135">
        <v>-63.589600699999998</v>
      </c>
      <c r="J1135" s="1" t="str">
        <f t="shared" si="95"/>
        <v>Till</v>
      </c>
      <c r="K1135" s="1" t="str">
        <f t="shared" si="96"/>
        <v>Undivided</v>
      </c>
      <c r="L1135">
        <v>3.6</v>
      </c>
      <c r="M1135">
        <v>0</v>
      </c>
      <c r="N1135">
        <v>3.6</v>
      </c>
      <c r="O1135">
        <v>11</v>
      </c>
    </row>
    <row r="1136" spans="1:15" x14ac:dyDescent="0.25">
      <c r="A1136" t="s">
        <v>4017</v>
      </c>
      <c r="B1136" t="s">
        <v>4018</v>
      </c>
      <c r="C1136" s="1" t="str">
        <f t="shared" si="93"/>
        <v>21:0730</v>
      </c>
      <c r="D1136" s="1" t="str">
        <f t="shared" si="94"/>
        <v>21:0356</v>
      </c>
      <c r="E1136" t="s">
        <v>4019</v>
      </c>
      <c r="F1136" t="s">
        <v>4020</v>
      </c>
      <c r="H1136">
        <v>64.985476500000004</v>
      </c>
      <c r="I1136">
        <v>-63.599967399999997</v>
      </c>
      <c r="J1136" s="1" t="str">
        <f t="shared" si="95"/>
        <v>Till</v>
      </c>
      <c r="K1136" s="1" t="str">
        <f t="shared" si="96"/>
        <v>Undivided</v>
      </c>
      <c r="L1136">
        <v>2.2999999999999998</v>
      </c>
      <c r="M1136">
        <v>0</v>
      </c>
      <c r="N1136">
        <v>2.2999999999999998</v>
      </c>
      <c r="O1136">
        <v>8.5</v>
      </c>
    </row>
    <row r="1137" spans="1:15" x14ac:dyDescent="0.25">
      <c r="A1137" t="s">
        <v>4021</v>
      </c>
      <c r="B1137" t="s">
        <v>4022</v>
      </c>
      <c r="C1137" s="1" t="str">
        <f t="shared" si="93"/>
        <v>21:0730</v>
      </c>
      <c r="D1137" s="1" t="str">
        <f t="shared" si="94"/>
        <v>21:0356</v>
      </c>
      <c r="E1137" t="s">
        <v>4023</v>
      </c>
      <c r="F1137" t="s">
        <v>4024</v>
      </c>
      <c r="H1137">
        <v>65.847216500000002</v>
      </c>
      <c r="I1137">
        <v>-65.582976299999999</v>
      </c>
      <c r="J1137" s="1" t="str">
        <f t="shared" si="95"/>
        <v>Till</v>
      </c>
      <c r="K1137" s="1" t="str">
        <f t="shared" si="96"/>
        <v>Undivided</v>
      </c>
      <c r="L1137">
        <v>0.1</v>
      </c>
      <c r="M1137">
        <v>0</v>
      </c>
      <c r="N1137">
        <v>0.1</v>
      </c>
      <c r="O1137">
        <v>1.5</v>
      </c>
    </row>
    <row r="1138" spans="1:15" x14ac:dyDescent="0.25">
      <c r="A1138" t="s">
        <v>4025</v>
      </c>
      <c r="B1138" t="s">
        <v>4026</v>
      </c>
      <c r="C1138" s="1" t="str">
        <f t="shared" si="93"/>
        <v>21:0730</v>
      </c>
      <c r="D1138" s="1" t="str">
        <f t="shared" si="94"/>
        <v>21:0356</v>
      </c>
      <c r="E1138" t="s">
        <v>4027</v>
      </c>
      <c r="F1138" t="s">
        <v>4028</v>
      </c>
      <c r="H1138">
        <v>65.809273099999999</v>
      </c>
      <c r="I1138">
        <v>-63.903175500000003</v>
      </c>
      <c r="J1138" s="1" t="str">
        <f t="shared" si="95"/>
        <v>Till</v>
      </c>
      <c r="K1138" s="1" t="str">
        <f t="shared" si="96"/>
        <v>Undivided</v>
      </c>
      <c r="L1138">
        <v>1.1000000000000001</v>
      </c>
      <c r="M1138">
        <v>0</v>
      </c>
      <c r="N1138">
        <v>1.1000000000000001</v>
      </c>
      <c r="O1138">
        <v>4.3</v>
      </c>
    </row>
    <row r="1139" spans="1:15" x14ac:dyDescent="0.25">
      <c r="A1139" t="s">
        <v>4029</v>
      </c>
      <c r="B1139" t="s">
        <v>4030</v>
      </c>
      <c r="C1139" s="1" t="str">
        <f t="shared" si="93"/>
        <v>21:0730</v>
      </c>
      <c r="D1139" s="1" t="str">
        <f t="shared" si="94"/>
        <v>21:0356</v>
      </c>
      <c r="E1139" t="s">
        <v>4031</v>
      </c>
      <c r="F1139" t="s">
        <v>4032</v>
      </c>
      <c r="H1139">
        <v>65.798371500000002</v>
      </c>
      <c r="I1139">
        <v>-63.925937099999999</v>
      </c>
      <c r="J1139" s="1" t="str">
        <f t="shared" si="95"/>
        <v>Till</v>
      </c>
      <c r="K1139" s="1" t="str">
        <f t="shared" si="96"/>
        <v>Undivided</v>
      </c>
      <c r="L1139">
        <v>1</v>
      </c>
      <c r="M1139">
        <v>0</v>
      </c>
      <c r="N1139">
        <v>1</v>
      </c>
      <c r="O1139">
        <v>4.5999999999999996</v>
      </c>
    </row>
    <row r="1140" spans="1:15" x14ac:dyDescent="0.25">
      <c r="A1140" t="s">
        <v>4033</v>
      </c>
      <c r="B1140" t="s">
        <v>4034</v>
      </c>
      <c r="C1140" s="1" t="str">
        <f t="shared" si="93"/>
        <v>21:0730</v>
      </c>
      <c r="D1140" s="1" t="str">
        <f t="shared" si="94"/>
        <v>21:0356</v>
      </c>
      <c r="E1140" t="s">
        <v>4035</v>
      </c>
      <c r="F1140" t="s">
        <v>4036</v>
      </c>
      <c r="H1140">
        <v>65.606961499999997</v>
      </c>
      <c r="I1140">
        <v>-64.4958752</v>
      </c>
      <c r="J1140" s="1" t="str">
        <f t="shared" si="95"/>
        <v>Till</v>
      </c>
      <c r="K1140" s="1" t="str">
        <f t="shared" si="96"/>
        <v>Undivided</v>
      </c>
      <c r="L1140">
        <v>0.2</v>
      </c>
      <c r="M1140">
        <v>0.1</v>
      </c>
      <c r="N1140">
        <v>0.1</v>
      </c>
      <c r="O1140">
        <v>1.1000000000000001</v>
      </c>
    </row>
    <row r="1141" spans="1:15" x14ac:dyDescent="0.25">
      <c r="A1141" t="s">
        <v>4037</v>
      </c>
      <c r="B1141" t="s">
        <v>4038</v>
      </c>
      <c r="C1141" s="1" t="str">
        <f t="shared" si="93"/>
        <v>21:0730</v>
      </c>
      <c r="D1141" s="1" t="str">
        <f t="shared" si="94"/>
        <v>21:0356</v>
      </c>
      <c r="E1141" t="s">
        <v>4039</v>
      </c>
      <c r="F1141" t="s">
        <v>4040</v>
      </c>
      <c r="H1141">
        <v>65.634473099999994</v>
      </c>
      <c r="I1141">
        <v>-64.494390199999998</v>
      </c>
      <c r="J1141" s="1" t="str">
        <f t="shared" si="95"/>
        <v>Till</v>
      </c>
      <c r="K1141" s="1" t="str">
        <f t="shared" si="96"/>
        <v>Undivided</v>
      </c>
      <c r="L1141">
        <v>0.8</v>
      </c>
      <c r="M1141">
        <v>0</v>
      </c>
      <c r="N1141">
        <v>0.8</v>
      </c>
      <c r="O1141">
        <v>2.7</v>
      </c>
    </row>
    <row r="1142" spans="1:15" x14ac:dyDescent="0.25">
      <c r="A1142" t="s">
        <v>4041</v>
      </c>
      <c r="B1142" t="s">
        <v>4042</v>
      </c>
      <c r="C1142" s="1" t="str">
        <f t="shared" si="93"/>
        <v>21:0730</v>
      </c>
      <c r="D1142" s="1" t="str">
        <f t="shared" si="94"/>
        <v>21:0356</v>
      </c>
      <c r="E1142" t="s">
        <v>4043</v>
      </c>
      <c r="F1142" t="s">
        <v>4044</v>
      </c>
      <c r="H1142">
        <v>66.355403100000004</v>
      </c>
      <c r="I1142">
        <v>-64.505680100000006</v>
      </c>
      <c r="J1142" s="1" t="str">
        <f t="shared" si="95"/>
        <v>Till</v>
      </c>
      <c r="K1142" s="1" t="str">
        <f t="shared" si="96"/>
        <v>Undivided</v>
      </c>
      <c r="L1142">
        <v>0.4</v>
      </c>
      <c r="M1142">
        <v>0</v>
      </c>
      <c r="N1142">
        <v>0.4</v>
      </c>
      <c r="O1142">
        <v>2</v>
      </c>
    </row>
    <row r="1143" spans="1:15" x14ac:dyDescent="0.25">
      <c r="A1143" t="s">
        <v>4045</v>
      </c>
      <c r="B1143" t="s">
        <v>4046</v>
      </c>
      <c r="C1143" s="1" t="str">
        <f t="shared" si="93"/>
        <v>21:0730</v>
      </c>
      <c r="D1143" s="1" t="str">
        <f t="shared" si="94"/>
        <v>21:0356</v>
      </c>
      <c r="E1143" t="s">
        <v>4047</v>
      </c>
      <c r="F1143" t="s">
        <v>4048</v>
      </c>
      <c r="H1143">
        <v>66.349236399999995</v>
      </c>
      <c r="I1143">
        <v>-64.5272267</v>
      </c>
      <c r="J1143" s="1" t="str">
        <f t="shared" si="95"/>
        <v>Till</v>
      </c>
      <c r="K1143" s="1" t="str">
        <f t="shared" si="96"/>
        <v>Undivided</v>
      </c>
      <c r="L1143">
        <v>0.2</v>
      </c>
      <c r="M1143">
        <v>0</v>
      </c>
      <c r="N1143">
        <v>0.2</v>
      </c>
      <c r="O1143">
        <v>1</v>
      </c>
    </row>
    <row r="1144" spans="1:15" x14ac:dyDescent="0.25">
      <c r="A1144" t="s">
        <v>4049</v>
      </c>
      <c r="B1144" t="s">
        <v>4050</v>
      </c>
      <c r="C1144" s="1" t="str">
        <f t="shared" si="93"/>
        <v>21:0730</v>
      </c>
      <c r="D1144" s="1" t="str">
        <f t="shared" si="94"/>
        <v>21:0356</v>
      </c>
      <c r="E1144" t="s">
        <v>4051</v>
      </c>
      <c r="F1144" t="s">
        <v>4052</v>
      </c>
      <c r="H1144">
        <v>66.339109800000003</v>
      </c>
      <c r="I1144">
        <v>-64.533736700000006</v>
      </c>
      <c r="J1144" s="1" t="str">
        <f t="shared" si="95"/>
        <v>Till</v>
      </c>
      <c r="K1144" s="1" t="str">
        <f t="shared" si="96"/>
        <v>Undivided</v>
      </c>
      <c r="L1144">
        <v>0.3</v>
      </c>
      <c r="M1144">
        <v>0</v>
      </c>
      <c r="N1144">
        <v>0.3</v>
      </c>
      <c r="O1144">
        <v>2</v>
      </c>
    </row>
    <row r="1145" spans="1:15" x14ac:dyDescent="0.25">
      <c r="A1145" t="s">
        <v>4053</v>
      </c>
      <c r="B1145" t="s">
        <v>4054</v>
      </c>
      <c r="C1145" s="1" t="str">
        <f t="shared" si="93"/>
        <v>21:0730</v>
      </c>
      <c r="D1145" s="1" t="str">
        <f t="shared" si="94"/>
        <v>21:0356</v>
      </c>
      <c r="E1145" t="s">
        <v>4055</v>
      </c>
      <c r="F1145" t="s">
        <v>4056</v>
      </c>
      <c r="H1145">
        <v>65.6924882</v>
      </c>
      <c r="I1145">
        <v>-65.810366200000004</v>
      </c>
      <c r="J1145" s="1" t="str">
        <f t="shared" si="95"/>
        <v>Till</v>
      </c>
      <c r="K1145" s="1" t="str">
        <f t="shared" si="96"/>
        <v>Undivided</v>
      </c>
      <c r="L1145">
        <v>1.7</v>
      </c>
      <c r="M1145">
        <v>0</v>
      </c>
      <c r="N1145">
        <v>1.7</v>
      </c>
      <c r="O1145">
        <v>4.5</v>
      </c>
    </row>
    <row r="1146" spans="1:15" x14ac:dyDescent="0.25">
      <c r="A1146" t="s">
        <v>4057</v>
      </c>
      <c r="B1146" t="s">
        <v>4058</v>
      </c>
      <c r="C1146" s="1" t="str">
        <f t="shared" si="93"/>
        <v>21:0730</v>
      </c>
      <c r="D1146" s="1" t="str">
        <f t="shared" si="94"/>
        <v>21:0356</v>
      </c>
      <c r="E1146" t="s">
        <v>4059</v>
      </c>
      <c r="F1146" t="s">
        <v>4060</v>
      </c>
      <c r="H1146">
        <v>66.029853200000005</v>
      </c>
      <c r="I1146">
        <v>-65.880731100000006</v>
      </c>
      <c r="J1146" s="1" t="str">
        <f t="shared" si="95"/>
        <v>Till</v>
      </c>
      <c r="K1146" s="1" t="str">
        <f t="shared" si="96"/>
        <v>Undivided</v>
      </c>
      <c r="L1146">
        <v>0.1</v>
      </c>
      <c r="M1146">
        <v>0</v>
      </c>
      <c r="N1146">
        <v>0.1</v>
      </c>
      <c r="O1146">
        <v>1.3</v>
      </c>
    </row>
    <row r="1147" spans="1:15" x14ac:dyDescent="0.25">
      <c r="A1147" t="s">
        <v>4061</v>
      </c>
      <c r="B1147" t="s">
        <v>4062</v>
      </c>
      <c r="C1147" s="1" t="str">
        <f t="shared" si="93"/>
        <v>21:0730</v>
      </c>
      <c r="D1147" s="1" t="str">
        <f t="shared" si="94"/>
        <v>21:0356</v>
      </c>
      <c r="E1147" t="s">
        <v>4063</v>
      </c>
      <c r="F1147" t="s">
        <v>4064</v>
      </c>
      <c r="H1147">
        <v>66.168821500000007</v>
      </c>
      <c r="I1147">
        <v>-65.9863043</v>
      </c>
      <c r="J1147" s="1" t="str">
        <f t="shared" si="95"/>
        <v>Till</v>
      </c>
      <c r="K1147" s="1" t="str">
        <f t="shared" si="96"/>
        <v>Undivided</v>
      </c>
      <c r="L1147">
        <v>7.1</v>
      </c>
      <c r="M1147">
        <v>0</v>
      </c>
      <c r="N1147">
        <v>7.1</v>
      </c>
      <c r="O1147">
        <v>17.399999999999999</v>
      </c>
    </row>
    <row r="1148" spans="1:15" x14ac:dyDescent="0.25">
      <c r="A1148" t="s">
        <v>4065</v>
      </c>
      <c r="B1148" t="s">
        <v>4066</v>
      </c>
      <c r="C1148" s="1" t="str">
        <f t="shared" si="93"/>
        <v>21:0730</v>
      </c>
      <c r="D1148" s="1" t="str">
        <f t="shared" si="94"/>
        <v>21:0356</v>
      </c>
      <c r="E1148" t="s">
        <v>4067</v>
      </c>
      <c r="F1148" t="s">
        <v>4068</v>
      </c>
      <c r="H1148">
        <v>66.235113100000007</v>
      </c>
      <c r="I1148">
        <v>-66.1548576</v>
      </c>
      <c r="J1148" s="1" t="str">
        <f t="shared" si="95"/>
        <v>Till</v>
      </c>
      <c r="K1148" s="1" t="str">
        <f t="shared" si="96"/>
        <v>Undivided</v>
      </c>
      <c r="L1148">
        <v>3.4</v>
      </c>
      <c r="M1148">
        <v>0</v>
      </c>
      <c r="N1148">
        <v>3.4</v>
      </c>
      <c r="O1148">
        <v>9.1999999999999993</v>
      </c>
    </row>
    <row r="1149" spans="1:15" x14ac:dyDescent="0.25">
      <c r="A1149" t="s">
        <v>4069</v>
      </c>
      <c r="B1149" t="s">
        <v>4070</v>
      </c>
      <c r="C1149" s="1" t="str">
        <f t="shared" si="93"/>
        <v>21:0730</v>
      </c>
      <c r="D1149" s="1" t="str">
        <f t="shared" si="94"/>
        <v>21:0356</v>
      </c>
      <c r="E1149" t="s">
        <v>4071</v>
      </c>
      <c r="F1149" t="s">
        <v>4072</v>
      </c>
      <c r="H1149">
        <v>66.325681500000002</v>
      </c>
      <c r="I1149">
        <v>-66.131027599999996</v>
      </c>
      <c r="J1149" s="1" t="str">
        <f t="shared" si="95"/>
        <v>Till</v>
      </c>
      <c r="K1149" s="1" t="str">
        <f t="shared" si="96"/>
        <v>Undivided</v>
      </c>
      <c r="L1149">
        <v>0.1</v>
      </c>
      <c r="M1149">
        <v>0</v>
      </c>
      <c r="N1149">
        <v>0.1</v>
      </c>
      <c r="O1149">
        <v>0.9</v>
      </c>
    </row>
    <row r="1150" spans="1:15" x14ac:dyDescent="0.25">
      <c r="A1150" t="s">
        <v>4073</v>
      </c>
      <c r="B1150" t="s">
        <v>4074</v>
      </c>
      <c r="C1150" s="1" t="str">
        <f t="shared" si="93"/>
        <v>21:0730</v>
      </c>
      <c r="D1150" s="1" t="str">
        <f t="shared" si="94"/>
        <v>21:0356</v>
      </c>
      <c r="E1150" t="s">
        <v>4075</v>
      </c>
      <c r="F1150" t="s">
        <v>4076</v>
      </c>
      <c r="H1150">
        <v>66.370406500000001</v>
      </c>
      <c r="I1150">
        <v>-66.300279099999997</v>
      </c>
      <c r="J1150" s="1" t="str">
        <f t="shared" si="95"/>
        <v>Till</v>
      </c>
      <c r="K1150" s="1" t="str">
        <f t="shared" si="96"/>
        <v>Undivided</v>
      </c>
      <c r="L1150">
        <v>0.4</v>
      </c>
      <c r="M1150">
        <v>0</v>
      </c>
      <c r="N1150">
        <v>0.4</v>
      </c>
      <c r="O1150">
        <v>1.5</v>
      </c>
    </row>
    <row r="1151" spans="1:15" x14ac:dyDescent="0.25">
      <c r="A1151" t="s">
        <v>4077</v>
      </c>
      <c r="B1151" t="s">
        <v>4078</v>
      </c>
      <c r="C1151" s="1" t="str">
        <f t="shared" si="93"/>
        <v>21:0730</v>
      </c>
      <c r="D1151" s="1" t="str">
        <f t="shared" si="94"/>
        <v>21:0356</v>
      </c>
      <c r="E1151" t="s">
        <v>4079</v>
      </c>
      <c r="F1151" t="s">
        <v>4080</v>
      </c>
      <c r="H1151">
        <v>66.253878200000003</v>
      </c>
      <c r="I1151">
        <v>-66.468149100000005</v>
      </c>
      <c r="J1151" s="1" t="str">
        <f t="shared" si="95"/>
        <v>Till</v>
      </c>
      <c r="K1151" s="1" t="str">
        <f t="shared" si="96"/>
        <v>Undivided</v>
      </c>
      <c r="L1151">
        <v>1.3</v>
      </c>
      <c r="M1151">
        <v>0</v>
      </c>
      <c r="N1151">
        <v>1.3</v>
      </c>
      <c r="O1151">
        <v>3.3</v>
      </c>
    </row>
    <row r="1152" spans="1:15" x14ac:dyDescent="0.25">
      <c r="A1152" t="s">
        <v>4081</v>
      </c>
      <c r="B1152" t="s">
        <v>4082</v>
      </c>
      <c r="C1152" s="1" t="str">
        <f t="shared" si="93"/>
        <v>21:0730</v>
      </c>
      <c r="D1152" s="1" t="str">
        <f t="shared" si="94"/>
        <v>21:0356</v>
      </c>
      <c r="E1152" t="s">
        <v>4083</v>
      </c>
      <c r="F1152" t="s">
        <v>4084</v>
      </c>
      <c r="H1152">
        <v>66.175243199999997</v>
      </c>
      <c r="I1152">
        <v>-66.314874200000006</v>
      </c>
      <c r="J1152" s="1" t="str">
        <f t="shared" si="95"/>
        <v>Till</v>
      </c>
      <c r="K1152" s="1" t="str">
        <f t="shared" si="96"/>
        <v>Undivided</v>
      </c>
      <c r="L1152">
        <v>1.4</v>
      </c>
      <c r="M1152">
        <v>0</v>
      </c>
      <c r="N1152">
        <v>1.4</v>
      </c>
      <c r="O1152">
        <v>3.7</v>
      </c>
    </row>
    <row r="1153" spans="1:15" x14ac:dyDescent="0.25">
      <c r="A1153" t="s">
        <v>4085</v>
      </c>
      <c r="B1153" t="s">
        <v>4086</v>
      </c>
      <c r="C1153" s="1" t="str">
        <f t="shared" si="93"/>
        <v>21:0730</v>
      </c>
      <c r="D1153" s="1" t="str">
        <f t="shared" si="94"/>
        <v>21:0356</v>
      </c>
      <c r="E1153" t="s">
        <v>4087</v>
      </c>
      <c r="F1153" t="s">
        <v>4088</v>
      </c>
      <c r="H1153">
        <v>65.866593199999997</v>
      </c>
      <c r="I1153">
        <v>-65.628714599999995</v>
      </c>
      <c r="J1153" s="1" t="str">
        <f t="shared" si="95"/>
        <v>Till</v>
      </c>
      <c r="K1153" s="1" t="str">
        <f t="shared" si="96"/>
        <v>Undivided</v>
      </c>
      <c r="L1153">
        <v>0.6</v>
      </c>
      <c r="M1153">
        <v>0</v>
      </c>
      <c r="N1153">
        <v>0.6</v>
      </c>
      <c r="O1153">
        <v>3.3</v>
      </c>
    </row>
    <row r="1154" spans="1:15" x14ac:dyDescent="0.25">
      <c r="A1154" t="s">
        <v>4089</v>
      </c>
      <c r="B1154" t="s">
        <v>4090</v>
      </c>
      <c r="C1154" s="1" t="str">
        <f t="shared" si="93"/>
        <v>21:0730</v>
      </c>
      <c r="D1154" s="1" t="str">
        <f t="shared" si="94"/>
        <v>21:0356</v>
      </c>
      <c r="E1154" t="s">
        <v>4091</v>
      </c>
      <c r="F1154" t="s">
        <v>4092</v>
      </c>
      <c r="H1154">
        <v>65.811621500000001</v>
      </c>
      <c r="I1154">
        <v>-65.271948100000003</v>
      </c>
      <c r="J1154" s="1" t="str">
        <f t="shared" si="95"/>
        <v>Till</v>
      </c>
      <c r="K1154" s="1" t="str">
        <f t="shared" si="96"/>
        <v>Undivided</v>
      </c>
      <c r="L1154">
        <v>1.2</v>
      </c>
      <c r="M1154">
        <v>0</v>
      </c>
      <c r="N1154">
        <v>1.2</v>
      </c>
      <c r="O1154">
        <v>4.9000000000000004</v>
      </c>
    </row>
    <row r="1155" spans="1:15" x14ac:dyDescent="0.25">
      <c r="A1155" t="s">
        <v>4093</v>
      </c>
      <c r="B1155" t="s">
        <v>4094</v>
      </c>
      <c r="C1155" s="1" t="str">
        <f t="shared" si="93"/>
        <v>21:0730</v>
      </c>
      <c r="D1155" s="1" t="str">
        <f t="shared" si="94"/>
        <v>21:0356</v>
      </c>
      <c r="E1155" t="s">
        <v>4095</v>
      </c>
      <c r="F1155" t="s">
        <v>4096</v>
      </c>
      <c r="H1155">
        <v>65.8052548</v>
      </c>
      <c r="I1155">
        <v>-65.185108099999994</v>
      </c>
      <c r="J1155" s="1" t="str">
        <f t="shared" si="95"/>
        <v>Till</v>
      </c>
      <c r="K1155" s="1" t="str">
        <f t="shared" si="96"/>
        <v>Undivided</v>
      </c>
      <c r="L1155">
        <v>1</v>
      </c>
      <c r="M1155">
        <v>0</v>
      </c>
      <c r="N1155">
        <v>1</v>
      </c>
      <c r="O1155">
        <v>5</v>
      </c>
    </row>
    <row r="1156" spans="1:15" x14ac:dyDescent="0.25">
      <c r="A1156" t="s">
        <v>4097</v>
      </c>
      <c r="B1156" t="s">
        <v>4098</v>
      </c>
      <c r="C1156" s="1" t="str">
        <f t="shared" si="93"/>
        <v>21:0730</v>
      </c>
      <c r="D1156" s="1" t="str">
        <f t="shared" si="94"/>
        <v>21:0356</v>
      </c>
      <c r="E1156" t="s">
        <v>4099</v>
      </c>
      <c r="F1156" t="s">
        <v>4100</v>
      </c>
      <c r="H1156">
        <v>65.782713099999995</v>
      </c>
      <c r="I1156">
        <v>-65.008609899999996</v>
      </c>
      <c r="J1156" s="1" t="str">
        <f t="shared" si="95"/>
        <v>Till</v>
      </c>
      <c r="K1156" s="1" t="str">
        <f t="shared" si="96"/>
        <v>Undivided</v>
      </c>
      <c r="L1156">
        <v>0.3</v>
      </c>
      <c r="M1156">
        <v>0.1</v>
      </c>
      <c r="N1156">
        <v>0.2</v>
      </c>
      <c r="O1156">
        <v>4</v>
      </c>
    </row>
    <row r="1157" spans="1:15" x14ac:dyDescent="0.25">
      <c r="A1157" t="s">
        <v>4101</v>
      </c>
      <c r="B1157" t="s">
        <v>4102</v>
      </c>
      <c r="C1157" s="1" t="str">
        <f t="shared" si="93"/>
        <v>21:0730</v>
      </c>
      <c r="D1157" s="1" t="str">
        <f t="shared" si="94"/>
        <v>21:0356</v>
      </c>
      <c r="E1157" t="s">
        <v>4103</v>
      </c>
      <c r="F1157" t="s">
        <v>4104</v>
      </c>
      <c r="H1157">
        <v>65.771048100000002</v>
      </c>
      <c r="I1157">
        <v>-64.524751800000004</v>
      </c>
      <c r="J1157" s="1" t="str">
        <f t="shared" si="95"/>
        <v>Till</v>
      </c>
      <c r="K1157" s="1" t="str">
        <f t="shared" si="96"/>
        <v>Undivided</v>
      </c>
      <c r="L1157">
        <v>1.3</v>
      </c>
      <c r="M1157">
        <v>0</v>
      </c>
      <c r="N1157">
        <v>1.3</v>
      </c>
      <c r="O1157">
        <v>4.9000000000000004</v>
      </c>
    </row>
    <row r="1158" spans="1:15" x14ac:dyDescent="0.25">
      <c r="A1158" t="s">
        <v>4105</v>
      </c>
      <c r="B1158" t="s">
        <v>4106</v>
      </c>
      <c r="C1158" s="1" t="str">
        <f t="shared" si="93"/>
        <v>21:0730</v>
      </c>
      <c r="D1158" s="1" t="str">
        <f t="shared" si="94"/>
        <v>21:0356</v>
      </c>
      <c r="E1158" t="s">
        <v>4107</v>
      </c>
      <c r="F1158" t="s">
        <v>4108</v>
      </c>
      <c r="H1158">
        <v>65.745624800000002</v>
      </c>
      <c r="I1158">
        <v>-64.478651900000003</v>
      </c>
      <c r="J1158" s="1" t="str">
        <f t="shared" si="95"/>
        <v>Till</v>
      </c>
      <c r="K1158" s="1" t="str">
        <f t="shared" si="96"/>
        <v>Undivided</v>
      </c>
      <c r="L1158">
        <v>2.4</v>
      </c>
      <c r="M1158">
        <v>0</v>
      </c>
      <c r="N1158">
        <v>2.4</v>
      </c>
      <c r="O1158">
        <v>7.5</v>
      </c>
    </row>
    <row r="1159" spans="1:15" x14ac:dyDescent="0.25">
      <c r="A1159" t="s">
        <v>4109</v>
      </c>
      <c r="B1159" t="s">
        <v>4110</v>
      </c>
      <c r="C1159" s="1" t="str">
        <f t="shared" si="93"/>
        <v>21:0730</v>
      </c>
      <c r="D1159" s="1" t="str">
        <f t="shared" si="94"/>
        <v>21:0356</v>
      </c>
      <c r="E1159" t="s">
        <v>4111</v>
      </c>
      <c r="F1159" t="s">
        <v>4112</v>
      </c>
      <c r="H1159">
        <v>65.719248100000002</v>
      </c>
      <c r="I1159">
        <v>-64.455526899999995</v>
      </c>
      <c r="J1159" s="1" t="str">
        <f t="shared" si="95"/>
        <v>Till</v>
      </c>
      <c r="K1159" s="1" t="str">
        <f t="shared" si="96"/>
        <v>Undivided</v>
      </c>
      <c r="L1159">
        <v>0.4</v>
      </c>
      <c r="M1159">
        <v>0</v>
      </c>
      <c r="N1159">
        <v>0.4</v>
      </c>
      <c r="O1159">
        <v>1.8</v>
      </c>
    </row>
    <row r="1160" spans="1:15" x14ac:dyDescent="0.25">
      <c r="A1160" t="s">
        <v>4113</v>
      </c>
      <c r="B1160" t="s">
        <v>4114</v>
      </c>
      <c r="C1160" s="1" t="str">
        <f t="shared" si="93"/>
        <v>21:0730</v>
      </c>
      <c r="D1160" s="1" t="str">
        <f t="shared" si="94"/>
        <v>21:0356</v>
      </c>
      <c r="E1160" t="s">
        <v>4115</v>
      </c>
      <c r="F1160" t="s">
        <v>4116</v>
      </c>
      <c r="H1160">
        <v>66.204901399999997</v>
      </c>
      <c r="I1160">
        <v>-64.368765199999999</v>
      </c>
      <c r="J1160" s="1" t="str">
        <f t="shared" si="95"/>
        <v>Till</v>
      </c>
      <c r="K1160" s="1" t="str">
        <f t="shared" si="96"/>
        <v>Undivided</v>
      </c>
      <c r="L1160">
        <v>2.2999999999999998</v>
      </c>
      <c r="M1160">
        <v>2</v>
      </c>
      <c r="N1160">
        <v>0.2</v>
      </c>
      <c r="O1160">
        <v>6.9</v>
      </c>
    </row>
    <row r="1161" spans="1:15" x14ac:dyDescent="0.25">
      <c r="A1161" t="s">
        <v>4117</v>
      </c>
      <c r="B1161" t="s">
        <v>4118</v>
      </c>
      <c r="C1161" s="1" t="str">
        <f t="shared" si="93"/>
        <v>21:0730</v>
      </c>
      <c r="D1161" s="1" t="str">
        <f t="shared" si="94"/>
        <v>21:0356</v>
      </c>
      <c r="E1161" t="s">
        <v>4119</v>
      </c>
      <c r="F1161" t="s">
        <v>4120</v>
      </c>
      <c r="H1161">
        <v>66.218616400000002</v>
      </c>
      <c r="I1161">
        <v>-64.357093500000005</v>
      </c>
      <c r="J1161" s="1" t="str">
        <f t="shared" si="95"/>
        <v>Till</v>
      </c>
      <c r="K1161" s="1" t="str">
        <f t="shared" si="96"/>
        <v>Undivided</v>
      </c>
      <c r="L1161">
        <v>1.9</v>
      </c>
      <c r="M1161">
        <v>0</v>
      </c>
      <c r="N1161">
        <v>1.9</v>
      </c>
      <c r="O1161">
        <v>6.8</v>
      </c>
    </row>
    <row r="1162" spans="1:15" x14ac:dyDescent="0.25">
      <c r="A1162" t="s">
        <v>4121</v>
      </c>
      <c r="B1162" t="s">
        <v>4122</v>
      </c>
      <c r="C1162" s="1" t="str">
        <f t="shared" ref="C1162:C1203" si="97">HYPERLINK("http://geochem.nrcan.gc.ca/cdogs/content/bdl/bdl210730_e.htm", "21:0730")</f>
        <v>21:0730</v>
      </c>
      <c r="D1162" s="1" t="str">
        <f t="shared" ref="D1162:D1203" si="98">HYPERLINK("http://geochem.nrcan.gc.ca/cdogs/content/svy/svy210356_e.htm", "21:0356")</f>
        <v>21:0356</v>
      </c>
      <c r="E1162" t="s">
        <v>4123</v>
      </c>
      <c r="F1162" t="s">
        <v>4124</v>
      </c>
      <c r="H1162">
        <v>66.250793099999996</v>
      </c>
      <c r="I1162">
        <v>-64.315461900000003</v>
      </c>
      <c r="J1162" s="1" t="str">
        <f t="shared" ref="J1162:J1203" si="99">HYPERLINK("http://geochem.nrcan.gc.ca/cdogs/content/kwd/kwd020044_e.htm", "Till")</f>
        <v>Till</v>
      </c>
      <c r="K1162" s="1" t="str">
        <f t="shared" ref="K1162:K1203" si="100">HYPERLINK("http://geochem.nrcan.gc.ca/cdogs/content/kwd/kwd080201_e.htm", "Undivided")</f>
        <v>Undivided</v>
      </c>
      <c r="L1162">
        <v>0.7</v>
      </c>
      <c r="M1162">
        <v>0</v>
      </c>
      <c r="N1162">
        <v>0.7</v>
      </c>
      <c r="O1162">
        <v>3.3</v>
      </c>
    </row>
    <row r="1163" spans="1:15" x14ac:dyDescent="0.25">
      <c r="A1163" t="s">
        <v>4125</v>
      </c>
      <c r="B1163" t="s">
        <v>4126</v>
      </c>
      <c r="C1163" s="1" t="str">
        <f t="shared" si="97"/>
        <v>21:0730</v>
      </c>
      <c r="D1163" s="1" t="str">
        <f t="shared" si="98"/>
        <v>21:0356</v>
      </c>
      <c r="E1163" t="s">
        <v>4127</v>
      </c>
      <c r="F1163" t="s">
        <v>4128</v>
      </c>
      <c r="H1163">
        <v>66.075411399999993</v>
      </c>
      <c r="I1163">
        <v>-64.246968600000002</v>
      </c>
      <c r="J1163" s="1" t="str">
        <f t="shared" si="99"/>
        <v>Till</v>
      </c>
      <c r="K1163" s="1" t="str">
        <f t="shared" si="100"/>
        <v>Undivided</v>
      </c>
      <c r="L1163">
        <v>0.3</v>
      </c>
      <c r="M1163">
        <v>0</v>
      </c>
      <c r="N1163">
        <v>0.3</v>
      </c>
      <c r="O1163">
        <v>4.4000000000000004</v>
      </c>
    </row>
    <row r="1164" spans="1:15" x14ac:dyDescent="0.25">
      <c r="A1164" t="s">
        <v>4129</v>
      </c>
      <c r="B1164" t="s">
        <v>4130</v>
      </c>
      <c r="C1164" s="1" t="str">
        <f t="shared" si="97"/>
        <v>21:0730</v>
      </c>
      <c r="D1164" s="1" t="str">
        <f t="shared" si="98"/>
        <v>21:0356</v>
      </c>
      <c r="E1164" t="s">
        <v>4131</v>
      </c>
      <c r="F1164" t="s">
        <v>4132</v>
      </c>
      <c r="H1164">
        <v>66.116098100000002</v>
      </c>
      <c r="I1164">
        <v>-64.313285199999996</v>
      </c>
      <c r="J1164" s="1" t="str">
        <f t="shared" si="99"/>
        <v>Till</v>
      </c>
      <c r="K1164" s="1" t="str">
        <f t="shared" si="100"/>
        <v>Undivided</v>
      </c>
      <c r="L1164">
        <v>0.7</v>
      </c>
      <c r="M1164">
        <v>0</v>
      </c>
      <c r="N1164">
        <v>0.7</v>
      </c>
      <c r="O1164">
        <v>4.4000000000000004</v>
      </c>
    </row>
    <row r="1165" spans="1:15" x14ac:dyDescent="0.25">
      <c r="A1165" t="s">
        <v>4133</v>
      </c>
      <c r="B1165" t="s">
        <v>4134</v>
      </c>
      <c r="C1165" s="1" t="str">
        <f t="shared" si="97"/>
        <v>21:0730</v>
      </c>
      <c r="D1165" s="1" t="str">
        <f t="shared" si="98"/>
        <v>21:0356</v>
      </c>
      <c r="E1165" t="s">
        <v>4135</v>
      </c>
      <c r="F1165" t="s">
        <v>4136</v>
      </c>
      <c r="H1165">
        <v>66.090584800000002</v>
      </c>
      <c r="I1165">
        <v>-64.347855199999998</v>
      </c>
      <c r="J1165" s="1" t="str">
        <f t="shared" si="99"/>
        <v>Till</v>
      </c>
      <c r="K1165" s="1" t="str">
        <f t="shared" si="100"/>
        <v>Undivided</v>
      </c>
      <c r="L1165">
        <v>2.2000000000000002</v>
      </c>
      <c r="M1165">
        <v>0</v>
      </c>
      <c r="N1165">
        <v>2.2000000000000002</v>
      </c>
      <c r="O1165">
        <v>6.4</v>
      </c>
    </row>
    <row r="1166" spans="1:15" x14ac:dyDescent="0.25">
      <c r="A1166" t="s">
        <v>4137</v>
      </c>
      <c r="B1166" t="s">
        <v>4138</v>
      </c>
      <c r="C1166" s="1" t="str">
        <f t="shared" si="97"/>
        <v>21:0730</v>
      </c>
      <c r="D1166" s="1" t="str">
        <f t="shared" si="98"/>
        <v>21:0356</v>
      </c>
      <c r="E1166" t="s">
        <v>4139</v>
      </c>
      <c r="F1166" t="s">
        <v>4140</v>
      </c>
      <c r="H1166">
        <v>66.323514799999998</v>
      </c>
      <c r="I1166">
        <v>-64.125188600000001</v>
      </c>
      <c r="J1166" s="1" t="str">
        <f t="shared" si="99"/>
        <v>Till</v>
      </c>
      <c r="K1166" s="1" t="str">
        <f t="shared" si="100"/>
        <v>Undivided</v>
      </c>
      <c r="L1166">
        <v>1.8</v>
      </c>
      <c r="M1166">
        <v>0</v>
      </c>
      <c r="N1166">
        <v>1.8</v>
      </c>
      <c r="O1166">
        <v>6.9</v>
      </c>
    </row>
    <row r="1167" spans="1:15" x14ac:dyDescent="0.25">
      <c r="A1167" t="s">
        <v>4141</v>
      </c>
      <c r="B1167" t="s">
        <v>4142</v>
      </c>
      <c r="C1167" s="1" t="str">
        <f t="shared" si="97"/>
        <v>21:0730</v>
      </c>
      <c r="D1167" s="1" t="str">
        <f t="shared" si="98"/>
        <v>21:0356</v>
      </c>
      <c r="E1167" t="s">
        <v>4143</v>
      </c>
      <c r="F1167" t="s">
        <v>4144</v>
      </c>
      <c r="H1167">
        <v>66.298696399999997</v>
      </c>
      <c r="I1167">
        <v>-64.160612</v>
      </c>
      <c r="J1167" s="1" t="str">
        <f t="shared" si="99"/>
        <v>Till</v>
      </c>
      <c r="K1167" s="1" t="str">
        <f t="shared" si="100"/>
        <v>Undivided</v>
      </c>
      <c r="L1167">
        <v>1.1000000000000001</v>
      </c>
      <c r="M1167">
        <v>0.5</v>
      </c>
      <c r="N1167">
        <v>0.6</v>
      </c>
      <c r="O1167">
        <v>6.2</v>
      </c>
    </row>
    <row r="1168" spans="1:15" x14ac:dyDescent="0.25">
      <c r="A1168" t="s">
        <v>4145</v>
      </c>
      <c r="B1168" t="s">
        <v>4146</v>
      </c>
      <c r="C1168" s="1" t="str">
        <f t="shared" si="97"/>
        <v>21:0730</v>
      </c>
      <c r="D1168" s="1" t="str">
        <f t="shared" si="98"/>
        <v>21:0356</v>
      </c>
      <c r="E1168" t="s">
        <v>4147</v>
      </c>
      <c r="F1168" t="s">
        <v>4148</v>
      </c>
      <c r="H1168">
        <v>66.2181231</v>
      </c>
      <c r="I1168">
        <v>-64.139423600000001</v>
      </c>
      <c r="J1168" s="1" t="str">
        <f t="shared" si="99"/>
        <v>Till</v>
      </c>
      <c r="K1168" s="1" t="str">
        <f t="shared" si="100"/>
        <v>Undivided</v>
      </c>
      <c r="L1168">
        <v>1</v>
      </c>
      <c r="M1168">
        <v>0</v>
      </c>
      <c r="N1168">
        <v>1</v>
      </c>
      <c r="O1168">
        <v>4.2</v>
      </c>
    </row>
    <row r="1169" spans="1:15" x14ac:dyDescent="0.25">
      <c r="A1169" t="s">
        <v>4149</v>
      </c>
      <c r="B1169" t="s">
        <v>4150</v>
      </c>
      <c r="C1169" s="1" t="str">
        <f t="shared" si="97"/>
        <v>21:0730</v>
      </c>
      <c r="D1169" s="1" t="str">
        <f t="shared" si="98"/>
        <v>21:0356</v>
      </c>
      <c r="E1169" t="s">
        <v>4151</v>
      </c>
      <c r="F1169" t="s">
        <v>4152</v>
      </c>
      <c r="H1169">
        <v>66.197754799999998</v>
      </c>
      <c r="I1169">
        <v>-64.202416900000003</v>
      </c>
      <c r="J1169" s="1" t="str">
        <f t="shared" si="99"/>
        <v>Till</v>
      </c>
      <c r="K1169" s="1" t="str">
        <f t="shared" si="100"/>
        <v>Undivided</v>
      </c>
      <c r="L1169">
        <v>1</v>
      </c>
      <c r="M1169">
        <v>0</v>
      </c>
      <c r="N1169">
        <v>1</v>
      </c>
      <c r="O1169">
        <v>5.2</v>
      </c>
    </row>
    <row r="1170" spans="1:15" x14ac:dyDescent="0.25">
      <c r="A1170" t="s">
        <v>4153</v>
      </c>
      <c r="B1170" t="s">
        <v>4154</v>
      </c>
      <c r="C1170" s="1" t="str">
        <f t="shared" si="97"/>
        <v>21:0730</v>
      </c>
      <c r="D1170" s="1" t="str">
        <f t="shared" si="98"/>
        <v>21:0356</v>
      </c>
      <c r="E1170" t="s">
        <v>4155</v>
      </c>
      <c r="F1170" t="s">
        <v>4156</v>
      </c>
      <c r="H1170">
        <v>66.181134799999995</v>
      </c>
      <c r="I1170">
        <v>-64.209075299999995</v>
      </c>
      <c r="J1170" s="1" t="str">
        <f t="shared" si="99"/>
        <v>Till</v>
      </c>
      <c r="K1170" s="1" t="str">
        <f t="shared" si="100"/>
        <v>Undivided</v>
      </c>
      <c r="L1170">
        <v>1</v>
      </c>
      <c r="M1170">
        <v>0</v>
      </c>
      <c r="N1170">
        <v>1</v>
      </c>
      <c r="O1170">
        <v>3.2</v>
      </c>
    </row>
    <row r="1171" spans="1:15" x14ac:dyDescent="0.25">
      <c r="A1171" t="s">
        <v>4157</v>
      </c>
      <c r="B1171" t="s">
        <v>4158</v>
      </c>
      <c r="C1171" s="1" t="str">
        <f t="shared" si="97"/>
        <v>21:0730</v>
      </c>
      <c r="D1171" s="1" t="str">
        <f t="shared" si="98"/>
        <v>21:0356</v>
      </c>
      <c r="E1171" t="s">
        <v>4159</v>
      </c>
      <c r="F1171" t="s">
        <v>4160</v>
      </c>
      <c r="H1171">
        <v>66.573543200000003</v>
      </c>
      <c r="I1171">
        <v>-66.9335904</v>
      </c>
      <c r="J1171" s="1" t="str">
        <f t="shared" si="99"/>
        <v>Till</v>
      </c>
      <c r="K1171" s="1" t="str">
        <f t="shared" si="100"/>
        <v>Undivided</v>
      </c>
      <c r="L1171">
        <v>1.3</v>
      </c>
      <c r="M1171">
        <v>0.1</v>
      </c>
      <c r="N1171">
        <v>1.3</v>
      </c>
      <c r="O1171">
        <v>4.0999999999999996</v>
      </c>
    </row>
    <row r="1172" spans="1:15" x14ac:dyDescent="0.25">
      <c r="A1172" t="s">
        <v>4161</v>
      </c>
      <c r="B1172" t="s">
        <v>4162</v>
      </c>
      <c r="C1172" s="1" t="str">
        <f t="shared" si="97"/>
        <v>21:0730</v>
      </c>
      <c r="D1172" s="1" t="str">
        <f t="shared" si="98"/>
        <v>21:0356</v>
      </c>
      <c r="E1172" t="s">
        <v>4163</v>
      </c>
      <c r="F1172" t="s">
        <v>4164</v>
      </c>
      <c r="H1172">
        <v>66.618276499999993</v>
      </c>
      <c r="I1172">
        <v>-67.058920299999997</v>
      </c>
      <c r="J1172" s="1" t="str">
        <f t="shared" si="99"/>
        <v>Till</v>
      </c>
      <c r="K1172" s="1" t="str">
        <f t="shared" si="100"/>
        <v>Undivided</v>
      </c>
      <c r="L1172">
        <v>0.9</v>
      </c>
      <c r="M1172">
        <v>0</v>
      </c>
      <c r="N1172">
        <v>0.9</v>
      </c>
      <c r="O1172">
        <v>2.8</v>
      </c>
    </row>
    <row r="1173" spans="1:15" x14ac:dyDescent="0.25">
      <c r="A1173" t="s">
        <v>4165</v>
      </c>
      <c r="B1173" t="s">
        <v>4166</v>
      </c>
      <c r="C1173" s="1" t="str">
        <f t="shared" si="97"/>
        <v>21:0730</v>
      </c>
      <c r="D1173" s="1" t="str">
        <f t="shared" si="98"/>
        <v>21:0356</v>
      </c>
      <c r="E1173" t="s">
        <v>4167</v>
      </c>
      <c r="F1173" t="s">
        <v>4168</v>
      </c>
      <c r="H1173">
        <v>66.672126500000005</v>
      </c>
      <c r="I1173">
        <v>-67.227316900000005</v>
      </c>
      <c r="J1173" s="1" t="str">
        <f t="shared" si="99"/>
        <v>Till</v>
      </c>
      <c r="K1173" s="1" t="str">
        <f t="shared" si="100"/>
        <v>Undivided</v>
      </c>
      <c r="L1173">
        <v>0.7</v>
      </c>
      <c r="M1173">
        <v>0</v>
      </c>
      <c r="N1173">
        <v>0.7</v>
      </c>
      <c r="O1173">
        <v>2.1</v>
      </c>
    </row>
    <row r="1174" spans="1:15" x14ac:dyDescent="0.25">
      <c r="A1174" t="s">
        <v>4169</v>
      </c>
      <c r="B1174" t="s">
        <v>4170</v>
      </c>
      <c r="C1174" s="1" t="str">
        <f t="shared" si="97"/>
        <v>21:0730</v>
      </c>
      <c r="D1174" s="1" t="str">
        <f t="shared" si="98"/>
        <v>21:0356</v>
      </c>
      <c r="E1174" t="s">
        <v>4171</v>
      </c>
      <c r="F1174" t="s">
        <v>4172</v>
      </c>
      <c r="H1174">
        <v>66.697601500000005</v>
      </c>
      <c r="I1174">
        <v>-67.431005099999993</v>
      </c>
      <c r="J1174" s="1" t="str">
        <f t="shared" si="99"/>
        <v>Till</v>
      </c>
      <c r="K1174" s="1" t="str">
        <f t="shared" si="100"/>
        <v>Undivided</v>
      </c>
      <c r="L1174">
        <v>2.4</v>
      </c>
      <c r="M1174">
        <v>0</v>
      </c>
      <c r="N1174">
        <v>2.4</v>
      </c>
      <c r="O1174">
        <v>5.4</v>
      </c>
    </row>
    <row r="1175" spans="1:15" x14ac:dyDescent="0.25">
      <c r="A1175" t="s">
        <v>4173</v>
      </c>
      <c r="B1175" t="s">
        <v>4174</v>
      </c>
      <c r="C1175" s="1" t="str">
        <f t="shared" si="97"/>
        <v>21:0730</v>
      </c>
      <c r="D1175" s="1" t="str">
        <f t="shared" si="98"/>
        <v>21:0356</v>
      </c>
      <c r="E1175" t="s">
        <v>4175</v>
      </c>
      <c r="F1175" t="s">
        <v>4176</v>
      </c>
      <c r="H1175">
        <v>66.695108200000007</v>
      </c>
      <c r="I1175">
        <v>-67.716581599999998</v>
      </c>
      <c r="J1175" s="1" t="str">
        <f t="shared" si="99"/>
        <v>Till</v>
      </c>
      <c r="K1175" s="1" t="str">
        <f t="shared" si="100"/>
        <v>Undivided</v>
      </c>
      <c r="L1175">
        <v>0.3</v>
      </c>
      <c r="M1175">
        <v>0</v>
      </c>
      <c r="N1175">
        <v>0.3</v>
      </c>
      <c r="O1175">
        <v>1</v>
      </c>
    </row>
    <row r="1176" spans="1:15" x14ac:dyDescent="0.25">
      <c r="A1176" t="s">
        <v>4177</v>
      </c>
      <c r="B1176" t="s">
        <v>4178</v>
      </c>
      <c r="C1176" s="1" t="str">
        <f t="shared" si="97"/>
        <v>21:0730</v>
      </c>
      <c r="D1176" s="1" t="str">
        <f t="shared" si="98"/>
        <v>21:0356</v>
      </c>
      <c r="E1176" t="s">
        <v>4179</v>
      </c>
      <c r="F1176" t="s">
        <v>4180</v>
      </c>
      <c r="H1176">
        <v>66.689428199999995</v>
      </c>
      <c r="I1176">
        <v>-68.011704800000004</v>
      </c>
      <c r="J1176" s="1" t="str">
        <f t="shared" si="99"/>
        <v>Till</v>
      </c>
      <c r="K1176" s="1" t="str">
        <f t="shared" si="100"/>
        <v>Undivided</v>
      </c>
      <c r="L1176">
        <v>0.3</v>
      </c>
      <c r="M1176">
        <v>0</v>
      </c>
      <c r="N1176">
        <v>0.3</v>
      </c>
      <c r="O1176">
        <v>1.3</v>
      </c>
    </row>
    <row r="1177" spans="1:15" x14ac:dyDescent="0.25">
      <c r="A1177" t="s">
        <v>4181</v>
      </c>
      <c r="B1177" t="s">
        <v>4182</v>
      </c>
      <c r="C1177" s="1" t="str">
        <f t="shared" si="97"/>
        <v>21:0730</v>
      </c>
      <c r="D1177" s="1" t="str">
        <f t="shared" si="98"/>
        <v>21:0356</v>
      </c>
      <c r="E1177" t="s">
        <v>4183</v>
      </c>
      <c r="F1177" t="s">
        <v>4184</v>
      </c>
      <c r="H1177">
        <v>66.699103199999996</v>
      </c>
      <c r="I1177">
        <v>-68.197951399999994</v>
      </c>
      <c r="J1177" s="1" t="str">
        <f t="shared" si="99"/>
        <v>Till</v>
      </c>
      <c r="K1177" s="1" t="str">
        <f t="shared" si="100"/>
        <v>Undivided</v>
      </c>
      <c r="L1177">
        <v>0.3</v>
      </c>
      <c r="M1177">
        <v>0</v>
      </c>
      <c r="N1177">
        <v>0.3</v>
      </c>
      <c r="O1177">
        <v>1.1000000000000001</v>
      </c>
    </row>
    <row r="1178" spans="1:15" x14ac:dyDescent="0.25">
      <c r="A1178" t="s">
        <v>4185</v>
      </c>
      <c r="B1178" t="s">
        <v>4186</v>
      </c>
      <c r="C1178" s="1" t="str">
        <f t="shared" si="97"/>
        <v>21:0730</v>
      </c>
      <c r="D1178" s="1" t="str">
        <f t="shared" si="98"/>
        <v>21:0356</v>
      </c>
      <c r="E1178" t="s">
        <v>4187</v>
      </c>
      <c r="F1178" t="s">
        <v>4188</v>
      </c>
      <c r="H1178">
        <v>66.633298199999999</v>
      </c>
      <c r="I1178">
        <v>-68.180988099999993</v>
      </c>
      <c r="J1178" s="1" t="str">
        <f t="shared" si="99"/>
        <v>Till</v>
      </c>
      <c r="K1178" s="1" t="str">
        <f t="shared" si="100"/>
        <v>Undivided</v>
      </c>
      <c r="L1178">
        <v>0.6</v>
      </c>
      <c r="M1178">
        <v>0</v>
      </c>
      <c r="N1178">
        <v>0.6</v>
      </c>
      <c r="O1178">
        <v>1.8</v>
      </c>
    </row>
    <row r="1179" spans="1:15" x14ac:dyDescent="0.25">
      <c r="A1179" t="s">
        <v>4189</v>
      </c>
      <c r="B1179" t="s">
        <v>4190</v>
      </c>
      <c r="C1179" s="1" t="str">
        <f t="shared" si="97"/>
        <v>21:0730</v>
      </c>
      <c r="D1179" s="1" t="str">
        <f t="shared" si="98"/>
        <v>21:0356</v>
      </c>
      <c r="E1179" t="s">
        <v>4191</v>
      </c>
      <c r="F1179" t="s">
        <v>4192</v>
      </c>
      <c r="H1179">
        <v>66.632886499999998</v>
      </c>
      <c r="I1179">
        <v>-67.9006349</v>
      </c>
      <c r="J1179" s="1" t="str">
        <f t="shared" si="99"/>
        <v>Till</v>
      </c>
      <c r="K1179" s="1" t="str">
        <f t="shared" si="100"/>
        <v>Undivided</v>
      </c>
      <c r="L1179">
        <v>0.8</v>
      </c>
      <c r="M1179">
        <v>0</v>
      </c>
      <c r="N1179">
        <v>0.8</v>
      </c>
      <c r="O1179">
        <v>2.4</v>
      </c>
    </row>
    <row r="1180" spans="1:15" x14ac:dyDescent="0.25">
      <c r="A1180" t="s">
        <v>4193</v>
      </c>
      <c r="B1180" t="s">
        <v>4194</v>
      </c>
      <c r="C1180" s="1" t="str">
        <f t="shared" si="97"/>
        <v>21:0730</v>
      </c>
      <c r="D1180" s="1" t="str">
        <f t="shared" si="98"/>
        <v>21:0356</v>
      </c>
      <c r="E1180" t="s">
        <v>4195</v>
      </c>
      <c r="F1180" t="s">
        <v>4196</v>
      </c>
      <c r="H1180">
        <v>66.624841500000002</v>
      </c>
      <c r="I1180">
        <v>-67.698944999999995</v>
      </c>
      <c r="J1180" s="1" t="str">
        <f t="shared" si="99"/>
        <v>Till</v>
      </c>
      <c r="K1180" s="1" t="str">
        <f t="shared" si="100"/>
        <v>Undivided</v>
      </c>
      <c r="L1180">
        <v>0.5</v>
      </c>
      <c r="M1180">
        <v>0</v>
      </c>
      <c r="N1180">
        <v>0.5</v>
      </c>
      <c r="O1180">
        <v>1.9</v>
      </c>
    </row>
    <row r="1181" spans="1:15" x14ac:dyDescent="0.25">
      <c r="A1181" t="s">
        <v>4197</v>
      </c>
      <c r="B1181" t="s">
        <v>4198</v>
      </c>
      <c r="C1181" s="1" t="str">
        <f t="shared" si="97"/>
        <v>21:0730</v>
      </c>
      <c r="D1181" s="1" t="str">
        <f t="shared" si="98"/>
        <v>21:0356</v>
      </c>
      <c r="E1181" t="s">
        <v>4199</v>
      </c>
      <c r="F1181" t="s">
        <v>4200</v>
      </c>
      <c r="H1181">
        <v>66.606939800000006</v>
      </c>
      <c r="I1181">
        <v>-67.441063499999998</v>
      </c>
      <c r="J1181" s="1" t="str">
        <f t="shared" si="99"/>
        <v>Till</v>
      </c>
      <c r="K1181" s="1" t="str">
        <f t="shared" si="100"/>
        <v>Undivided</v>
      </c>
      <c r="L1181">
        <v>0.6</v>
      </c>
      <c r="M1181">
        <v>0</v>
      </c>
      <c r="N1181">
        <v>0.6</v>
      </c>
      <c r="O1181">
        <v>1.9</v>
      </c>
    </row>
    <row r="1182" spans="1:15" x14ac:dyDescent="0.25">
      <c r="A1182" t="s">
        <v>4201</v>
      </c>
      <c r="B1182" t="s">
        <v>4202</v>
      </c>
      <c r="C1182" s="1" t="str">
        <f t="shared" si="97"/>
        <v>21:0730</v>
      </c>
      <c r="D1182" s="1" t="str">
        <f t="shared" si="98"/>
        <v>21:0356</v>
      </c>
      <c r="E1182" t="s">
        <v>4203</v>
      </c>
      <c r="F1182" t="s">
        <v>4204</v>
      </c>
      <c r="H1182">
        <v>66.571568200000002</v>
      </c>
      <c r="I1182">
        <v>-67.260331899999997</v>
      </c>
      <c r="J1182" s="1" t="str">
        <f t="shared" si="99"/>
        <v>Till</v>
      </c>
      <c r="K1182" s="1" t="str">
        <f t="shared" si="100"/>
        <v>Undivided</v>
      </c>
      <c r="L1182">
        <v>0.6</v>
      </c>
      <c r="M1182">
        <v>0</v>
      </c>
      <c r="N1182">
        <v>0.6</v>
      </c>
      <c r="O1182">
        <v>1.8</v>
      </c>
    </row>
    <row r="1183" spans="1:15" x14ac:dyDescent="0.25">
      <c r="A1183" t="s">
        <v>4205</v>
      </c>
      <c r="B1183" t="s">
        <v>4206</v>
      </c>
      <c r="C1183" s="1" t="str">
        <f t="shared" si="97"/>
        <v>21:0730</v>
      </c>
      <c r="D1183" s="1" t="str">
        <f t="shared" si="98"/>
        <v>21:0356</v>
      </c>
      <c r="E1183" t="s">
        <v>4207</v>
      </c>
      <c r="F1183" t="s">
        <v>4208</v>
      </c>
      <c r="H1183">
        <v>66.488813199999996</v>
      </c>
      <c r="I1183">
        <v>-67.145520300000001</v>
      </c>
      <c r="J1183" s="1" t="str">
        <f t="shared" si="99"/>
        <v>Till</v>
      </c>
      <c r="K1183" s="1" t="str">
        <f t="shared" si="100"/>
        <v>Undivided</v>
      </c>
      <c r="L1183">
        <v>0.3</v>
      </c>
      <c r="M1183">
        <v>0</v>
      </c>
      <c r="N1183">
        <v>0.3</v>
      </c>
      <c r="O1183">
        <v>1.4</v>
      </c>
    </row>
    <row r="1184" spans="1:15" x14ac:dyDescent="0.25">
      <c r="A1184" t="s">
        <v>4209</v>
      </c>
      <c r="B1184" t="s">
        <v>4210</v>
      </c>
      <c r="C1184" s="1" t="str">
        <f t="shared" si="97"/>
        <v>21:0730</v>
      </c>
      <c r="D1184" s="1" t="str">
        <f t="shared" si="98"/>
        <v>21:0356</v>
      </c>
      <c r="E1184" t="s">
        <v>4211</v>
      </c>
      <c r="F1184" t="s">
        <v>4212</v>
      </c>
      <c r="H1184">
        <v>66.461336500000002</v>
      </c>
      <c r="I1184">
        <v>-66.961995400000006</v>
      </c>
      <c r="J1184" s="1" t="str">
        <f t="shared" si="99"/>
        <v>Till</v>
      </c>
      <c r="K1184" s="1" t="str">
        <f t="shared" si="100"/>
        <v>Undivided</v>
      </c>
      <c r="L1184">
        <v>0.9</v>
      </c>
      <c r="M1184">
        <v>0</v>
      </c>
      <c r="N1184">
        <v>0.9</v>
      </c>
      <c r="O1184">
        <v>2.2999999999999998</v>
      </c>
    </row>
    <row r="1185" spans="1:15" x14ac:dyDescent="0.25">
      <c r="A1185" t="s">
        <v>4213</v>
      </c>
      <c r="B1185" t="s">
        <v>4214</v>
      </c>
      <c r="C1185" s="1" t="str">
        <f t="shared" si="97"/>
        <v>21:0730</v>
      </c>
      <c r="D1185" s="1" t="str">
        <f t="shared" si="98"/>
        <v>21:0356</v>
      </c>
      <c r="E1185" t="s">
        <v>4215</v>
      </c>
      <c r="F1185" t="s">
        <v>4216</v>
      </c>
      <c r="H1185">
        <v>66.506568200000004</v>
      </c>
      <c r="I1185">
        <v>-66.882132100000007</v>
      </c>
      <c r="J1185" s="1" t="str">
        <f t="shared" si="99"/>
        <v>Till</v>
      </c>
      <c r="K1185" s="1" t="str">
        <f t="shared" si="100"/>
        <v>Undivided</v>
      </c>
      <c r="L1185">
        <v>2.2000000000000002</v>
      </c>
      <c r="M1185">
        <v>0</v>
      </c>
      <c r="N1185">
        <v>2.2000000000000002</v>
      </c>
      <c r="O1185">
        <v>5.2</v>
      </c>
    </row>
    <row r="1186" spans="1:15" x14ac:dyDescent="0.25">
      <c r="A1186" t="s">
        <v>4217</v>
      </c>
      <c r="B1186" t="s">
        <v>4218</v>
      </c>
      <c r="C1186" s="1" t="str">
        <f t="shared" si="97"/>
        <v>21:0730</v>
      </c>
      <c r="D1186" s="1" t="str">
        <f t="shared" si="98"/>
        <v>21:0356</v>
      </c>
      <c r="E1186" t="s">
        <v>4219</v>
      </c>
      <c r="F1186" t="s">
        <v>4220</v>
      </c>
      <c r="H1186">
        <v>66.217356499999994</v>
      </c>
      <c r="I1186">
        <v>-67.789905000000005</v>
      </c>
      <c r="J1186" s="1" t="str">
        <f t="shared" si="99"/>
        <v>Till</v>
      </c>
      <c r="K1186" s="1" t="str">
        <f t="shared" si="100"/>
        <v>Undivided</v>
      </c>
      <c r="L1186">
        <v>0.4</v>
      </c>
      <c r="M1186">
        <v>0</v>
      </c>
      <c r="N1186">
        <v>0.4</v>
      </c>
      <c r="O1186">
        <v>1.4</v>
      </c>
    </row>
    <row r="1187" spans="1:15" x14ac:dyDescent="0.25">
      <c r="A1187" t="s">
        <v>4221</v>
      </c>
      <c r="B1187" t="s">
        <v>4222</v>
      </c>
      <c r="C1187" s="1" t="str">
        <f t="shared" si="97"/>
        <v>21:0730</v>
      </c>
      <c r="D1187" s="1" t="str">
        <f t="shared" si="98"/>
        <v>21:0356</v>
      </c>
      <c r="E1187" t="s">
        <v>4223</v>
      </c>
      <c r="F1187" t="s">
        <v>4224</v>
      </c>
      <c r="H1187">
        <v>66.317249899999993</v>
      </c>
      <c r="I1187">
        <v>-67.773073400000001</v>
      </c>
      <c r="J1187" s="1" t="str">
        <f t="shared" si="99"/>
        <v>Till</v>
      </c>
      <c r="K1187" s="1" t="str">
        <f t="shared" si="100"/>
        <v>Undivided</v>
      </c>
      <c r="L1187">
        <v>7.9</v>
      </c>
      <c r="M1187">
        <v>0</v>
      </c>
      <c r="N1187">
        <v>7.9</v>
      </c>
      <c r="O1187">
        <v>18.3</v>
      </c>
    </row>
    <row r="1188" spans="1:15" x14ac:dyDescent="0.25">
      <c r="A1188" t="s">
        <v>4225</v>
      </c>
      <c r="B1188" t="s">
        <v>4226</v>
      </c>
      <c r="C1188" s="1" t="str">
        <f t="shared" si="97"/>
        <v>21:0730</v>
      </c>
      <c r="D1188" s="1" t="str">
        <f t="shared" si="98"/>
        <v>21:0356</v>
      </c>
      <c r="E1188" t="s">
        <v>4227</v>
      </c>
      <c r="F1188" t="s">
        <v>4228</v>
      </c>
      <c r="H1188">
        <v>66.341016499999995</v>
      </c>
      <c r="I1188">
        <v>-67.988184899999993</v>
      </c>
      <c r="J1188" s="1" t="str">
        <f t="shared" si="99"/>
        <v>Till</v>
      </c>
      <c r="K1188" s="1" t="str">
        <f t="shared" si="100"/>
        <v>Undivided</v>
      </c>
      <c r="L1188">
        <v>0</v>
      </c>
      <c r="M1188">
        <v>0</v>
      </c>
      <c r="N1188">
        <v>0</v>
      </c>
      <c r="O1188">
        <v>0.4</v>
      </c>
    </row>
    <row r="1189" spans="1:15" x14ac:dyDescent="0.25">
      <c r="A1189" t="s">
        <v>4229</v>
      </c>
      <c r="B1189" t="s">
        <v>4230</v>
      </c>
      <c r="C1189" s="1" t="str">
        <f t="shared" si="97"/>
        <v>21:0730</v>
      </c>
      <c r="D1189" s="1" t="str">
        <f t="shared" si="98"/>
        <v>21:0356</v>
      </c>
      <c r="E1189" t="s">
        <v>4231</v>
      </c>
      <c r="F1189" t="s">
        <v>4232</v>
      </c>
      <c r="H1189">
        <v>66.434924899999999</v>
      </c>
      <c r="I1189">
        <v>-67.968723199999999</v>
      </c>
      <c r="J1189" s="1" t="str">
        <f t="shared" si="99"/>
        <v>Till</v>
      </c>
      <c r="K1189" s="1" t="str">
        <f t="shared" si="100"/>
        <v>Undivided</v>
      </c>
      <c r="L1189">
        <v>0.3</v>
      </c>
      <c r="M1189">
        <v>0</v>
      </c>
      <c r="N1189">
        <v>0.3</v>
      </c>
      <c r="O1189">
        <v>1.3</v>
      </c>
    </row>
    <row r="1190" spans="1:15" x14ac:dyDescent="0.25">
      <c r="A1190" t="s">
        <v>4233</v>
      </c>
      <c r="B1190" t="s">
        <v>4234</v>
      </c>
      <c r="C1190" s="1" t="str">
        <f t="shared" si="97"/>
        <v>21:0730</v>
      </c>
      <c r="D1190" s="1" t="str">
        <f t="shared" si="98"/>
        <v>21:0356</v>
      </c>
      <c r="E1190" t="s">
        <v>4235</v>
      </c>
      <c r="F1190" t="s">
        <v>4236</v>
      </c>
      <c r="H1190">
        <v>66.535978200000002</v>
      </c>
      <c r="I1190">
        <v>-67.9506899</v>
      </c>
      <c r="J1190" s="1" t="str">
        <f t="shared" si="99"/>
        <v>Till</v>
      </c>
      <c r="K1190" s="1" t="str">
        <f t="shared" si="100"/>
        <v>Undivided</v>
      </c>
      <c r="L1190">
        <v>0.7</v>
      </c>
      <c r="M1190">
        <v>0</v>
      </c>
      <c r="N1190">
        <v>0.7</v>
      </c>
      <c r="O1190">
        <v>2.1</v>
      </c>
    </row>
    <row r="1191" spans="1:15" x14ac:dyDescent="0.25">
      <c r="A1191" t="s">
        <v>4237</v>
      </c>
      <c r="B1191" t="s">
        <v>4238</v>
      </c>
      <c r="C1191" s="1" t="str">
        <f t="shared" si="97"/>
        <v>21:0730</v>
      </c>
      <c r="D1191" s="1" t="str">
        <f t="shared" si="98"/>
        <v>21:0356</v>
      </c>
      <c r="E1191" t="s">
        <v>4239</v>
      </c>
      <c r="F1191" t="s">
        <v>4240</v>
      </c>
      <c r="H1191">
        <v>66.529776499999997</v>
      </c>
      <c r="I1191">
        <v>-67.718014999999994</v>
      </c>
      <c r="J1191" s="1" t="str">
        <f t="shared" si="99"/>
        <v>Till</v>
      </c>
      <c r="K1191" s="1" t="str">
        <f t="shared" si="100"/>
        <v>Undivided</v>
      </c>
      <c r="L1191">
        <v>1.5</v>
      </c>
      <c r="M1191">
        <v>0</v>
      </c>
      <c r="N1191">
        <v>1.5</v>
      </c>
      <c r="O1191">
        <v>3.9</v>
      </c>
    </row>
    <row r="1192" spans="1:15" x14ac:dyDescent="0.25">
      <c r="A1192" t="s">
        <v>4241</v>
      </c>
      <c r="B1192" t="s">
        <v>4242</v>
      </c>
      <c r="C1192" s="1" t="str">
        <f t="shared" si="97"/>
        <v>21:0730</v>
      </c>
      <c r="D1192" s="1" t="str">
        <f t="shared" si="98"/>
        <v>21:0356</v>
      </c>
      <c r="E1192" t="s">
        <v>4243</v>
      </c>
      <c r="F1192" t="s">
        <v>4244</v>
      </c>
      <c r="H1192">
        <v>66.533901499999999</v>
      </c>
      <c r="I1192">
        <v>-67.474338500000002</v>
      </c>
      <c r="J1192" s="1" t="str">
        <f t="shared" si="99"/>
        <v>Till</v>
      </c>
      <c r="K1192" s="1" t="str">
        <f t="shared" si="100"/>
        <v>Undivided</v>
      </c>
      <c r="L1192">
        <v>0.2</v>
      </c>
      <c r="M1192">
        <v>0</v>
      </c>
      <c r="N1192">
        <v>0.2</v>
      </c>
      <c r="O1192">
        <v>1.2</v>
      </c>
    </row>
    <row r="1193" spans="1:15" x14ac:dyDescent="0.25">
      <c r="A1193" t="s">
        <v>4245</v>
      </c>
      <c r="B1193" t="s">
        <v>4246</v>
      </c>
      <c r="C1193" s="1" t="str">
        <f t="shared" si="97"/>
        <v>21:0730</v>
      </c>
      <c r="D1193" s="1" t="str">
        <f t="shared" si="98"/>
        <v>21:0356</v>
      </c>
      <c r="E1193" t="s">
        <v>4247</v>
      </c>
      <c r="F1193" t="s">
        <v>4248</v>
      </c>
      <c r="H1193">
        <v>66.424571499999999</v>
      </c>
      <c r="I1193">
        <v>-67.5101035</v>
      </c>
      <c r="J1193" s="1" t="str">
        <f t="shared" si="99"/>
        <v>Till</v>
      </c>
      <c r="K1193" s="1" t="str">
        <f t="shared" si="100"/>
        <v>Undivided</v>
      </c>
      <c r="L1193">
        <v>0.3</v>
      </c>
      <c r="M1193">
        <v>0</v>
      </c>
      <c r="N1193">
        <v>0.3</v>
      </c>
      <c r="O1193">
        <v>1.2</v>
      </c>
    </row>
    <row r="1194" spans="1:15" x14ac:dyDescent="0.25">
      <c r="A1194" t="s">
        <v>4249</v>
      </c>
      <c r="B1194" t="s">
        <v>4250</v>
      </c>
      <c r="C1194" s="1" t="str">
        <f t="shared" si="97"/>
        <v>21:0730</v>
      </c>
      <c r="D1194" s="1" t="str">
        <f t="shared" si="98"/>
        <v>21:0356</v>
      </c>
      <c r="E1194" t="s">
        <v>4251</v>
      </c>
      <c r="F1194" t="s">
        <v>4252</v>
      </c>
      <c r="H1194">
        <v>66.334866500000004</v>
      </c>
      <c r="I1194">
        <v>-67.577686799999995</v>
      </c>
      <c r="J1194" s="1" t="str">
        <f t="shared" si="99"/>
        <v>Till</v>
      </c>
      <c r="K1194" s="1" t="str">
        <f t="shared" si="100"/>
        <v>Undivided</v>
      </c>
      <c r="L1194">
        <v>0.5</v>
      </c>
      <c r="M1194">
        <v>0</v>
      </c>
      <c r="N1194">
        <v>0.5</v>
      </c>
      <c r="O1194">
        <v>1.4</v>
      </c>
    </row>
    <row r="1195" spans="1:15" x14ac:dyDescent="0.25">
      <c r="A1195" t="s">
        <v>4253</v>
      </c>
      <c r="B1195" t="s">
        <v>4254</v>
      </c>
      <c r="C1195" s="1" t="str">
        <f t="shared" si="97"/>
        <v>21:0730</v>
      </c>
      <c r="D1195" s="1" t="str">
        <f t="shared" si="98"/>
        <v>21:0356</v>
      </c>
      <c r="E1195" t="s">
        <v>4255</v>
      </c>
      <c r="F1195" t="s">
        <v>4256</v>
      </c>
      <c r="H1195">
        <v>66.306493200000006</v>
      </c>
      <c r="I1195">
        <v>-67.376901899999993</v>
      </c>
      <c r="J1195" s="1" t="str">
        <f t="shared" si="99"/>
        <v>Till</v>
      </c>
      <c r="K1195" s="1" t="str">
        <f t="shared" si="100"/>
        <v>Undivided</v>
      </c>
      <c r="L1195">
        <v>1.5</v>
      </c>
      <c r="M1195">
        <v>0</v>
      </c>
      <c r="N1195">
        <v>1.5</v>
      </c>
      <c r="O1195">
        <v>4.5</v>
      </c>
    </row>
    <row r="1196" spans="1:15" x14ac:dyDescent="0.25">
      <c r="A1196" t="s">
        <v>4257</v>
      </c>
      <c r="B1196" t="s">
        <v>4258</v>
      </c>
      <c r="C1196" s="1" t="str">
        <f t="shared" si="97"/>
        <v>21:0730</v>
      </c>
      <c r="D1196" s="1" t="str">
        <f t="shared" si="98"/>
        <v>21:0356</v>
      </c>
      <c r="E1196" t="s">
        <v>4259</v>
      </c>
      <c r="F1196" t="s">
        <v>4260</v>
      </c>
      <c r="H1196">
        <v>66.368318200000004</v>
      </c>
      <c r="I1196">
        <v>-67.281063599999996</v>
      </c>
      <c r="J1196" s="1" t="str">
        <f t="shared" si="99"/>
        <v>Till</v>
      </c>
      <c r="K1196" s="1" t="str">
        <f t="shared" si="100"/>
        <v>Undivided</v>
      </c>
      <c r="L1196">
        <v>4.3</v>
      </c>
      <c r="M1196">
        <v>0</v>
      </c>
      <c r="N1196">
        <v>4.3</v>
      </c>
      <c r="O1196">
        <v>9.9</v>
      </c>
    </row>
    <row r="1197" spans="1:15" x14ac:dyDescent="0.25">
      <c r="A1197" t="s">
        <v>4261</v>
      </c>
      <c r="B1197" t="s">
        <v>4262</v>
      </c>
      <c r="C1197" s="1" t="str">
        <f t="shared" si="97"/>
        <v>21:0730</v>
      </c>
      <c r="D1197" s="1" t="str">
        <f t="shared" si="98"/>
        <v>21:0356</v>
      </c>
      <c r="E1197" t="s">
        <v>4263</v>
      </c>
      <c r="F1197" t="s">
        <v>4264</v>
      </c>
      <c r="H1197">
        <v>66.445101500000007</v>
      </c>
      <c r="I1197">
        <v>-67.236533600000001</v>
      </c>
      <c r="J1197" s="1" t="str">
        <f t="shared" si="99"/>
        <v>Till</v>
      </c>
      <c r="K1197" s="1" t="str">
        <f t="shared" si="100"/>
        <v>Undivided</v>
      </c>
      <c r="L1197">
        <v>0.1</v>
      </c>
      <c r="M1197">
        <v>0</v>
      </c>
      <c r="N1197">
        <v>0.1</v>
      </c>
      <c r="O1197">
        <v>0.8</v>
      </c>
    </row>
    <row r="1198" spans="1:15" x14ac:dyDescent="0.25">
      <c r="A1198" t="s">
        <v>4265</v>
      </c>
      <c r="B1198" t="s">
        <v>4266</v>
      </c>
      <c r="C1198" s="1" t="str">
        <f t="shared" si="97"/>
        <v>21:0730</v>
      </c>
      <c r="D1198" s="1" t="str">
        <f t="shared" si="98"/>
        <v>21:0356</v>
      </c>
      <c r="E1198" t="s">
        <v>4267</v>
      </c>
      <c r="F1198" t="s">
        <v>4268</v>
      </c>
      <c r="H1198">
        <v>66.413764799999996</v>
      </c>
      <c r="I1198">
        <v>-67.027087100000003</v>
      </c>
      <c r="J1198" s="1" t="str">
        <f t="shared" si="99"/>
        <v>Till</v>
      </c>
      <c r="K1198" s="1" t="str">
        <f t="shared" si="100"/>
        <v>Undivided</v>
      </c>
      <c r="L1198">
        <v>0.4</v>
      </c>
      <c r="M1198">
        <v>0</v>
      </c>
      <c r="N1198">
        <v>0.4</v>
      </c>
      <c r="O1198">
        <v>1.7</v>
      </c>
    </row>
    <row r="1199" spans="1:15" x14ac:dyDescent="0.25">
      <c r="A1199" t="s">
        <v>4269</v>
      </c>
      <c r="B1199" t="s">
        <v>4270</v>
      </c>
      <c r="C1199" s="1" t="str">
        <f t="shared" si="97"/>
        <v>21:0730</v>
      </c>
      <c r="D1199" s="1" t="str">
        <f t="shared" si="98"/>
        <v>21:0356</v>
      </c>
      <c r="E1199" t="s">
        <v>4271</v>
      </c>
      <c r="F1199" t="s">
        <v>4272</v>
      </c>
      <c r="H1199">
        <v>66.355819800000006</v>
      </c>
      <c r="I1199">
        <v>-66.953140500000003</v>
      </c>
      <c r="J1199" s="1" t="str">
        <f t="shared" si="99"/>
        <v>Till</v>
      </c>
      <c r="K1199" s="1" t="str">
        <f t="shared" si="100"/>
        <v>Undivided</v>
      </c>
      <c r="L1199">
        <v>0.1</v>
      </c>
      <c r="M1199">
        <v>0</v>
      </c>
      <c r="N1199">
        <v>0.1</v>
      </c>
      <c r="O1199">
        <v>0.6</v>
      </c>
    </row>
    <row r="1200" spans="1:15" x14ac:dyDescent="0.25">
      <c r="A1200" t="s">
        <v>4273</v>
      </c>
      <c r="B1200" t="s">
        <v>4274</v>
      </c>
      <c r="C1200" s="1" t="str">
        <f t="shared" si="97"/>
        <v>21:0730</v>
      </c>
      <c r="D1200" s="1" t="str">
        <f t="shared" si="98"/>
        <v>21:0356</v>
      </c>
      <c r="E1200" t="s">
        <v>4275</v>
      </c>
      <c r="F1200" t="s">
        <v>4276</v>
      </c>
      <c r="H1200">
        <v>66.188921399999998</v>
      </c>
      <c r="I1200">
        <v>-63.689188899999998</v>
      </c>
      <c r="J1200" s="1" t="str">
        <f t="shared" si="99"/>
        <v>Till</v>
      </c>
      <c r="K1200" s="1" t="str">
        <f t="shared" si="100"/>
        <v>Undivided</v>
      </c>
      <c r="L1200">
        <v>0.9</v>
      </c>
      <c r="M1200">
        <v>0</v>
      </c>
      <c r="N1200">
        <v>0.9</v>
      </c>
      <c r="O1200">
        <v>5.2</v>
      </c>
    </row>
    <row r="1201" spans="1:15" x14ac:dyDescent="0.25">
      <c r="A1201" t="s">
        <v>4277</v>
      </c>
      <c r="B1201" t="s">
        <v>4278</v>
      </c>
      <c r="C1201" s="1" t="str">
        <f t="shared" si="97"/>
        <v>21:0730</v>
      </c>
      <c r="D1201" s="1" t="str">
        <f t="shared" si="98"/>
        <v>21:0356</v>
      </c>
      <c r="E1201" t="s">
        <v>4279</v>
      </c>
      <c r="F1201" t="s">
        <v>4280</v>
      </c>
      <c r="H1201">
        <v>66.178219799999994</v>
      </c>
      <c r="I1201">
        <v>-63.722843900000001</v>
      </c>
      <c r="J1201" s="1" t="str">
        <f t="shared" si="99"/>
        <v>Till</v>
      </c>
      <c r="K1201" s="1" t="str">
        <f t="shared" si="100"/>
        <v>Undivided</v>
      </c>
      <c r="L1201">
        <v>0.9</v>
      </c>
      <c r="M1201">
        <v>0</v>
      </c>
      <c r="N1201">
        <v>0.9</v>
      </c>
      <c r="O1201">
        <v>5</v>
      </c>
    </row>
    <row r="1202" spans="1:15" x14ac:dyDescent="0.25">
      <c r="A1202" t="s">
        <v>4281</v>
      </c>
      <c r="B1202" t="s">
        <v>4282</v>
      </c>
      <c r="C1202" s="1" t="str">
        <f t="shared" si="97"/>
        <v>21:0730</v>
      </c>
      <c r="D1202" s="1" t="str">
        <f t="shared" si="98"/>
        <v>21:0356</v>
      </c>
      <c r="E1202" t="s">
        <v>4283</v>
      </c>
      <c r="F1202" t="s">
        <v>4284</v>
      </c>
      <c r="H1202">
        <v>65.364171499999998</v>
      </c>
      <c r="I1202">
        <v>-64.254703699999993</v>
      </c>
      <c r="J1202" s="1" t="str">
        <f t="shared" si="99"/>
        <v>Till</v>
      </c>
      <c r="K1202" s="1" t="str">
        <f t="shared" si="100"/>
        <v>Undivided</v>
      </c>
      <c r="L1202">
        <v>0.3</v>
      </c>
      <c r="M1202">
        <v>0</v>
      </c>
      <c r="N1202">
        <v>0.3</v>
      </c>
      <c r="O1202">
        <v>1.4</v>
      </c>
    </row>
    <row r="1203" spans="1:15" x14ac:dyDescent="0.25">
      <c r="A1203" t="s">
        <v>4285</v>
      </c>
      <c r="B1203" t="s">
        <v>4286</v>
      </c>
      <c r="C1203" s="1" t="str">
        <f t="shared" si="97"/>
        <v>21:0730</v>
      </c>
      <c r="D1203" s="1" t="str">
        <f t="shared" si="98"/>
        <v>21:0356</v>
      </c>
      <c r="E1203" t="s">
        <v>4287</v>
      </c>
      <c r="F1203" t="s">
        <v>4288</v>
      </c>
      <c r="H1203">
        <v>65.361188200000001</v>
      </c>
      <c r="I1203">
        <v>-64.270781999999997</v>
      </c>
      <c r="J1203" s="1" t="str">
        <f t="shared" si="99"/>
        <v>Till</v>
      </c>
      <c r="K1203" s="1" t="str">
        <f t="shared" si="100"/>
        <v>Undivided</v>
      </c>
      <c r="L1203">
        <v>0.1</v>
      </c>
      <c r="M1203">
        <v>0</v>
      </c>
      <c r="N1203">
        <v>0.1</v>
      </c>
      <c r="O1203">
        <v>1</v>
      </c>
    </row>
    <row r="1204" spans="1:15" hidden="1" x14ac:dyDescent="0.25">
      <c r="A1204" t="s">
        <v>4289</v>
      </c>
      <c r="B1204" t="s">
        <v>4290</v>
      </c>
      <c r="C1204" s="1" t="str">
        <f t="shared" ref="C1204:C1235" si="101">HYPERLINK("http://geochem.nrcan.gc.ca/cdogs/content/bdl/bdl210957_e.htm", "21:0957")</f>
        <v>21:0957</v>
      </c>
      <c r="D1204" s="1" t="str">
        <f t="shared" ref="D1204:D1267" si="102">HYPERLINK("http://geochem.nrcan.gc.ca/cdogs/content/svy/svy210336_e.htm", "21:0336")</f>
        <v>21:0336</v>
      </c>
      <c r="E1204" t="s">
        <v>17</v>
      </c>
      <c r="F1204" t="s">
        <v>4291</v>
      </c>
      <c r="H1204">
        <v>45.917319999999997</v>
      </c>
      <c r="I1204">
        <v>-66.705510000000004</v>
      </c>
      <c r="J1204" s="1" t="str">
        <f t="shared" ref="J1204:J1267" si="103">HYPERLINK("http://geochem.nrcan.gc.ca/cdogs/content/kwd/kwd020058_e.htm", "C-horizon soil")</f>
        <v>C-horizon soil</v>
      </c>
      <c r="K1204" s="1" t="str">
        <f t="shared" ref="K1204:K1235" si="104">HYPERLINK("http://geochem.nrcan.gc.ca/cdogs/content/kwd/kwd080054_e.htm", "NASGLP soil sample, &lt;2 mm size fraction")</f>
        <v>NASGLP soil sample, &lt;2 mm size fraction</v>
      </c>
      <c r="N1204">
        <v>0.73</v>
      </c>
      <c r="O1204">
        <v>3.5449999999999999</v>
      </c>
    </row>
    <row r="1205" spans="1:15" hidden="1" x14ac:dyDescent="0.25">
      <c r="A1205" t="s">
        <v>4292</v>
      </c>
      <c r="B1205" t="s">
        <v>4293</v>
      </c>
      <c r="C1205" s="1" t="str">
        <f t="shared" si="101"/>
        <v>21:0957</v>
      </c>
      <c r="D1205" s="1" t="str">
        <f t="shared" si="102"/>
        <v>21:0336</v>
      </c>
      <c r="E1205" t="s">
        <v>21</v>
      </c>
      <c r="F1205" t="s">
        <v>4294</v>
      </c>
      <c r="H1205">
        <v>45.788809999999998</v>
      </c>
      <c r="I1205">
        <v>-66.536609999999996</v>
      </c>
      <c r="J1205" s="1" t="str">
        <f t="shared" si="103"/>
        <v>C-horizon soil</v>
      </c>
      <c r="K1205" s="1" t="str">
        <f t="shared" si="104"/>
        <v>NASGLP soil sample, &lt;2 mm size fraction</v>
      </c>
      <c r="N1205">
        <v>0.11</v>
      </c>
      <c r="O1205">
        <v>2.702</v>
      </c>
    </row>
    <row r="1206" spans="1:15" hidden="1" x14ac:dyDescent="0.25">
      <c r="A1206" t="s">
        <v>4295</v>
      </c>
      <c r="B1206" t="s">
        <v>4296</v>
      </c>
      <c r="C1206" s="1" t="str">
        <f t="shared" si="101"/>
        <v>21:0957</v>
      </c>
      <c r="D1206" s="1" t="str">
        <f t="shared" si="102"/>
        <v>21:0336</v>
      </c>
      <c r="E1206" t="s">
        <v>25</v>
      </c>
      <c r="F1206" t="s">
        <v>4297</v>
      </c>
      <c r="H1206">
        <v>45.773380000000003</v>
      </c>
      <c r="I1206">
        <v>-66.1785</v>
      </c>
      <c r="J1206" s="1" t="str">
        <f t="shared" si="103"/>
        <v>C-horizon soil</v>
      </c>
      <c r="K1206" s="1" t="str">
        <f t="shared" si="104"/>
        <v>NASGLP soil sample, &lt;2 mm size fraction</v>
      </c>
      <c r="N1206">
        <v>0.37</v>
      </c>
      <c r="O1206">
        <v>2.4089999999999998</v>
      </c>
    </row>
    <row r="1207" spans="1:15" hidden="1" x14ac:dyDescent="0.25">
      <c r="A1207" t="s">
        <v>4298</v>
      </c>
      <c r="B1207" t="s">
        <v>4299</v>
      </c>
      <c r="C1207" s="1" t="str">
        <f t="shared" si="101"/>
        <v>21:0957</v>
      </c>
      <c r="D1207" s="1" t="str">
        <f t="shared" si="102"/>
        <v>21:0336</v>
      </c>
      <c r="E1207" t="s">
        <v>29</v>
      </c>
      <c r="F1207" t="s">
        <v>4300</v>
      </c>
      <c r="H1207">
        <v>46.184220000000003</v>
      </c>
      <c r="I1207">
        <v>-67.048299999999998</v>
      </c>
      <c r="J1207" s="1" t="str">
        <f t="shared" si="103"/>
        <v>C-horizon soil</v>
      </c>
      <c r="K1207" s="1" t="str">
        <f t="shared" si="104"/>
        <v>NASGLP soil sample, &lt;2 mm size fraction</v>
      </c>
      <c r="N1207">
        <v>0.45</v>
      </c>
      <c r="O1207">
        <v>2.5070000000000001</v>
      </c>
    </row>
    <row r="1208" spans="1:15" hidden="1" x14ac:dyDescent="0.25">
      <c r="A1208" t="s">
        <v>4301</v>
      </c>
      <c r="B1208" t="s">
        <v>4302</v>
      </c>
      <c r="C1208" s="1" t="str">
        <f t="shared" si="101"/>
        <v>21:0957</v>
      </c>
      <c r="D1208" s="1" t="str">
        <f t="shared" si="102"/>
        <v>21:0336</v>
      </c>
      <c r="E1208" t="s">
        <v>33</v>
      </c>
      <c r="F1208" t="s">
        <v>4303</v>
      </c>
      <c r="H1208">
        <v>46.052579999999999</v>
      </c>
      <c r="I1208">
        <v>-66.876459999999994</v>
      </c>
      <c r="J1208" s="1" t="str">
        <f t="shared" si="103"/>
        <v>C-horizon soil</v>
      </c>
      <c r="K1208" s="1" t="str">
        <f t="shared" si="104"/>
        <v>NASGLP soil sample, &lt;2 mm size fraction</v>
      </c>
      <c r="N1208">
        <v>0.77</v>
      </c>
      <c r="O1208">
        <v>4.1159999999999997</v>
      </c>
    </row>
    <row r="1209" spans="1:15" hidden="1" x14ac:dyDescent="0.25">
      <c r="A1209" t="s">
        <v>4304</v>
      </c>
      <c r="B1209" t="s">
        <v>4305</v>
      </c>
      <c r="C1209" s="1" t="str">
        <f t="shared" si="101"/>
        <v>21:0957</v>
      </c>
      <c r="D1209" s="1" t="str">
        <f t="shared" si="102"/>
        <v>21:0336</v>
      </c>
      <c r="E1209" t="s">
        <v>37</v>
      </c>
      <c r="F1209" t="s">
        <v>4306</v>
      </c>
      <c r="H1209">
        <v>46.393349999999998</v>
      </c>
      <c r="I1209">
        <v>-66.888229999999993</v>
      </c>
      <c r="J1209" s="1" t="str">
        <f t="shared" si="103"/>
        <v>C-horizon soil</v>
      </c>
      <c r="K1209" s="1" t="str">
        <f t="shared" si="104"/>
        <v>NASGLP soil sample, &lt;2 mm size fraction</v>
      </c>
      <c r="M1209">
        <v>0.01</v>
      </c>
      <c r="N1209">
        <v>0.96</v>
      </c>
      <c r="O1209">
        <v>3.5329999999999999</v>
      </c>
    </row>
    <row r="1210" spans="1:15" hidden="1" x14ac:dyDescent="0.25">
      <c r="A1210" t="s">
        <v>4307</v>
      </c>
      <c r="B1210" t="s">
        <v>4308</v>
      </c>
      <c r="C1210" s="1" t="str">
        <f t="shared" si="101"/>
        <v>21:0957</v>
      </c>
      <c r="D1210" s="1" t="str">
        <f t="shared" si="102"/>
        <v>21:0336</v>
      </c>
      <c r="E1210" t="s">
        <v>41</v>
      </c>
      <c r="F1210" t="s">
        <v>4309</v>
      </c>
      <c r="H1210">
        <v>46.036709999999999</v>
      </c>
      <c r="I1210">
        <v>-66.514750000000006</v>
      </c>
      <c r="J1210" s="1" t="str">
        <f t="shared" si="103"/>
        <v>C-horizon soil</v>
      </c>
      <c r="K1210" s="1" t="str">
        <f t="shared" si="104"/>
        <v>NASGLP soil sample, &lt;2 mm size fraction</v>
      </c>
      <c r="N1210">
        <v>0.21</v>
      </c>
      <c r="O1210">
        <v>2.4390000000000001</v>
      </c>
    </row>
    <row r="1211" spans="1:15" hidden="1" x14ac:dyDescent="0.25">
      <c r="A1211" t="s">
        <v>4310</v>
      </c>
      <c r="B1211" t="s">
        <v>4311</v>
      </c>
      <c r="C1211" s="1" t="str">
        <f t="shared" si="101"/>
        <v>21:0957</v>
      </c>
      <c r="D1211" s="1" t="str">
        <f t="shared" si="102"/>
        <v>21:0336</v>
      </c>
      <c r="E1211" t="s">
        <v>45</v>
      </c>
      <c r="F1211" t="s">
        <v>4312</v>
      </c>
      <c r="H1211">
        <v>46.422339999999998</v>
      </c>
      <c r="I1211">
        <v>-66.664199999999994</v>
      </c>
      <c r="J1211" s="1" t="str">
        <f t="shared" si="103"/>
        <v>C-horizon soil</v>
      </c>
      <c r="K1211" s="1" t="str">
        <f t="shared" si="104"/>
        <v>NASGLP soil sample, &lt;2 mm size fraction</v>
      </c>
      <c r="M1211">
        <v>0.01</v>
      </c>
      <c r="N1211">
        <v>0.25</v>
      </c>
      <c r="O1211">
        <v>1.7390000000000001</v>
      </c>
    </row>
    <row r="1212" spans="1:15" hidden="1" x14ac:dyDescent="0.25">
      <c r="A1212" t="s">
        <v>4313</v>
      </c>
      <c r="B1212" t="s">
        <v>4314</v>
      </c>
      <c r="C1212" s="1" t="str">
        <f t="shared" si="101"/>
        <v>21:0957</v>
      </c>
      <c r="D1212" s="1" t="str">
        <f t="shared" si="102"/>
        <v>21:0336</v>
      </c>
      <c r="E1212" t="s">
        <v>49</v>
      </c>
      <c r="F1212" t="s">
        <v>4315</v>
      </c>
      <c r="H1212">
        <v>45.547969999999999</v>
      </c>
      <c r="I1212">
        <v>-66.916499999999999</v>
      </c>
      <c r="J1212" s="1" t="str">
        <f t="shared" si="103"/>
        <v>C-horizon soil</v>
      </c>
      <c r="K1212" s="1" t="str">
        <f t="shared" si="104"/>
        <v>NASGLP soil sample, &lt;2 mm size fraction</v>
      </c>
      <c r="N1212">
        <v>1.22</v>
      </c>
      <c r="O1212">
        <v>4.7839999999999998</v>
      </c>
    </row>
    <row r="1213" spans="1:15" hidden="1" x14ac:dyDescent="0.25">
      <c r="A1213" t="s">
        <v>4316</v>
      </c>
      <c r="B1213" t="s">
        <v>4317</v>
      </c>
      <c r="C1213" s="1" t="str">
        <f t="shared" si="101"/>
        <v>21:0957</v>
      </c>
      <c r="D1213" s="1" t="str">
        <f t="shared" si="102"/>
        <v>21:0336</v>
      </c>
      <c r="E1213" t="s">
        <v>53</v>
      </c>
      <c r="F1213" t="s">
        <v>4318</v>
      </c>
      <c r="H1213">
        <v>45.464469999999999</v>
      </c>
      <c r="I1213">
        <v>-67.123159999999999</v>
      </c>
      <c r="J1213" s="1" t="str">
        <f t="shared" si="103"/>
        <v>C-horizon soil</v>
      </c>
      <c r="K1213" s="1" t="str">
        <f t="shared" si="104"/>
        <v>NASGLP soil sample, &lt;2 mm size fraction</v>
      </c>
      <c r="N1213">
        <v>0.28999999999999998</v>
      </c>
      <c r="O1213">
        <v>1.849</v>
      </c>
    </row>
    <row r="1214" spans="1:15" hidden="1" x14ac:dyDescent="0.25">
      <c r="A1214" t="s">
        <v>4319</v>
      </c>
      <c r="B1214" t="s">
        <v>4320</v>
      </c>
      <c r="C1214" s="1" t="str">
        <f t="shared" si="101"/>
        <v>21:0957</v>
      </c>
      <c r="D1214" s="1" t="str">
        <f t="shared" si="102"/>
        <v>21:0336</v>
      </c>
      <c r="E1214" t="s">
        <v>57</v>
      </c>
      <c r="F1214" t="s">
        <v>4321</v>
      </c>
      <c r="H1214">
        <v>46.496650000000002</v>
      </c>
      <c r="I1214">
        <v>-66.304689999999994</v>
      </c>
      <c r="J1214" s="1" t="str">
        <f t="shared" si="103"/>
        <v>C-horizon soil</v>
      </c>
      <c r="K1214" s="1" t="str">
        <f t="shared" si="104"/>
        <v>NASGLP soil sample, &lt;2 mm size fraction</v>
      </c>
      <c r="N1214">
        <v>0.35</v>
      </c>
      <c r="O1214">
        <v>2.552</v>
      </c>
    </row>
    <row r="1215" spans="1:15" hidden="1" x14ac:dyDescent="0.25">
      <c r="A1215" t="s">
        <v>4322</v>
      </c>
      <c r="B1215" t="s">
        <v>4323</v>
      </c>
      <c r="C1215" s="1" t="str">
        <f t="shared" si="101"/>
        <v>21:0957</v>
      </c>
      <c r="D1215" s="1" t="str">
        <f t="shared" si="102"/>
        <v>21:0336</v>
      </c>
      <c r="E1215" t="s">
        <v>61</v>
      </c>
      <c r="F1215" t="s">
        <v>4324</v>
      </c>
      <c r="H1215">
        <v>46.524889999999999</v>
      </c>
      <c r="I1215">
        <v>-66.105710000000002</v>
      </c>
      <c r="J1215" s="1" t="str">
        <f t="shared" si="103"/>
        <v>C-horizon soil</v>
      </c>
      <c r="K1215" s="1" t="str">
        <f t="shared" si="104"/>
        <v>NASGLP soil sample, &lt;2 mm size fraction</v>
      </c>
      <c r="N1215">
        <v>0.59</v>
      </c>
      <c r="O1215">
        <v>2.8780000000000001</v>
      </c>
    </row>
    <row r="1216" spans="1:15" hidden="1" x14ac:dyDescent="0.25">
      <c r="A1216" t="s">
        <v>4325</v>
      </c>
      <c r="B1216" t="s">
        <v>4326</v>
      </c>
      <c r="C1216" s="1" t="str">
        <f t="shared" si="101"/>
        <v>21:0957</v>
      </c>
      <c r="D1216" s="1" t="str">
        <f t="shared" si="102"/>
        <v>21:0336</v>
      </c>
      <c r="E1216" t="s">
        <v>65</v>
      </c>
      <c r="F1216" t="s">
        <v>4327</v>
      </c>
      <c r="H1216">
        <v>45.68036</v>
      </c>
      <c r="I1216">
        <v>-67.086129999999997</v>
      </c>
      <c r="J1216" s="1" t="str">
        <f t="shared" si="103"/>
        <v>C-horizon soil</v>
      </c>
      <c r="K1216" s="1" t="str">
        <f t="shared" si="104"/>
        <v>NASGLP soil sample, &lt;2 mm size fraction</v>
      </c>
      <c r="N1216">
        <v>0.88</v>
      </c>
      <c r="O1216">
        <v>3.0550000000000002</v>
      </c>
    </row>
    <row r="1217" spans="1:15" hidden="1" x14ac:dyDescent="0.25">
      <c r="A1217" t="s">
        <v>4328</v>
      </c>
      <c r="B1217" t="s">
        <v>4329</v>
      </c>
      <c r="C1217" s="1" t="str">
        <f t="shared" si="101"/>
        <v>21:0957</v>
      </c>
      <c r="D1217" s="1" t="str">
        <f t="shared" si="102"/>
        <v>21:0336</v>
      </c>
      <c r="E1217" t="s">
        <v>69</v>
      </c>
      <c r="F1217" t="s">
        <v>4330</v>
      </c>
      <c r="H1217">
        <v>45.726900000000001</v>
      </c>
      <c r="I1217">
        <v>-67.478570000000005</v>
      </c>
      <c r="J1217" s="1" t="str">
        <f t="shared" si="103"/>
        <v>C-horizon soil</v>
      </c>
      <c r="K1217" s="1" t="str">
        <f t="shared" si="104"/>
        <v>NASGLP soil sample, &lt;2 mm size fraction</v>
      </c>
      <c r="N1217">
        <v>1.23</v>
      </c>
      <c r="O1217">
        <v>4.7949999999999999</v>
      </c>
    </row>
    <row r="1218" spans="1:15" hidden="1" x14ac:dyDescent="0.25">
      <c r="A1218" t="s">
        <v>4331</v>
      </c>
      <c r="B1218" t="s">
        <v>4332</v>
      </c>
      <c r="C1218" s="1" t="str">
        <f t="shared" si="101"/>
        <v>21:0957</v>
      </c>
      <c r="D1218" s="1" t="str">
        <f t="shared" si="102"/>
        <v>21:0336</v>
      </c>
      <c r="E1218" t="s">
        <v>73</v>
      </c>
      <c r="F1218" t="s">
        <v>4333</v>
      </c>
      <c r="H1218">
        <v>46.019170000000003</v>
      </c>
      <c r="I1218">
        <v>-67.370289999999997</v>
      </c>
      <c r="J1218" s="1" t="str">
        <f t="shared" si="103"/>
        <v>C-horizon soil</v>
      </c>
      <c r="K1218" s="1" t="str">
        <f t="shared" si="104"/>
        <v>NASGLP soil sample, &lt;2 mm size fraction</v>
      </c>
      <c r="M1218">
        <v>0.01</v>
      </c>
      <c r="N1218">
        <v>1.1399999999999999</v>
      </c>
      <c r="O1218">
        <v>4.532</v>
      </c>
    </row>
    <row r="1219" spans="1:15" hidden="1" x14ac:dyDescent="0.25">
      <c r="A1219" t="s">
        <v>4334</v>
      </c>
      <c r="B1219" t="s">
        <v>4335</v>
      </c>
      <c r="C1219" s="1" t="str">
        <f t="shared" si="101"/>
        <v>21:0957</v>
      </c>
      <c r="D1219" s="1" t="str">
        <f t="shared" si="102"/>
        <v>21:0336</v>
      </c>
      <c r="E1219" t="s">
        <v>77</v>
      </c>
      <c r="F1219" t="s">
        <v>4336</v>
      </c>
      <c r="H1219">
        <v>45.884610000000002</v>
      </c>
      <c r="I1219">
        <v>-65.983729999999994</v>
      </c>
      <c r="J1219" s="1" t="str">
        <f t="shared" si="103"/>
        <v>C-horizon soil</v>
      </c>
      <c r="K1219" s="1" t="str">
        <f t="shared" si="104"/>
        <v>NASGLP soil sample, &lt;2 mm size fraction</v>
      </c>
      <c r="N1219">
        <v>0.09</v>
      </c>
      <c r="O1219">
        <v>2.363</v>
      </c>
    </row>
    <row r="1220" spans="1:15" hidden="1" x14ac:dyDescent="0.25">
      <c r="A1220" t="s">
        <v>4337</v>
      </c>
      <c r="B1220" t="s">
        <v>4338</v>
      </c>
      <c r="C1220" s="1" t="str">
        <f t="shared" si="101"/>
        <v>21:0957</v>
      </c>
      <c r="D1220" s="1" t="str">
        <f t="shared" si="102"/>
        <v>21:0336</v>
      </c>
      <c r="E1220" t="s">
        <v>81</v>
      </c>
      <c r="F1220" t="s">
        <v>4339</v>
      </c>
      <c r="H1220">
        <v>45.937559999999998</v>
      </c>
      <c r="I1220">
        <v>-65.987849999999995</v>
      </c>
      <c r="J1220" s="1" t="str">
        <f t="shared" si="103"/>
        <v>C-horizon soil</v>
      </c>
      <c r="K1220" s="1" t="str">
        <f t="shared" si="104"/>
        <v>NASGLP soil sample, &lt;2 mm size fraction</v>
      </c>
      <c r="N1220">
        <v>0.17</v>
      </c>
      <c r="O1220">
        <v>3.1720000000000002</v>
      </c>
    </row>
    <row r="1221" spans="1:15" hidden="1" x14ac:dyDescent="0.25">
      <c r="A1221" t="s">
        <v>4340</v>
      </c>
      <c r="B1221" t="s">
        <v>4341</v>
      </c>
      <c r="C1221" s="1" t="str">
        <f t="shared" si="101"/>
        <v>21:0957</v>
      </c>
      <c r="D1221" s="1" t="str">
        <f t="shared" si="102"/>
        <v>21:0336</v>
      </c>
      <c r="E1221" t="s">
        <v>85</v>
      </c>
      <c r="F1221" t="s">
        <v>4342</v>
      </c>
      <c r="H1221">
        <v>46.289169999999999</v>
      </c>
      <c r="I1221">
        <v>-66.493790000000004</v>
      </c>
      <c r="J1221" s="1" t="str">
        <f t="shared" si="103"/>
        <v>C-horizon soil</v>
      </c>
      <c r="K1221" s="1" t="str">
        <f t="shared" si="104"/>
        <v>NASGLP soil sample, &lt;2 mm size fraction</v>
      </c>
      <c r="N1221">
        <v>0.8</v>
      </c>
      <c r="O1221">
        <v>4.4240000000000004</v>
      </c>
    </row>
    <row r="1222" spans="1:15" hidden="1" x14ac:dyDescent="0.25">
      <c r="A1222" t="s">
        <v>4343</v>
      </c>
      <c r="B1222" t="s">
        <v>4344</v>
      </c>
      <c r="C1222" s="1" t="str">
        <f t="shared" si="101"/>
        <v>21:0957</v>
      </c>
      <c r="D1222" s="1" t="str">
        <f t="shared" si="102"/>
        <v>21:0336</v>
      </c>
      <c r="E1222" t="s">
        <v>89</v>
      </c>
      <c r="F1222" t="s">
        <v>4345</v>
      </c>
      <c r="H1222">
        <v>45.423569999999998</v>
      </c>
      <c r="I1222">
        <v>-66.470050000000001</v>
      </c>
      <c r="J1222" s="1" t="str">
        <f t="shared" si="103"/>
        <v>C-horizon soil</v>
      </c>
      <c r="K1222" s="1" t="str">
        <f t="shared" si="104"/>
        <v>NASGLP soil sample, &lt;2 mm size fraction</v>
      </c>
      <c r="N1222">
        <v>0.39</v>
      </c>
      <c r="O1222">
        <v>2.5979999999999999</v>
      </c>
    </row>
    <row r="1223" spans="1:15" hidden="1" x14ac:dyDescent="0.25">
      <c r="A1223" t="s">
        <v>4346</v>
      </c>
      <c r="B1223" t="s">
        <v>4347</v>
      </c>
      <c r="C1223" s="1" t="str">
        <f t="shared" si="101"/>
        <v>21:0957</v>
      </c>
      <c r="D1223" s="1" t="str">
        <f t="shared" si="102"/>
        <v>21:0336</v>
      </c>
      <c r="E1223" t="s">
        <v>93</v>
      </c>
      <c r="F1223" t="s">
        <v>4348</v>
      </c>
      <c r="H1223">
        <v>45.267330000000001</v>
      </c>
      <c r="I1223">
        <v>-66.21848</v>
      </c>
      <c r="J1223" s="1" t="str">
        <f t="shared" si="103"/>
        <v>C-horizon soil</v>
      </c>
      <c r="K1223" s="1" t="str">
        <f t="shared" si="104"/>
        <v>NASGLP soil sample, &lt;2 mm size fraction</v>
      </c>
      <c r="N1223">
        <v>1.54</v>
      </c>
      <c r="O1223">
        <v>5.26</v>
      </c>
    </row>
    <row r="1224" spans="1:15" hidden="1" x14ac:dyDescent="0.25">
      <c r="A1224" t="s">
        <v>4349</v>
      </c>
      <c r="B1224" t="s">
        <v>4350</v>
      </c>
      <c r="C1224" s="1" t="str">
        <f t="shared" si="101"/>
        <v>21:0957</v>
      </c>
      <c r="D1224" s="1" t="str">
        <f t="shared" si="102"/>
        <v>21:0336</v>
      </c>
      <c r="E1224" t="s">
        <v>97</v>
      </c>
      <c r="F1224" t="s">
        <v>4351</v>
      </c>
      <c r="H1224">
        <v>45.210209999999996</v>
      </c>
      <c r="I1224">
        <v>-67.006680000000003</v>
      </c>
      <c r="J1224" s="1" t="str">
        <f t="shared" si="103"/>
        <v>C-horizon soil</v>
      </c>
      <c r="K1224" s="1" t="str">
        <f t="shared" si="104"/>
        <v>NASGLP soil sample, &lt;2 mm size fraction</v>
      </c>
      <c r="M1224">
        <v>0.01</v>
      </c>
      <c r="N1224">
        <v>0.94</v>
      </c>
      <c r="O1224">
        <v>3.8180000000000001</v>
      </c>
    </row>
    <row r="1225" spans="1:15" hidden="1" x14ac:dyDescent="0.25">
      <c r="A1225" t="s">
        <v>4352</v>
      </c>
      <c r="B1225" t="s">
        <v>4353</v>
      </c>
      <c r="C1225" s="1" t="str">
        <f t="shared" si="101"/>
        <v>21:0957</v>
      </c>
      <c r="D1225" s="1" t="str">
        <f t="shared" si="102"/>
        <v>21:0336</v>
      </c>
      <c r="E1225" t="s">
        <v>101</v>
      </c>
      <c r="F1225" t="s">
        <v>4354</v>
      </c>
      <c r="H1225">
        <v>45.291269999999997</v>
      </c>
      <c r="I1225">
        <v>-67.402339999999995</v>
      </c>
      <c r="J1225" s="1" t="str">
        <f t="shared" si="103"/>
        <v>C-horizon soil</v>
      </c>
      <c r="K1225" s="1" t="str">
        <f t="shared" si="104"/>
        <v>NASGLP soil sample, &lt;2 mm size fraction</v>
      </c>
      <c r="N1225">
        <v>0.76</v>
      </c>
      <c r="O1225">
        <v>3.3879999999999999</v>
      </c>
    </row>
    <row r="1226" spans="1:15" hidden="1" x14ac:dyDescent="0.25">
      <c r="A1226" t="s">
        <v>4355</v>
      </c>
      <c r="B1226" t="s">
        <v>4356</v>
      </c>
      <c r="C1226" s="1" t="str">
        <f t="shared" si="101"/>
        <v>21:0957</v>
      </c>
      <c r="D1226" s="1" t="str">
        <f t="shared" si="102"/>
        <v>21:0336</v>
      </c>
      <c r="E1226" t="s">
        <v>105</v>
      </c>
      <c r="F1226" t="s">
        <v>4357</v>
      </c>
      <c r="H1226">
        <v>45.168140000000001</v>
      </c>
      <c r="I1226">
        <v>-66.697270000000003</v>
      </c>
      <c r="J1226" s="1" t="str">
        <f t="shared" si="103"/>
        <v>C-horizon soil</v>
      </c>
      <c r="K1226" s="1" t="str">
        <f t="shared" si="104"/>
        <v>NASGLP soil sample, &lt;2 mm size fraction</v>
      </c>
      <c r="N1226">
        <v>0.46</v>
      </c>
      <c r="O1226">
        <v>1.8779999999999999</v>
      </c>
    </row>
    <row r="1227" spans="1:15" hidden="1" x14ac:dyDescent="0.25">
      <c r="A1227" t="s">
        <v>4358</v>
      </c>
      <c r="B1227" t="s">
        <v>4359</v>
      </c>
      <c r="C1227" s="1" t="str">
        <f t="shared" si="101"/>
        <v>21:0957</v>
      </c>
      <c r="D1227" s="1" t="str">
        <f t="shared" si="102"/>
        <v>21:0336</v>
      </c>
      <c r="E1227" t="s">
        <v>109</v>
      </c>
      <c r="F1227" t="s">
        <v>4360</v>
      </c>
      <c r="H1227">
        <v>46.460909999999998</v>
      </c>
      <c r="I1227">
        <v>-67.757639999999995</v>
      </c>
      <c r="J1227" s="1" t="str">
        <f t="shared" si="103"/>
        <v>C-horizon soil</v>
      </c>
      <c r="K1227" s="1" t="str">
        <f t="shared" si="104"/>
        <v>NASGLP soil sample, &lt;2 mm size fraction</v>
      </c>
      <c r="N1227">
        <v>0.44</v>
      </c>
      <c r="O1227">
        <v>2.8069999999999999</v>
      </c>
    </row>
    <row r="1228" spans="1:15" hidden="1" x14ac:dyDescent="0.25">
      <c r="A1228" t="s">
        <v>4361</v>
      </c>
      <c r="B1228" t="s">
        <v>4362</v>
      </c>
      <c r="C1228" s="1" t="str">
        <f t="shared" si="101"/>
        <v>21:0957</v>
      </c>
      <c r="D1228" s="1" t="str">
        <f t="shared" si="102"/>
        <v>21:0336</v>
      </c>
      <c r="E1228" t="s">
        <v>113</v>
      </c>
      <c r="F1228" t="s">
        <v>4363</v>
      </c>
      <c r="H1228">
        <v>46.586489999999998</v>
      </c>
      <c r="I1228">
        <v>-67.559899999999999</v>
      </c>
      <c r="J1228" s="1" t="str">
        <f t="shared" si="103"/>
        <v>C-horizon soil</v>
      </c>
      <c r="K1228" s="1" t="str">
        <f t="shared" si="104"/>
        <v>NASGLP soil sample, &lt;2 mm size fraction</v>
      </c>
      <c r="M1228">
        <v>0.01</v>
      </c>
      <c r="N1228">
        <v>0.33</v>
      </c>
      <c r="O1228">
        <v>2.6120000000000001</v>
      </c>
    </row>
    <row r="1229" spans="1:15" hidden="1" x14ac:dyDescent="0.25">
      <c r="A1229" t="s">
        <v>4364</v>
      </c>
      <c r="B1229" t="s">
        <v>4365</v>
      </c>
      <c r="C1229" s="1" t="str">
        <f t="shared" si="101"/>
        <v>21:0957</v>
      </c>
      <c r="D1229" s="1" t="str">
        <f t="shared" si="102"/>
        <v>21:0336</v>
      </c>
      <c r="E1229" t="s">
        <v>117</v>
      </c>
      <c r="F1229" t="s">
        <v>4366</v>
      </c>
      <c r="H1229">
        <v>46.394100000000002</v>
      </c>
      <c r="I1229">
        <v>-67.635940000000005</v>
      </c>
      <c r="J1229" s="1" t="str">
        <f t="shared" si="103"/>
        <v>C-horizon soil</v>
      </c>
      <c r="K1229" s="1" t="str">
        <f t="shared" si="104"/>
        <v>NASGLP soil sample, &lt;2 mm size fraction</v>
      </c>
      <c r="N1229">
        <v>1.31</v>
      </c>
      <c r="O1229">
        <v>5.1859999999999999</v>
      </c>
    </row>
    <row r="1230" spans="1:15" hidden="1" x14ac:dyDescent="0.25">
      <c r="A1230" t="s">
        <v>4367</v>
      </c>
      <c r="B1230" t="s">
        <v>4368</v>
      </c>
      <c r="C1230" s="1" t="str">
        <f t="shared" si="101"/>
        <v>21:0957</v>
      </c>
      <c r="D1230" s="1" t="str">
        <f t="shared" si="102"/>
        <v>21:0336</v>
      </c>
      <c r="E1230" t="s">
        <v>121</v>
      </c>
      <c r="F1230" t="s">
        <v>4369</v>
      </c>
      <c r="H1230">
        <v>46.054789999999997</v>
      </c>
      <c r="I1230">
        <v>-67.395600000000002</v>
      </c>
      <c r="J1230" s="1" t="str">
        <f t="shared" si="103"/>
        <v>C-horizon soil</v>
      </c>
      <c r="K1230" s="1" t="str">
        <f t="shared" si="104"/>
        <v>NASGLP soil sample, &lt;2 mm size fraction</v>
      </c>
      <c r="N1230">
        <v>0.32</v>
      </c>
      <c r="O1230">
        <v>2.7069999999999999</v>
      </c>
    </row>
    <row r="1231" spans="1:15" hidden="1" x14ac:dyDescent="0.25">
      <c r="A1231" t="s">
        <v>4370</v>
      </c>
      <c r="B1231" t="s">
        <v>4371</v>
      </c>
      <c r="C1231" s="1" t="str">
        <f t="shared" si="101"/>
        <v>21:0957</v>
      </c>
      <c r="D1231" s="1" t="str">
        <f t="shared" si="102"/>
        <v>21:0336</v>
      </c>
      <c r="E1231" t="s">
        <v>125</v>
      </c>
      <c r="F1231" t="s">
        <v>4372</v>
      </c>
      <c r="H1231">
        <v>46.081040000000002</v>
      </c>
      <c r="I1231">
        <v>-67.588639999999998</v>
      </c>
      <c r="J1231" s="1" t="str">
        <f t="shared" si="103"/>
        <v>C-horizon soil</v>
      </c>
      <c r="K1231" s="1" t="str">
        <f t="shared" si="104"/>
        <v>NASGLP soil sample, &lt;2 mm size fraction</v>
      </c>
      <c r="M1231">
        <v>0.01</v>
      </c>
      <c r="N1231">
        <v>1.21</v>
      </c>
      <c r="O1231">
        <v>4.7720000000000002</v>
      </c>
    </row>
    <row r="1232" spans="1:15" hidden="1" x14ac:dyDescent="0.25">
      <c r="A1232" t="s">
        <v>4373</v>
      </c>
      <c r="B1232" t="s">
        <v>4374</v>
      </c>
      <c r="C1232" s="1" t="str">
        <f t="shared" si="101"/>
        <v>21:0957</v>
      </c>
      <c r="D1232" s="1" t="str">
        <f t="shared" si="102"/>
        <v>21:0336</v>
      </c>
      <c r="E1232" t="s">
        <v>129</v>
      </c>
      <c r="F1232" t="s">
        <v>4375</v>
      </c>
      <c r="H1232">
        <v>45.753219999999999</v>
      </c>
      <c r="I1232">
        <v>-67.713290000000001</v>
      </c>
      <c r="J1232" s="1" t="str">
        <f t="shared" si="103"/>
        <v>C-horizon soil</v>
      </c>
      <c r="K1232" s="1" t="str">
        <f t="shared" si="104"/>
        <v>NASGLP soil sample, &lt;2 mm size fraction</v>
      </c>
      <c r="N1232">
        <v>0.56000000000000005</v>
      </c>
      <c r="O1232">
        <v>3.9390000000000001</v>
      </c>
    </row>
    <row r="1233" spans="1:15" hidden="1" x14ac:dyDescent="0.25">
      <c r="A1233" t="s">
        <v>4376</v>
      </c>
      <c r="B1233" t="s">
        <v>4377</v>
      </c>
      <c r="C1233" s="1" t="str">
        <f t="shared" si="101"/>
        <v>21:0957</v>
      </c>
      <c r="D1233" s="1" t="str">
        <f t="shared" si="102"/>
        <v>21:0336</v>
      </c>
      <c r="E1233" t="s">
        <v>133</v>
      </c>
      <c r="F1233" t="s">
        <v>4378</v>
      </c>
      <c r="H1233">
        <v>46.100459999999998</v>
      </c>
      <c r="I1233">
        <v>-65.236710000000002</v>
      </c>
      <c r="J1233" s="1" t="str">
        <f t="shared" si="103"/>
        <v>C-horizon soil</v>
      </c>
      <c r="K1233" s="1" t="str">
        <f t="shared" si="104"/>
        <v>NASGLP soil sample, &lt;2 mm size fraction</v>
      </c>
      <c r="N1233">
        <v>0.35</v>
      </c>
      <c r="O1233">
        <v>2.8439999999999999</v>
      </c>
    </row>
    <row r="1234" spans="1:15" hidden="1" x14ac:dyDescent="0.25">
      <c r="A1234" t="s">
        <v>4379</v>
      </c>
      <c r="B1234" t="s">
        <v>4380</v>
      </c>
      <c r="C1234" s="1" t="str">
        <f t="shared" si="101"/>
        <v>21:0957</v>
      </c>
      <c r="D1234" s="1" t="str">
        <f t="shared" si="102"/>
        <v>21:0336</v>
      </c>
      <c r="E1234" t="s">
        <v>137</v>
      </c>
      <c r="F1234" t="s">
        <v>4381</v>
      </c>
      <c r="H1234">
        <v>46.371679999999998</v>
      </c>
      <c r="I1234">
        <v>-65.575119999999998</v>
      </c>
      <c r="J1234" s="1" t="str">
        <f t="shared" si="103"/>
        <v>C-horizon soil</v>
      </c>
      <c r="K1234" s="1" t="str">
        <f t="shared" si="104"/>
        <v>NASGLP soil sample, &lt;2 mm size fraction</v>
      </c>
      <c r="N1234">
        <v>0.11</v>
      </c>
      <c r="O1234">
        <v>1.7270000000000001</v>
      </c>
    </row>
    <row r="1235" spans="1:15" hidden="1" x14ac:dyDescent="0.25">
      <c r="A1235" t="s">
        <v>4382</v>
      </c>
      <c r="B1235" t="s">
        <v>4383</v>
      </c>
      <c r="C1235" s="1" t="str">
        <f t="shared" si="101"/>
        <v>21:0957</v>
      </c>
      <c r="D1235" s="1" t="str">
        <f t="shared" si="102"/>
        <v>21:0336</v>
      </c>
      <c r="E1235" t="s">
        <v>141</v>
      </c>
      <c r="F1235" t="s">
        <v>4384</v>
      </c>
      <c r="H1235">
        <v>46.260779999999997</v>
      </c>
      <c r="I1235">
        <v>-65.737099999999998</v>
      </c>
      <c r="J1235" s="1" t="str">
        <f t="shared" si="103"/>
        <v>C-horizon soil</v>
      </c>
      <c r="K1235" s="1" t="str">
        <f t="shared" si="104"/>
        <v>NASGLP soil sample, &lt;2 mm size fraction</v>
      </c>
      <c r="N1235">
        <v>0.51</v>
      </c>
      <c r="O1235">
        <v>2.67</v>
      </c>
    </row>
    <row r="1236" spans="1:15" hidden="1" x14ac:dyDescent="0.25">
      <c r="A1236" t="s">
        <v>4385</v>
      </c>
      <c r="B1236" t="s">
        <v>4386</v>
      </c>
      <c r="C1236" s="1" t="str">
        <f t="shared" ref="C1236:C1267" si="105">HYPERLINK("http://geochem.nrcan.gc.ca/cdogs/content/bdl/bdl210957_e.htm", "21:0957")</f>
        <v>21:0957</v>
      </c>
      <c r="D1236" s="1" t="str">
        <f t="shared" si="102"/>
        <v>21:0336</v>
      </c>
      <c r="E1236" t="s">
        <v>145</v>
      </c>
      <c r="F1236" t="s">
        <v>4387</v>
      </c>
      <c r="H1236">
        <v>45.735860000000002</v>
      </c>
      <c r="I1236">
        <v>-65.46163</v>
      </c>
      <c r="J1236" s="1" t="str">
        <f t="shared" si="103"/>
        <v>C-horizon soil</v>
      </c>
      <c r="K1236" s="1" t="str">
        <f t="shared" ref="K1236:K1267" si="106">HYPERLINK("http://geochem.nrcan.gc.ca/cdogs/content/kwd/kwd080054_e.htm", "NASGLP soil sample, &lt;2 mm size fraction")</f>
        <v>NASGLP soil sample, &lt;2 mm size fraction</v>
      </c>
      <c r="N1236">
        <v>0.12</v>
      </c>
      <c r="O1236">
        <v>2.431</v>
      </c>
    </row>
    <row r="1237" spans="1:15" hidden="1" x14ac:dyDescent="0.25">
      <c r="A1237" t="s">
        <v>4388</v>
      </c>
      <c r="B1237" t="s">
        <v>4389</v>
      </c>
      <c r="C1237" s="1" t="str">
        <f t="shared" si="105"/>
        <v>21:0957</v>
      </c>
      <c r="D1237" s="1" t="str">
        <f t="shared" si="102"/>
        <v>21:0336</v>
      </c>
      <c r="E1237" t="s">
        <v>149</v>
      </c>
      <c r="F1237" t="s">
        <v>4390</v>
      </c>
      <c r="H1237">
        <v>45.850070000000002</v>
      </c>
      <c r="I1237">
        <v>-65.265039999999999</v>
      </c>
      <c r="J1237" s="1" t="str">
        <f t="shared" si="103"/>
        <v>C-horizon soil</v>
      </c>
      <c r="K1237" s="1" t="str">
        <f t="shared" si="106"/>
        <v>NASGLP soil sample, &lt;2 mm size fraction</v>
      </c>
      <c r="N1237">
        <v>0.06</v>
      </c>
      <c r="O1237">
        <v>1.1519999999999999</v>
      </c>
    </row>
    <row r="1238" spans="1:15" hidden="1" x14ac:dyDescent="0.25">
      <c r="A1238" t="s">
        <v>4391</v>
      </c>
      <c r="B1238" t="s">
        <v>4392</v>
      </c>
      <c r="C1238" s="1" t="str">
        <f t="shared" si="105"/>
        <v>21:0957</v>
      </c>
      <c r="D1238" s="1" t="str">
        <f t="shared" si="102"/>
        <v>21:0336</v>
      </c>
      <c r="E1238" t="s">
        <v>153</v>
      </c>
      <c r="F1238" t="s">
        <v>4393</v>
      </c>
      <c r="H1238">
        <v>45.617820000000002</v>
      </c>
      <c r="I1238">
        <v>-65.657439999999994</v>
      </c>
      <c r="J1238" s="1" t="str">
        <f t="shared" si="103"/>
        <v>C-horizon soil</v>
      </c>
      <c r="K1238" s="1" t="str">
        <f t="shared" si="106"/>
        <v>NASGLP soil sample, &lt;2 mm size fraction</v>
      </c>
      <c r="N1238">
        <v>0.5</v>
      </c>
      <c r="O1238">
        <v>2.4569999999999999</v>
      </c>
    </row>
    <row r="1239" spans="1:15" hidden="1" x14ac:dyDescent="0.25">
      <c r="A1239" t="s">
        <v>4394</v>
      </c>
      <c r="B1239" t="s">
        <v>4395</v>
      </c>
      <c r="C1239" s="1" t="str">
        <f t="shared" si="105"/>
        <v>21:0957</v>
      </c>
      <c r="D1239" s="1" t="str">
        <f t="shared" si="102"/>
        <v>21:0336</v>
      </c>
      <c r="E1239" t="s">
        <v>157</v>
      </c>
      <c r="F1239" t="s">
        <v>4396</v>
      </c>
      <c r="H1239">
        <v>45.319940000000003</v>
      </c>
      <c r="I1239">
        <v>-65.602490000000003</v>
      </c>
      <c r="J1239" s="1" t="str">
        <f t="shared" si="103"/>
        <v>C-horizon soil</v>
      </c>
      <c r="K1239" s="1" t="str">
        <f t="shared" si="106"/>
        <v>NASGLP soil sample, &lt;2 mm size fraction</v>
      </c>
      <c r="N1239">
        <v>0.21</v>
      </c>
      <c r="O1239">
        <v>2.6619999999999999</v>
      </c>
    </row>
    <row r="1240" spans="1:15" hidden="1" x14ac:dyDescent="0.25">
      <c r="A1240" t="s">
        <v>4397</v>
      </c>
      <c r="B1240" t="s">
        <v>4398</v>
      </c>
      <c r="C1240" s="1" t="str">
        <f t="shared" si="105"/>
        <v>21:0957</v>
      </c>
      <c r="D1240" s="1" t="str">
        <f t="shared" si="102"/>
        <v>21:0336</v>
      </c>
      <c r="E1240" t="s">
        <v>161</v>
      </c>
      <c r="F1240" t="s">
        <v>4399</v>
      </c>
      <c r="H1240">
        <v>46.7378</v>
      </c>
      <c r="I1240">
        <v>-66.58887</v>
      </c>
      <c r="J1240" s="1" t="str">
        <f t="shared" si="103"/>
        <v>C-horizon soil</v>
      </c>
      <c r="K1240" s="1" t="str">
        <f t="shared" si="106"/>
        <v>NASGLP soil sample, &lt;2 mm size fraction</v>
      </c>
      <c r="N1240">
        <v>0.98</v>
      </c>
      <c r="O1240">
        <v>3.5859999999999999</v>
      </c>
    </row>
    <row r="1241" spans="1:15" hidden="1" x14ac:dyDescent="0.25">
      <c r="A1241" t="s">
        <v>4400</v>
      </c>
      <c r="B1241" t="s">
        <v>4401</v>
      </c>
      <c r="C1241" s="1" t="str">
        <f t="shared" si="105"/>
        <v>21:0957</v>
      </c>
      <c r="D1241" s="1" t="str">
        <f t="shared" si="102"/>
        <v>21:0336</v>
      </c>
      <c r="E1241" t="s">
        <v>165</v>
      </c>
      <c r="F1241" t="s">
        <v>4402</v>
      </c>
      <c r="H1241">
        <v>45.260449999999999</v>
      </c>
      <c r="I1241">
        <v>-65.887010000000004</v>
      </c>
      <c r="J1241" s="1" t="str">
        <f t="shared" si="103"/>
        <v>C-horizon soil</v>
      </c>
      <c r="K1241" s="1" t="str">
        <f t="shared" si="106"/>
        <v>NASGLP soil sample, &lt;2 mm size fraction</v>
      </c>
      <c r="N1241">
        <v>0.15</v>
      </c>
      <c r="O1241">
        <v>2.1850000000000001</v>
      </c>
    </row>
    <row r="1242" spans="1:15" hidden="1" x14ac:dyDescent="0.25">
      <c r="A1242" t="s">
        <v>4403</v>
      </c>
      <c r="B1242" t="s">
        <v>4404</v>
      </c>
      <c r="C1242" s="1" t="str">
        <f t="shared" si="105"/>
        <v>21:0957</v>
      </c>
      <c r="D1242" s="1" t="str">
        <f t="shared" si="102"/>
        <v>21:0336</v>
      </c>
      <c r="E1242" t="s">
        <v>169</v>
      </c>
      <c r="F1242" t="s">
        <v>4405</v>
      </c>
      <c r="H1242">
        <v>45.46011</v>
      </c>
      <c r="I1242">
        <v>-65.400630000000007</v>
      </c>
      <c r="J1242" s="1" t="str">
        <f t="shared" si="103"/>
        <v>C-horizon soil</v>
      </c>
      <c r="K1242" s="1" t="str">
        <f t="shared" si="106"/>
        <v>NASGLP soil sample, &lt;2 mm size fraction</v>
      </c>
      <c r="M1242">
        <v>0.01</v>
      </c>
      <c r="N1242">
        <v>2.61</v>
      </c>
      <c r="O1242">
        <v>9.4779999999999998</v>
      </c>
    </row>
    <row r="1243" spans="1:15" hidden="1" x14ac:dyDescent="0.25">
      <c r="A1243" t="s">
        <v>4406</v>
      </c>
      <c r="B1243" t="s">
        <v>4407</v>
      </c>
      <c r="C1243" s="1" t="str">
        <f t="shared" si="105"/>
        <v>21:0957</v>
      </c>
      <c r="D1243" s="1" t="str">
        <f t="shared" si="102"/>
        <v>21:0336</v>
      </c>
      <c r="E1243" t="s">
        <v>173</v>
      </c>
      <c r="F1243" t="s">
        <v>4408</v>
      </c>
      <c r="H1243">
        <v>45.839680000000001</v>
      </c>
      <c r="I1243">
        <v>-64.939310000000006</v>
      </c>
      <c r="J1243" s="1" t="str">
        <f t="shared" si="103"/>
        <v>C-horizon soil</v>
      </c>
      <c r="K1243" s="1" t="str">
        <f t="shared" si="106"/>
        <v>NASGLP soil sample, &lt;2 mm size fraction</v>
      </c>
      <c r="N1243">
        <v>0.46</v>
      </c>
      <c r="O1243">
        <v>2.9340000000000002</v>
      </c>
    </row>
    <row r="1244" spans="1:15" hidden="1" x14ac:dyDescent="0.25">
      <c r="A1244" t="s">
        <v>4409</v>
      </c>
      <c r="B1244" t="s">
        <v>4410</v>
      </c>
      <c r="C1244" s="1" t="str">
        <f t="shared" si="105"/>
        <v>21:0957</v>
      </c>
      <c r="D1244" s="1" t="str">
        <f t="shared" si="102"/>
        <v>21:0336</v>
      </c>
      <c r="E1244" t="s">
        <v>177</v>
      </c>
      <c r="F1244" t="s">
        <v>4411</v>
      </c>
      <c r="H1244">
        <v>45.598970000000001</v>
      </c>
      <c r="I1244">
        <v>-65.293909999999997</v>
      </c>
      <c r="J1244" s="1" t="str">
        <f t="shared" si="103"/>
        <v>C-horizon soil</v>
      </c>
      <c r="K1244" s="1" t="str">
        <f t="shared" si="106"/>
        <v>NASGLP soil sample, &lt;2 mm size fraction</v>
      </c>
      <c r="N1244">
        <v>1.38</v>
      </c>
      <c r="O1244">
        <v>4.4219999999999997</v>
      </c>
    </row>
    <row r="1245" spans="1:15" hidden="1" x14ac:dyDescent="0.25">
      <c r="A1245" t="s">
        <v>4412</v>
      </c>
      <c r="B1245" t="s">
        <v>4413</v>
      </c>
      <c r="C1245" s="1" t="str">
        <f t="shared" si="105"/>
        <v>21:0957</v>
      </c>
      <c r="D1245" s="1" t="str">
        <f t="shared" si="102"/>
        <v>21:0336</v>
      </c>
      <c r="E1245" t="s">
        <v>181</v>
      </c>
      <c r="F1245" t="s">
        <v>4414</v>
      </c>
      <c r="H1245">
        <v>46.6907</v>
      </c>
      <c r="I1245">
        <v>-67.007900000000006</v>
      </c>
      <c r="J1245" s="1" t="str">
        <f t="shared" si="103"/>
        <v>C-horizon soil</v>
      </c>
      <c r="K1245" s="1" t="str">
        <f t="shared" si="106"/>
        <v>NASGLP soil sample, &lt;2 mm size fraction</v>
      </c>
      <c r="N1245">
        <v>0.32</v>
      </c>
      <c r="O1245">
        <v>1.9279999999999999</v>
      </c>
    </row>
    <row r="1246" spans="1:15" hidden="1" x14ac:dyDescent="0.25">
      <c r="A1246" t="s">
        <v>4415</v>
      </c>
      <c r="B1246" t="s">
        <v>4416</v>
      </c>
      <c r="C1246" s="1" t="str">
        <f t="shared" si="105"/>
        <v>21:0957</v>
      </c>
      <c r="D1246" s="1" t="str">
        <f t="shared" si="102"/>
        <v>21:0336</v>
      </c>
      <c r="E1246" t="s">
        <v>185</v>
      </c>
      <c r="F1246" t="s">
        <v>4417</v>
      </c>
      <c r="H1246">
        <v>46.185079999999999</v>
      </c>
      <c r="I1246">
        <v>-64.228970000000004</v>
      </c>
      <c r="J1246" s="1" t="str">
        <f t="shared" si="103"/>
        <v>C-horizon soil</v>
      </c>
      <c r="K1246" s="1" t="str">
        <f t="shared" si="106"/>
        <v>NASGLP soil sample, &lt;2 mm size fraction</v>
      </c>
      <c r="N1246">
        <v>0.38</v>
      </c>
      <c r="O1246">
        <v>2.194</v>
      </c>
    </row>
    <row r="1247" spans="1:15" hidden="1" x14ac:dyDescent="0.25">
      <c r="A1247" t="s">
        <v>4418</v>
      </c>
      <c r="B1247" t="s">
        <v>4419</v>
      </c>
      <c r="C1247" s="1" t="str">
        <f t="shared" si="105"/>
        <v>21:0957</v>
      </c>
      <c r="D1247" s="1" t="str">
        <f t="shared" si="102"/>
        <v>21:0336</v>
      </c>
      <c r="E1247" t="s">
        <v>189</v>
      </c>
      <c r="F1247" t="s">
        <v>4420</v>
      </c>
      <c r="H1247">
        <v>45.968690000000002</v>
      </c>
      <c r="I1247">
        <v>-64.600549999999998</v>
      </c>
      <c r="J1247" s="1" t="str">
        <f t="shared" si="103"/>
        <v>C-horizon soil</v>
      </c>
      <c r="K1247" s="1" t="str">
        <f t="shared" si="106"/>
        <v>NASGLP soil sample, &lt;2 mm size fraction</v>
      </c>
      <c r="N1247">
        <v>0.2</v>
      </c>
      <c r="O1247">
        <v>2.2120000000000002</v>
      </c>
    </row>
    <row r="1248" spans="1:15" hidden="1" x14ac:dyDescent="0.25">
      <c r="A1248" t="s">
        <v>4421</v>
      </c>
      <c r="B1248" t="s">
        <v>4422</v>
      </c>
      <c r="C1248" s="1" t="str">
        <f t="shared" si="105"/>
        <v>21:0957</v>
      </c>
      <c r="D1248" s="1" t="str">
        <f t="shared" si="102"/>
        <v>21:0336</v>
      </c>
      <c r="E1248" t="s">
        <v>193</v>
      </c>
      <c r="F1248" t="s">
        <v>4423</v>
      </c>
      <c r="H1248">
        <v>46.080559999999998</v>
      </c>
      <c r="I1248">
        <v>-64.872749999999996</v>
      </c>
      <c r="J1248" s="1" t="str">
        <f t="shared" si="103"/>
        <v>C-horizon soil</v>
      </c>
      <c r="K1248" s="1" t="str">
        <f t="shared" si="106"/>
        <v>NASGLP soil sample, &lt;2 mm size fraction</v>
      </c>
      <c r="N1248">
        <v>0.19</v>
      </c>
      <c r="O1248">
        <v>2.6989999999999998</v>
      </c>
    </row>
    <row r="1249" spans="1:15" hidden="1" x14ac:dyDescent="0.25">
      <c r="A1249" t="s">
        <v>4424</v>
      </c>
      <c r="B1249" t="s">
        <v>4425</v>
      </c>
      <c r="C1249" s="1" t="str">
        <f t="shared" si="105"/>
        <v>21:0957</v>
      </c>
      <c r="D1249" s="1" t="str">
        <f t="shared" si="102"/>
        <v>21:0336</v>
      </c>
      <c r="E1249" t="s">
        <v>197</v>
      </c>
      <c r="F1249" t="s">
        <v>4426</v>
      </c>
      <c r="H1249">
        <v>45.838909999999998</v>
      </c>
      <c r="I1249">
        <v>-64.595659999999995</v>
      </c>
      <c r="J1249" s="1" t="str">
        <f t="shared" si="103"/>
        <v>C-horizon soil</v>
      </c>
      <c r="K1249" s="1" t="str">
        <f t="shared" si="106"/>
        <v>NASGLP soil sample, &lt;2 mm size fraction</v>
      </c>
      <c r="N1249">
        <v>0.28999999999999998</v>
      </c>
      <c r="O1249">
        <v>2.0569999999999999</v>
      </c>
    </row>
    <row r="1250" spans="1:15" hidden="1" x14ac:dyDescent="0.25">
      <c r="A1250" t="s">
        <v>4427</v>
      </c>
      <c r="B1250" t="s">
        <v>4428</v>
      </c>
      <c r="C1250" s="1" t="str">
        <f t="shared" si="105"/>
        <v>21:0957</v>
      </c>
      <c r="D1250" s="1" t="str">
        <f t="shared" si="102"/>
        <v>21:0336</v>
      </c>
      <c r="E1250" t="s">
        <v>201</v>
      </c>
      <c r="F1250" t="s">
        <v>4429</v>
      </c>
      <c r="H1250">
        <v>46.747509999999998</v>
      </c>
      <c r="I1250">
        <v>-67.474270000000004</v>
      </c>
      <c r="J1250" s="1" t="str">
        <f t="shared" si="103"/>
        <v>C-horizon soil</v>
      </c>
      <c r="K1250" s="1" t="str">
        <f t="shared" si="106"/>
        <v>NASGLP soil sample, &lt;2 mm size fraction</v>
      </c>
      <c r="N1250">
        <v>0.52</v>
      </c>
      <c r="O1250">
        <v>3.4329999999999998</v>
      </c>
    </row>
    <row r="1251" spans="1:15" hidden="1" x14ac:dyDescent="0.25">
      <c r="A1251" t="s">
        <v>4430</v>
      </c>
      <c r="B1251" t="s">
        <v>4431</v>
      </c>
      <c r="C1251" s="1" t="str">
        <f t="shared" si="105"/>
        <v>21:0957</v>
      </c>
      <c r="D1251" s="1" t="str">
        <f t="shared" si="102"/>
        <v>21:0336</v>
      </c>
      <c r="E1251" t="s">
        <v>205</v>
      </c>
      <c r="F1251" t="s">
        <v>4432</v>
      </c>
      <c r="H1251">
        <v>46.841819999999998</v>
      </c>
      <c r="I1251">
        <v>-67.448869999999999</v>
      </c>
      <c r="J1251" s="1" t="str">
        <f t="shared" si="103"/>
        <v>C-horizon soil</v>
      </c>
      <c r="K1251" s="1" t="str">
        <f t="shared" si="106"/>
        <v>NASGLP soil sample, &lt;2 mm size fraction</v>
      </c>
      <c r="N1251">
        <v>0.46</v>
      </c>
      <c r="O1251">
        <v>2.1280000000000001</v>
      </c>
    </row>
    <row r="1252" spans="1:15" hidden="1" x14ac:dyDescent="0.25">
      <c r="A1252" t="s">
        <v>4433</v>
      </c>
      <c r="B1252" t="s">
        <v>4434</v>
      </c>
      <c r="C1252" s="1" t="str">
        <f t="shared" si="105"/>
        <v>21:0957</v>
      </c>
      <c r="D1252" s="1" t="str">
        <f t="shared" si="102"/>
        <v>21:0336</v>
      </c>
      <c r="E1252" t="s">
        <v>209</v>
      </c>
      <c r="F1252" t="s">
        <v>4435</v>
      </c>
      <c r="H1252">
        <v>46.973790000000001</v>
      </c>
      <c r="I1252">
        <v>-67.729420000000005</v>
      </c>
      <c r="J1252" s="1" t="str">
        <f t="shared" si="103"/>
        <v>C-horizon soil</v>
      </c>
      <c r="K1252" s="1" t="str">
        <f t="shared" si="106"/>
        <v>NASGLP soil sample, &lt;2 mm size fraction</v>
      </c>
      <c r="N1252">
        <v>0.71</v>
      </c>
      <c r="O1252">
        <v>3.3220000000000001</v>
      </c>
    </row>
    <row r="1253" spans="1:15" hidden="1" x14ac:dyDescent="0.25">
      <c r="A1253" t="s">
        <v>4436</v>
      </c>
      <c r="B1253" t="s">
        <v>4437</v>
      </c>
      <c r="C1253" s="1" t="str">
        <f t="shared" si="105"/>
        <v>21:0957</v>
      </c>
      <c r="D1253" s="1" t="str">
        <f t="shared" si="102"/>
        <v>21:0336</v>
      </c>
      <c r="E1253" t="s">
        <v>213</v>
      </c>
      <c r="F1253" t="s">
        <v>4438</v>
      </c>
      <c r="H1253">
        <v>45.566609999999997</v>
      </c>
      <c r="I1253">
        <v>-66.385289999999998</v>
      </c>
      <c r="J1253" s="1" t="str">
        <f t="shared" si="103"/>
        <v>C-horizon soil</v>
      </c>
      <c r="K1253" s="1" t="str">
        <f t="shared" si="106"/>
        <v>NASGLP soil sample, &lt;2 mm size fraction</v>
      </c>
      <c r="N1253">
        <v>0.85</v>
      </c>
      <c r="O1253">
        <v>3.9489999999999998</v>
      </c>
    </row>
    <row r="1254" spans="1:15" hidden="1" x14ac:dyDescent="0.25">
      <c r="A1254" t="s">
        <v>4439</v>
      </c>
      <c r="B1254" t="s">
        <v>4440</v>
      </c>
      <c r="C1254" s="1" t="str">
        <f t="shared" si="105"/>
        <v>21:0957</v>
      </c>
      <c r="D1254" s="1" t="str">
        <f t="shared" si="102"/>
        <v>21:0336</v>
      </c>
      <c r="E1254" t="s">
        <v>217</v>
      </c>
      <c r="F1254" t="s">
        <v>4441</v>
      </c>
      <c r="H1254">
        <v>44.661180000000002</v>
      </c>
      <c r="I1254">
        <v>-66.808170000000004</v>
      </c>
      <c r="J1254" s="1" t="str">
        <f t="shared" si="103"/>
        <v>C-horizon soil</v>
      </c>
      <c r="K1254" s="1" t="str">
        <f t="shared" si="106"/>
        <v>NASGLP soil sample, &lt;2 mm size fraction</v>
      </c>
      <c r="N1254">
        <v>3.36</v>
      </c>
      <c r="O1254">
        <v>13.438000000000001</v>
      </c>
    </row>
    <row r="1255" spans="1:15" hidden="1" x14ac:dyDescent="0.25">
      <c r="A1255" t="s">
        <v>4442</v>
      </c>
      <c r="B1255" t="s">
        <v>4443</v>
      </c>
      <c r="C1255" s="1" t="str">
        <f t="shared" si="105"/>
        <v>21:0957</v>
      </c>
      <c r="D1255" s="1" t="str">
        <f t="shared" si="102"/>
        <v>21:0336</v>
      </c>
      <c r="E1255" t="s">
        <v>221</v>
      </c>
      <c r="F1255" t="s">
        <v>4444</v>
      </c>
      <c r="H1255">
        <v>44.730359999999997</v>
      </c>
      <c r="I1255">
        <v>-66.799620000000004</v>
      </c>
      <c r="J1255" s="1" t="str">
        <f t="shared" si="103"/>
        <v>C-horizon soil</v>
      </c>
      <c r="K1255" s="1" t="str">
        <f t="shared" si="106"/>
        <v>NASGLP soil sample, &lt;2 mm size fraction</v>
      </c>
      <c r="M1255">
        <v>0.01</v>
      </c>
      <c r="N1255">
        <v>1.45</v>
      </c>
      <c r="O1255">
        <v>5.5289999999999999</v>
      </c>
    </row>
    <row r="1256" spans="1:15" hidden="1" x14ac:dyDescent="0.25">
      <c r="A1256" t="s">
        <v>4445</v>
      </c>
      <c r="B1256" t="s">
        <v>4446</v>
      </c>
      <c r="C1256" s="1" t="str">
        <f t="shared" si="105"/>
        <v>21:0957</v>
      </c>
      <c r="D1256" s="1" t="str">
        <f t="shared" si="102"/>
        <v>21:0336</v>
      </c>
      <c r="E1256" t="s">
        <v>225</v>
      </c>
      <c r="F1256" t="s">
        <v>4447</v>
      </c>
      <c r="H1256">
        <v>47.339950000000002</v>
      </c>
      <c r="I1256">
        <v>-65.349249999999998</v>
      </c>
      <c r="J1256" s="1" t="str">
        <f t="shared" si="103"/>
        <v>C-horizon soil</v>
      </c>
      <c r="K1256" s="1" t="str">
        <f t="shared" si="106"/>
        <v>NASGLP soil sample, &lt;2 mm size fraction</v>
      </c>
      <c r="N1256">
        <v>0.36</v>
      </c>
      <c r="O1256">
        <v>2.1549999999999998</v>
      </c>
    </row>
    <row r="1257" spans="1:15" hidden="1" x14ac:dyDescent="0.25">
      <c r="A1257" t="s">
        <v>4448</v>
      </c>
      <c r="B1257" t="s">
        <v>4449</v>
      </c>
      <c r="C1257" s="1" t="str">
        <f t="shared" si="105"/>
        <v>21:0957</v>
      </c>
      <c r="D1257" s="1" t="str">
        <f t="shared" si="102"/>
        <v>21:0336</v>
      </c>
      <c r="E1257" t="s">
        <v>229</v>
      </c>
      <c r="F1257" t="s">
        <v>4450</v>
      </c>
      <c r="H1257">
        <v>47.400959999999998</v>
      </c>
      <c r="I1257">
        <v>-65.833619999999996</v>
      </c>
      <c r="J1257" s="1" t="str">
        <f t="shared" si="103"/>
        <v>C-horizon soil</v>
      </c>
      <c r="K1257" s="1" t="str">
        <f t="shared" si="106"/>
        <v>NASGLP soil sample, &lt;2 mm size fraction</v>
      </c>
      <c r="M1257">
        <v>0.01</v>
      </c>
      <c r="N1257">
        <v>0.39</v>
      </c>
      <c r="O1257">
        <v>2.2509999999999999</v>
      </c>
    </row>
    <row r="1258" spans="1:15" hidden="1" x14ac:dyDescent="0.25">
      <c r="A1258" t="s">
        <v>4451</v>
      </c>
      <c r="B1258" t="s">
        <v>4452</v>
      </c>
      <c r="C1258" s="1" t="str">
        <f t="shared" si="105"/>
        <v>21:0957</v>
      </c>
      <c r="D1258" s="1" t="str">
        <f t="shared" si="102"/>
        <v>21:0336</v>
      </c>
      <c r="E1258" t="s">
        <v>233</v>
      </c>
      <c r="F1258" t="s">
        <v>4453</v>
      </c>
      <c r="H1258">
        <v>47.649769999999997</v>
      </c>
      <c r="I1258">
        <v>-65.806079999999994</v>
      </c>
      <c r="J1258" s="1" t="str">
        <f t="shared" si="103"/>
        <v>C-horizon soil</v>
      </c>
      <c r="K1258" s="1" t="str">
        <f t="shared" si="106"/>
        <v>NASGLP soil sample, &lt;2 mm size fraction</v>
      </c>
      <c r="N1258">
        <v>0.53</v>
      </c>
      <c r="O1258">
        <v>3.411</v>
      </c>
    </row>
    <row r="1259" spans="1:15" hidden="1" x14ac:dyDescent="0.25">
      <c r="A1259" t="s">
        <v>4454</v>
      </c>
      <c r="B1259" t="s">
        <v>4455</v>
      </c>
      <c r="C1259" s="1" t="str">
        <f t="shared" si="105"/>
        <v>21:0957</v>
      </c>
      <c r="D1259" s="1" t="str">
        <f t="shared" si="102"/>
        <v>21:0336</v>
      </c>
      <c r="E1259" t="s">
        <v>237</v>
      </c>
      <c r="F1259" t="s">
        <v>4456</v>
      </c>
      <c r="H1259">
        <v>47.579700000000003</v>
      </c>
      <c r="I1259">
        <v>-66.093909999999994</v>
      </c>
      <c r="J1259" s="1" t="str">
        <f t="shared" si="103"/>
        <v>C-horizon soil</v>
      </c>
      <c r="K1259" s="1" t="str">
        <f t="shared" si="106"/>
        <v>NASGLP soil sample, &lt;2 mm size fraction</v>
      </c>
      <c r="N1259">
        <v>2.2999999999999998</v>
      </c>
      <c r="O1259">
        <v>8.2940000000000005</v>
      </c>
    </row>
    <row r="1260" spans="1:15" hidden="1" x14ac:dyDescent="0.25">
      <c r="A1260" t="s">
        <v>4457</v>
      </c>
      <c r="B1260" t="s">
        <v>4458</v>
      </c>
      <c r="C1260" s="1" t="str">
        <f t="shared" si="105"/>
        <v>21:0957</v>
      </c>
      <c r="D1260" s="1" t="str">
        <f t="shared" si="102"/>
        <v>21:0336</v>
      </c>
      <c r="E1260" t="s">
        <v>241</v>
      </c>
      <c r="F1260" t="s">
        <v>4459</v>
      </c>
      <c r="H1260">
        <v>47.786459999999998</v>
      </c>
      <c r="I1260">
        <v>-65.981449999999995</v>
      </c>
      <c r="J1260" s="1" t="str">
        <f t="shared" si="103"/>
        <v>C-horizon soil</v>
      </c>
      <c r="K1260" s="1" t="str">
        <f t="shared" si="106"/>
        <v>NASGLP soil sample, &lt;2 mm size fraction</v>
      </c>
      <c r="N1260">
        <v>1</v>
      </c>
      <c r="O1260">
        <v>5</v>
      </c>
    </row>
    <row r="1261" spans="1:15" hidden="1" x14ac:dyDescent="0.25">
      <c r="A1261" t="s">
        <v>4460</v>
      </c>
      <c r="B1261" t="s">
        <v>4461</v>
      </c>
      <c r="C1261" s="1" t="str">
        <f t="shared" si="105"/>
        <v>21:0957</v>
      </c>
      <c r="D1261" s="1" t="str">
        <f t="shared" si="102"/>
        <v>21:0336</v>
      </c>
      <c r="E1261" t="s">
        <v>245</v>
      </c>
      <c r="F1261" t="s">
        <v>4462</v>
      </c>
      <c r="H1261">
        <v>47.824129999999997</v>
      </c>
      <c r="I1261">
        <v>-65.85266</v>
      </c>
      <c r="J1261" s="1" t="str">
        <f t="shared" si="103"/>
        <v>C-horizon soil</v>
      </c>
      <c r="K1261" s="1" t="str">
        <f t="shared" si="106"/>
        <v>NASGLP soil sample, &lt;2 mm size fraction</v>
      </c>
      <c r="N1261">
        <v>0.99</v>
      </c>
      <c r="O1261">
        <v>4.8620000000000001</v>
      </c>
    </row>
    <row r="1262" spans="1:15" hidden="1" x14ac:dyDescent="0.25">
      <c r="A1262" t="s">
        <v>4463</v>
      </c>
      <c r="B1262" t="s">
        <v>4464</v>
      </c>
      <c r="C1262" s="1" t="str">
        <f t="shared" si="105"/>
        <v>21:0957</v>
      </c>
      <c r="D1262" s="1" t="str">
        <f t="shared" si="102"/>
        <v>21:0336</v>
      </c>
      <c r="E1262" t="s">
        <v>249</v>
      </c>
      <c r="F1262" t="s">
        <v>4465</v>
      </c>
      <c r="H1262">
        <v>47.819879999999998</v>
      </c>
      <c r="I1262">
        <v>-66.737340000000003</v>
      </c>
      <c r="J1262" s="1" t="str">
        <f t="shared" si="103"/>
        <v>C-horizon soil</v>
      </c>
      <c r="K1262" s="1" t="str">
        <f t="shared" si="106"/>
        <v>NASGLP soil sample, &lt;2 mm size fraction</v>
      </c>
      <c r="N1262">
        <v>0.49</v>
      </c>
      <c r="O1262">
        <v>3.24</v>
      </c>
    </row>
    <row r="1263" spans="1:15" hidden="1" x14ac:dyDescent="0.25">
      <c r="A1263" t="s">
        <v>4466</v>
      </c>
      <c r="B1263" t="s">
        <v>4467</v>
      </c>
      <c r="C1263" s="1" t="str">
        <f t="shared" si="105"/>
        <v>21:0957</v>
      </c>
      <c r="D1263" s="1" t="str">
        <f t="shared" si="102"/>
        <v>21:0336</v>
      </c>
      <c r="E1263" t="s">
        <v>253</v>
      </c>
      <c r="F1263" t="s">
        <v>4468</v>
      </c>
      <c r="H1263">
        <v>47.936990000000002</v>
      </c>
      <c r="I1263">
        <v>-66.532730000000001</v>
      </c>
      <c r="J1263" s="1" t="str">
        <f t="shared" si="103"/>
        <v>C-horizon soil</v>
      </c>
      <c r="K1263" s="1" t="str">
        <f t="shared" si="106"/>
        <v>NASGLP soil sample, &lt;2 mm size fraction</v>
      </c>
      <c r="N1263">
        <v>0.56999999999999995</v>
      </c>
      <c r="O1263">
        <v>3.1240000000000001</v>
      </c>
    </row>
    <row r="1264" spans="1:15" hidden="1" x14ac:dyDescent="0.25">
      <c r="A1264" t="s">
        <v>4469</v>
      </c>
      <c r="B1264" t="s">
        <v>4470</v>
      </c>
      <c r="C1264" s="1" t="str">
        <f t="shared" si="105"/>
        <v>21:0957</v>
      </c>
      <c r="D1264" s="1" t="str">
        <f t="shared" si="102"/>
        <v>21:0336</v>
      </c>
      <c r="E1264" t="s">
        <v>257</v>
      </c>
      <c r="F1264" t="s">
        <v>4471</v>
      </c>
      <c r="H1264">
        <v>47.939439999999998</v>
      </c>
      <c r="I1264">
        <v>-66.150040000000004</v>
      </c>
      <c r="J1264" s="1" t="str">
        <f t="shared" si="103"/>
        <v>C-horizon soil</v>
      </c>
      <c r="K1264" s="1" t="str">
        <f t="shared" si="106"/>
        <v>NASGLP soil sample, &lt;2 mm size fraction</v>
      </c>
      <c r="N1264">
        <v>0.79</v>
      </c>
      <c r="O1264">
        <v>4.0309999999999997</v>
      </c>
    </row>
    <row r="1265" spans="1:15" hidden="1" x14ac:dyDescent="0.25">
      <c r="A1265" t="s">
        <v>4472</v>
      </c>
      <c r="B1265" t="s">
        <v>4473</v>
      </c>
      <c r="C1265" s="1" t="str">
        <f t="shared" si="105"/>
        <v>21:0957</v>
      </c>
      <c r="D1265" s="1" t="str">
        <f t="shared" si="102"/>
        <v>21:0336</v>
      </c>
      <c r="E1265" t="s">
        <v>261</v>
      </c>
      <c r="F1265" t="s">
        <v>4474</v>
      </c>
      <c r="H1265">
        <v>47.737769999999998</v>
      </c>
      <c r="I1265">
        <v>-66.539850000000001</v>
      </c>
      <c r="J1265" s="1" t="str">
        <f t="shared" si="103"/>
        <v>C-horizon soil</v>
      </c>
      <c r="K1265" s="1" t="str">
        <f t="shared" si="106"/>
        <v>NASGLP soil sample, &lt;2 mm size fraction</v>
      </c>
      <c r="N1265">
        <v>0.51</v>
      </c>
      <c r="O1265">
        <v>3.3820000000000001</v>
      </c>
    </row>
    <row r="1266" spans="1:15" hidden="1" x14ac:dyDescent="0.25">
      <c r="A1266" t="s">
        <v>4475</v>
      </c>
      <c r="B1266" t="s">
        <v>4476</v>
      </c>
      <c r="C1266" s="1" t="str">
        <f t="shared" si="105"/>
        <v>21:0957</v>
      </c>
      <c r="D1266" s="1" t="str">
        <f t="shared" si="102"/>
        <v>21:0336</v>
      </c>
      <c r="E1266" t="s">
        <v>265</v>
      </c>
      <c r="F1266" t="s">
        <v>4477</v>
      </c>
      <c r="H1266">
        <v>47.167700000000004</v>
      </c>
      <c r="I1266">
        <v>-66.230760000000004</v>
      </c>
      <c r="J1266" s="1" t="str">
        <f t="shared" si="103"/>
        <v>C-horizon soil</v>
      </c>
      <c r="K1266" s="1" t="str">
        <f t="shared" si="106"/>
        <v>NASGLP soil sample, &lt;2 mm size fraction</v>
      </c>
      <c r="M1266">
        <v>0.02</v>
      </c>
      <c r="N1266">
        <v>0.63</v>
      </c>
      <c r="O1266">
        <v>3.593</v>
      </c>
    </row>
    <row r="1267" spans="1:15" hidden="1" x14ac:dyDescent="0.25">
      <c r="A1267" t="s">
        <v>4478</v>
      </c>
      <c r="B1267" t="s">
        <v>4479</v>
      </c>
      <c r="C1267" s="1" t="str">
        <f t="shared" si="105"/>
        <v>21:0957</v>
      </c>
      <c r="D1267" s="1" t="str">
        <f t="shared" si="102"/>
        <v>21:0336</v>
      </c>
      <c r="E1267" t="s">
        <v>269</v>
      </c>
      <c r="F1267" t="s">
        <v>4480</v>
      </c>
      <c r="H1267">
        <v>47.158999999999999</v>
      </c>
      <c r="I1267">
        <v>-66.412099999999995</v>
      </c>
      <c r="J1267" s="1" t="str">
        <f t="shared" si="103"/>
        <v>C-horizon soil</v>
      </c>
      <c r="K1267" s="1" t="str">
        <f t="shared" si="106"/>
        <v>NASGLP soil sample, &lt;2 mm size fraction</v>
      </c>
      <c r="N1267">
        <v>0.49</v>
      </c>
      <c r="O1267">
        <v>3.2210000000000001</v>
      </c>
    </row>
    <row r="1268" spans="1:15" hidden="1" x14ac:dyDescent="0.25">
      <c r="A1268" t="s">
        <v>4481</v>
      </c>
      <c r="B1268" t="s">
        <v>4482</v>
      </c>
      <c r="C1268" s="1" t="str">
        <f t="shared" ref="C1268:C1299" si="107">HYPERLINK("http://geochem.nrcan.gc.ca/cdogs/content/bdl/bdl210957_e.htm", "21:0957")</f>
        <v>21:0957</v>
      </c>
      <c r="D1268" s="1" t="str">
        <f t="shared" ref="D1268:D1331" si="108">HYPERLINK("http://geochem.nrcan.gc.ca/cdogs/content/svy/svy210336_e.htm", "21:0336")</f>
        <v>21:0336</v>
      </c>
      <c r="E1268" t="s">
        <v>273</v>
      </c>
      <c r="F1268" t="s">
        <v>4483</v>
      </c>
      <c r="H1268">
        <v>47.51473</v>
      </c>
      <c r="I1268">
        <v>-66.899159999999995</v>
      </c>
      <c r="J1268" s="1" t="str">
        <f t="shared" ref="J1268:J1331" si="109">HYPERLINK("http://geochem.nrcan.gc.ca/cdogs/content/kwd/kwd020058_e.htm", "C-horizon soil")</f>
        <v>C-horizon soil</v>
      </c>
      <c r="K1268" s="1" t="str">
        <f t="shared" ref="K1268:K1299" si="110">HYPERLINK("http://geochem.nrcan.gc.ca/cdogs/content/kwd/kwd080054_e.htm", "NASGLP soil sample, &lt;2 mm size fraction")</f>
        <v>NASGLP soil sample, &lt;2 mm size fraction</v>
      </c>
      <c r="N1268">
        <v>0.92</v>
      </c>
      <c r="O1268">
        <v>4</v>
      </c>
    </row>
    <row r="1269" spans="1:15" hidden="1" x14ac:dyDescent="0.25">
      <c r="A1269" t="s">
        <v>4484</v>
      </c>
      <c r="B1269" t="s">
        <v>4485</v>
      </c>
      <c r="C1269" s="1" t="str">
        <f t="shared" si="107"/>
        <v>21:0957</v>
      </c>
      <c r="D1269" s="1" t="str">
        <f t="shared" si="108"/>
        <v>21:0336</v>
      </c>
      <c r="E1269" t="s">
        <v>277</v>
      </c>
      <c r="F1269" t="s">
        <v>4486</v>
      </c>
      <c r="H1269">
        <v>47.959110000000003</v>
      </c>
      <c r="I1269">
        <v>-66.705219999999997</v>
      </c>
      <c r="J1269" s="1" t="str">
        <f t="shared" si="109"/>
        <v>C-horizon soil</v>
      </c>
      <c r="K1269" s="1" t="str">
        <f t="shared" si="110"/>
        <v>NASGLP soil sample, &lt;2 mm size fraction</v>
      </c>
      <c r="N1269">
        <v>1.18</v>
      </c>
      <c r="O1269">
        <v>9.9580000000000002</v>
      </c>
    </row>
    <row r="1270" spans="1:15" hidden="1" x14ac:dyDescent="0.25">
      <c r="A1270" t="s">
        <v>4487</v>
      </c>
      <c r="B1270" t="s">
        <v>4488</v>
      </c>
      <c r="C1270" s="1" t="str">
        <f t="shared" si="107"/>
        <v>21:0957</v>
      </c>
      <c r="D1270" s="1" t="str">
        <f t="shared" si="108"/>
        <v>21:0336</v>
      </c>
      <c r="E1270" t="s">
        <v>281</v>
      </c>
      <c r="F1270" t="s">
        <v>4489</v>
      </c>
      <c r="H1270">
        <v>47.780819999999999</v>
      </c>
      <c r="I1270">
        <v>-66.983890000000002</v>
      </c>
      <c r="J1270" s="1" t="str">
        <f t="shared" si="109"/>
        <v>C-horizon soil</v>
      </c>
      <c r="K1270" s="1" t="str">
        <f t="shared" si="110"/>
        <v>NASGLP soil sample, &lt;2 mm size fraction</v>
      </c>
      <c r="N1270">
        <v>1.1599999999999999</v>
      </c>
      <c r="O1270">
        <v>5.0190000000000001</v>
      </c>
    </row>
    <row r="1271" spans="1:15" hidden="1" x14ac:dyDescent="0.25">
      <c r="A1271" t="s">
        <v>4490</v>
      </c>
      <c r="B1271" t="s">
        <v>4491</v>
      </c>
      <c r="C1271" s="1" t="str">
        <f t="shared" si="107"/>
        <v>21:0957</v>
      </c>
      <c r="D1271" s="1" t="str">
        <f t="shared" si="108"/>
        <v>21:0336</v>
      </c>
      <c r="E1271" t="s">
        <v>285</v>
      </c>
      <c r="F1271" t="s">
        <v>4492</v>
      </c>
      <c r="H1271">
        <v>47.448329999999999</v>
      </c>
      <c r="I1271">
        <v>-66.945930000000004</v>
      </c>
      <c r="J1271" s="1" t="str">
        <f t="shared" si="109"/>
        <v>C-horizon soil</v>
      </c>
      <c r="K1271" s="1" t="str">
        <f t="shared" si="110"/>
        <v>NASGLP soil sample, &lt;2 mm size fraction</v>
      </c>
      <c r="N1271">
        <v>1.42</v>
      </c>
      <c r="O1271">
        <v>6.2530000000000001</v>
      </c>
    </row>
    <row r="1272" spans="1:15" hidden="1" x14ac:dyDescent="0.25">
      <c r="A1272" t="s">
        <v>4493</v>
      </c>
      <c r="B1272" t="s">
        <v>4494</v>
      </c>
      <c r="C1272" s="1" t="str">
        <f t="shared" si="107"/>
        <v>21:0957</v>
      </c>
      <c r="D1272" s="1" t="str">
        <f t="shared" si="108"/>
        <v>21:0336</v>
      </c>
      <c r="E1272" t="s">
        <v>289</v>
      </c>
      <c r="F1272" t="s">
        <v>4495</v>
      </c>
      <c r="H1272">
        <v>47.464889999999997</v>
      </c>
      <c r="I1272">
        <v>-67.026420000000002</v>
      </c>
      <c r="J1272" s="1" t="str">
        <f t="shared" si="109"/>
        <v>C-horizon soil</v>
      </c>
      <c r="K1272" s="1" t="str">
        <f t="shared" si="110"/>
        <v>NASGLP soil sample, &lt;2 mm size fraction</v>
      </c>
      <c r="M1272">
        <v>0.01</v>
      </c>
      <c r="N1272">
        <v>1.05</v>
      </c>
      <c r="O1272">
        <v>4.5940000000000003</v>
      </c>
    </row>
    <row r="1273" spans="1:15" hidden="1" x14ac:dyDescent="0.25">
      <c r="A1273" t="s">
        <v>4496</v>
      </c>
      <c r="B1273" t="s">
        <v>4497</v>
      </c>
      <c r="C1273" s="1" t="str">
        <f t="shared" si="107"/>
        <v>21:0957</v>
      </c>
      <c r="D1273" s="1" t="str">
        <f t="shared" si="108"/>
        <v>21:0336</v>
      </c>
      <c r="E1273" t="s">
        <v>293</v>
      </c>
      <c r="F1273" t="s">
        <v>4498</v>
      </c>
      <c r="H1273">
        <v>47.828229999999998</v>
      </c>
      <c r="I1273">
        <v>-67.109819999999999</v>
      </c>
      <c r="J1273" s="1" t="str">
        <f t="shared" si="109"/>
        <v>C-horizon soil</v>
      </c>
      <c r="K1273" s="1" t="str">
        <f t="shared" si="110"/>
        <v>NASGLP soil sample, &lt;2 mm size fraction</v>
      </c>
      <c r="N1273">
        <v>1.54</v>
      </c>
      <c r="O1273">
        <v>5.7770000000000001</v>
      </c>
    </row>
    <row r="1274" spans="1:15" hidden="1" x14ac:dyDescent="0.25">
      <c r="A1274" t="s">
        <v>4499</v>
      </c>
      <c r="B1274" t="s">
        <v>4500</v>
      </c>
      <c r="C1274" s="1" t="str">
        <f t="shared" si="107"/>
        <v>21:0957</v>
      </c>
      <c r="D1274" s="1" t="str">
        <f t="shared" si="108"/>
        <v>21:0336</v>
      </c>
      <c r="E1274" t="s">
        <v>297</v>
      </c>
      <c r="F1274" t="s">
        <v>4501</v>
      </c>
      <c r="H1274">
        <v>47.459240000000001</v>
      </c>
      <c r="I1274">
        <v>-67.322400000000002</v>
      </c>
      <c r="J1274" s="1" t="str">
        <f t="shared" si="109"/>
        <v>C-horizon soil</v>
      </c>
      <c r="K1274" s="1" t="str">
        <f t="shared" si="110"/>
        <v>NASGLP soil sample, &lt;2 mm size fraction</v>
      </c>
      <c r="N1274">
        <v>1.01</v>
      </c>
      <c r="O1274">
        <v>4.3129999999999997</v>
      </c>
    </row>
    <row r="1275" spans="1:15" hidden="1" x14ac:dyDescent="0.25">
      <c r="A1275" t="s">
        <v>4502</v>
      </c>
      <c r="B1275" t="s">
        <v>4503</v>
      </c>
      <c r="C1275" s="1" t="str">
        <f t="shared" si="107"/>
        <v>21:0957</v>
      </c>
      <c r="D1275" s="1" t="str">
        <f t="shared" si="108"/>
        <v>21:0336</v>
      </c>
      <c r="E1275" t="s">
        <v>301</v>
      </c>
      <c r="F1275" t="s">
        <v>4504</v>
      </c>
      <c r="H1275">
        <v>47.722619999999999</v>
      </c>
      <c r="I1275">
        <v>-65.132270000000005</v>
      </c>
      <c r="J1275" s="1" t="str">
        <f t="shared" si="109"/>
        <v>C-horizon soil</v>
      </c>
      <c r="K1275" s="1" t="str">
        <f t="shared" si="110"/>
        <v>NASGLP soil sample, &lt;2 mm size fraction</v>
      </c>
      <c r="N1275">
        <v>0.15</v>
      </c>
      <c r="O1275">
        <v>1.208</v>
      </c>
    </row>
    <row r="1276" spans="1:15" hidden="1" x14ac:dyDescent="0.25">
      <c r="A1276" t="s">
        <v>4505</v>
      </c>
      <c r="B1276" t="s">
        <v>4506</v>
      </c>
      <c r="C1276" s="1" t="str">
        <f t="shared" si="107"/>
        <v>21:0957</v>
      </c>
      <c r="D1276" s="1" t="str">
        <f t="shared" si="108"/>
        <v>21:0336</v>
      </c>
      <c r="E1276" t="s">
        <v>305</v>
      </c>
      <c r="F1276" t="s">
        <v>4507</v>
      </c>
      <c r="H1276">
        <v>47.610370000000003</v>
      </c>
      <c r="I1276">
        <v>-65.068680000000001</v>
      </c>
      <c r="J1276" s="1" t="str">
        <f t="shared" si="109"/>
        <v>C-horizon soil</v>
      </c>
      <c r="K1276" s="1" t="str">
        <f t="shared" si="110"/>
        <v>NASGLP soil sample, &lt;2 mm size fraction</v>
      </c>
      <c r="N1276">
        <v>0.27</v>
      </c>
      <c r="O1276">
        <v>3.1190000000000002</v>
      </c>
    </row>
    <row r="1277" spans="1:15" hidden="1" x14ac:dyDescent="0.25">
      <c r="A1277" t="s">
        <v>4508</v>
      </c>
      <c r="B1277" t="s">
        <v>4509</v>
      </c>
      <c r="C1277" s="1" t="str">
        <f t="shared" si="107"/>
        <v>21:0957</v>
      </c>
      <c r="D1277" s="1" t="str">
        <f t="shared" si="108"/>
        <v>21:0336</v>
      </c>
      <c r="E1277" t="s">
        <v>309</v>
      </c>
      <c r="F1277" t="s">
        <v>4510</v>
      </c>
      <c r="H1277">
        <v>47.760750000000002</v>
      </c>
      <c r="I1277">
        <v>-64.885750000000002</v>
      </c>
      <c r="J1277" s="1" t="str">
        <f t="shared" si="109"/>
        <v>C-horizon soil</v>
      </c>
      <c r="K1277" s="1" t="str">
        <f t="shared" si="110"/>
        <v>NASGLP soil sample, &lt;2 mm size fraction</v>
      </c>
      <c r="N1277">
        <v>0.57999999999999996</v>
      </c>
      <c r="O1277">
        <v>2.9329999999999998</v>
      </c>
    </row>
    <row r="1278" spans="1:15" hidden="1" x14ac:dyDescent="0.25">
      <c r="A1278" t="s">
        <v>4511</v>
      </c>
      <c r="B1278" t="s">
        <v>4512</v>
      </c>
      <c r="C1278" s="1" t="str">
        <f t="shared" si="107"/>
        <v>21:0957</v>
      </c>
      <c r="D1278" s="1" t="str">
        <f t="shared" si="108"/>
        <v>21:0336</v>
      </c>
      <c r="E1278" t="s">
        <v>313</v>
      </c>
      <c r="F1278" t="s">
        <v>4513</v>
      </c>
      <c r="H1278">
        <v>47.164870000000001</v>
      </c>
      <c r="I1278">
        <v>-65.311269999999993</v>
      </c>
      <c r="J1278" s="1" t="str">
        <f t="shared" si="109"/>
        <v>C-horizon soil</v>
      </c>
      <c r="K1278" s="1" t="str">
        <f t="shared" si="110"/>
        <v>NASGLP soil sample, &lt;2 mm size fraction</v>
      </c>
      <c r="N1278">
        <v>0.69</v>
      </c>
      <c r="O1278">
        <v>2.8340000000000001</v>
      </c>
    </row>
    <row r="1279" spans="1:15" hidden="1" x14ac:dyDescent="0.25">
      <c r="A1279" t="s">
        <v>4514</v>
      </c>
      <c r="B1279" t="s">
        <v>4515</v>
      </c>
      <c r="C1279" s="1" t="str">
        <f t="shared" si="107"/>
        <v>21:0957</v>
      </c>
      <c r="D1279" s="1" t="str">
        <f t="shared" si="108"/>
        <v>21:0336</v>
      </c>
      <c r="E1279" t="s">
        <v>317</v>
      </c>
      <c r="F1279" t="s">
        <v>4516</v>
      </c>
      <c r="H1279">
        <v>47.362430000000003</v>
      </c>
      <c r="I1279">
        <v>-65.085939999999994</v>
      </c>
      <c r="J1279" s="1" t="str">
        <f t="shared" si="109"/>
        <v>C-horizon soil</v>
      </c>
      <c r="K1279" s="1" t="str">
        <f t="shared" si="110"/>
        <v>NASGLP soil sample, &lt;2 mm size fraction</v>
      </c>
      <c r="N1279">
        <v>0.79</v>
      </c>
      <c r="O1279">
        <v>3.89</v>
      </c>
    </row>
    <row r="1280" spans="1:15" hidden="1" x14ac:dyDescent="0.25">
      <c r="A1280" t="s">
        <v>4517</v>
      </c>
      <c r="B1280" t="s">
        <v>4518</v>
      </c>
      <c r="C1280" s="1" t="str">
        <f t="shared" si="107"/>
        <v>21:0957</v>
      </c>
      <c r="D1280" s="1" t="str">
        <f t="shared" si="108"/>
        <v>21:0336</v>
      </c>
      <c r="E1280" t="s">
        <v>321</v>
      </c>
      <c r="F1280" t="s">
        <v>4519</v>
      </c>
      <c r="H1280">
        <v>47.85971</v>
      </c>
      <c r="I1280">
        <v>-64.594220000000007</v>
      </c>
      <c r="J1280" s="1" t="str">
        <f t="shared" si="109"/>
        <v>C-horizon soil</v>
      </c>
      <c r="K1280" s="1" t="str">
        <f t="shared" si="110"/>
        <v>NASGLP soil sample, &lt;2 mm size fraction</v>
      </c>
      <c r="N1280">
        <v>0.22</v>
      </c>
      <c r="O1280">
        <v>2.36</v>
      </c>
    </row>
    <row r="1281" spans="1:15" hidden="1" x14ac:dyDescent="0.25">
      <c r="A1281" t="s">
        <v>4520</v>
      </c>
      <c r="B1281" t="s">
        <v>4521</v>
      </c>
      <c r="C1281" s="1" t="str">
        <f t="shared" si="107"/>
        <v>21:0957</v>
      </c>
      <c r="D1281" s="1" t="str">
        <f t="shared" si="108"/>
        <v>21:0336</v>
      </c>
      <c r="E1281" t="s">
        <v>325</v>
      </c>
      <c r="F1281" t="s">
        <v>4522</v>
      </c>
      <c r="H1281">
        <v>47.000639999999997</v>
      </c>
      <c r="I1281">
        <v>-65.857680000000002</v>
      </c>
      <c r="J1281" s="1" t="str">
        <f t="shared" si="109"/>
        <v>C-horizon soil</v>
      </c>
      <c r="K1281" s="1" t="str">
        <f t="shared" si="110"/>
        <v>NASGLP soil sample, &lt;2 mm size fraction</v>
      </c>
      <c r="N1281">
        <v>0.81</v>
      </c>
      <c r="O1281">
        <v>3.4289999999999998</v>
      </c>
    </row>
    <row r="1282" spans="1:15" hidden="1" x14ac:dyDescent="0.25">
      <c r="A1282" t="s">
        <v>4523</v>
      </c>
      <c r="B1282" t="s">
        <v>4524</v>
      </c>
      <c r="C1282" s="1" t="str">
        <f t="shared" si="107"/>
        <v>21:0957</v>
      </c>
      <c r="D1282" s="1" t="str">
        <f t="shared" si="108"/>
        <v>21:0336</v>
      </c>
      <c r="E1282" t="s">
        <v>329</v>
      </c>
      <c r="F1282" t="s">
        <v>4525</v>
      </c>
      <c r="H1282">
        <v>47.128439999999998</v>
      </c>
      <c r="I1282">
        <v>-65.488460000000003</v>
      </c>
      <c r="J1282" s="1" t="str">
        <f t="shared" si="109"/>
        <v>C-horizon soil</v>
      </c>
      <c r="K1282" s="1" t="str">
        <f t="shared" si="110"/>
        <v>NASGLP soil sample, &lt;2 mm size fraction</v>
      </c>
      <c r="N1282">
        <v>0.5</v>
      </c>
      <c r="O1282">
        <v>2.774</v>
      </c>
    </row>
    <row r="1283" spans="1:15" hidden="1" x14ac:dyDescent="0.25">
      <c r="A1283" t="s">
        <v>4526</v>
      </c>
      <c r="B1283" t="s">
        <v>4527</v>
      </c>
      <c r="C1283" s="1" t="str">
        <f t="shared" si="107"/>
        <v>21:0957</v>
      </c>
      <c r="D1283" s="1" t="str">
        <f t="shared" si="108"/>
        <v>21:0336</v>
      </c>
      <c r="E1283" t="s">
        <v>333</v>
      </c>
      <c r="F1283" t="s">
        <v>4528</v>
      </c>
      <c r="H1283">
        <v>47.017220000000002</v>
      </c>
      <c r="I1283">
        <v>-64.889560000000003</v>
      </c>
      <c r="J1283" s="1" t="str">
        <f t="shared" si="109"/>
        <v>C-horizon soil</v>
      </c>
      <c r="K1283" s="1" t="str">
        <f t="shared" si="110"/>
        <v>NASGLP soil sample, &lt;2 mm size fraction</v>
      </c>
      <c r="N1283">
        <v>0.38</v>
      </c>
      <c r="O1283">
        <v>2.1150000000000002</v>
      </c>
    </row>
    <row r="1284" spans="1:15" hidden="1" x14ac:dyDescent="0.25">
      <c r="A1284" t="s">
        <v>4529</v>
      </c>
      <c r="B1284" t="s">
        <v>4530</v>
      </c>
      <c r="C1284" s="1" t="str">
        <f t="shared" si="107"/>
        <v>21:0957</v>
      </c>
      <c r="D1284" s="1" t="str">
        <f t="shared" si="108"/>
        <v>21:0336</v>
      </c>
      <c r="E1284" t="s">
        <v>337</v>
      </c>
      <c r="F1284" t="s">
        <v>4531</v>
      </c>
      <c r="H1284">
        <v>46.990470000000002</v>
      </c>
      <c r="I1284">
        <v>-65.314059999999998</v>
      </c>
      <c r="J1284" s="1" t="str">
        <f t="shared" si="109"/>
        <v>C-horizon soil</v>
      </c>
      <c r="K1284" s="1" t="str">
        <f t="shared" si="110"/>
        <v>NASGLP soil sample, &lt;2 mm size fraction</v>
      </c>
      <c r="N1284">
        <v>0.8</v>
      </c>
      <c r="O1284">
        <v>3.9369999999999998</v>
      </c>
    </row>
    <row r="1285" spans="1:15" hidden="1" x14ac:dyDescent="0.25">
      <c r="A1285" t="s">
        <v>4532</v>
      </c>
      <c r="B1285" t="s">
        <v>4533</v>
      </c>
      <c r="C1285" s="1" t="str">
        <f t="shared" si="107"/>
        <v>21:0957</v>
      </c>
      <c r="D1285" s="1" t="str">
        <f t="shared" si="108"/>
        <v>21:0336</v>
      </c>
      <c r="E1285" t="s">
        <v>341</v>
      </c>
      <c r="F1285" t="s">
        <v>4534</v>
      </c>
      <c r="H1285">
        <v>46.933860000000003</v>
      </c>
      <c r="I1285">
        <v>-65.554689999999994</v>
      </c>
      <c r="J1285" s="1" t="str">
        <f t="shared" si="109"/>
        <v>C-horizon soil</v>
      </c>
      <c r="K1285" s="1" t="str">
        <f t="shared" si="110"/>
        <v>NASGLP soil sample, &lt;2 mm size fraction</v>
      </c>
      <c r="N1285">
        <v>0.26</v>
      </c>
      <c r="O1285">
        <v>1.51</v>
      </c>
    </row>
    <row r="1286" spans="1:15" hidden="1" x14ac:dyDescent="0.25">
      <c r="A1286" t="s">
        <v>4535</v>
      </c>
      <c r="B1286" t="s">
        <v>4536</v>
      </c>
      <c r="C1286" s="1" t="str">
        <f t="shared" si="107"/>
        <v>21:0957</v>
      </c>
      <c r="D1286" s="1" t="str">
        <f t="shared" si="108"/>
        <v>21:0336</v>
      </c>
      <c r="E1286" t="s">
        <v>345</v>
      </c>
      <c r="F1286" t="s">
        <v>4537</v>
      </c>
      <c r="H1286">
        <v>46.742100000000001</v>
      </c>
      <c r="I1286">
        <v>-65.341639999999998</v>
      </c>
      <c r="J1286" s="1" t="str">
        <f t="shared" si="109"/>
        <v>C-horizon soil</v>
      </c>
      <c r="K1286" s="1" t="str">
        <f t="shared" si="110"/>
        <v>NASGLP soil sample, &lt;2 mm size fraction</v>
      </c>
      <c r="N1286">
        <v>0.32</v>
      </c>
      <c r="O1286">
        <v>1.9450000000000001</v>
      </c>
    </row>
    <row r="1287" spans="1:15" hidden="1" x14ac:dyDescent="0.25">
      <c r="A1287" t="s">
        <v>4538</v>
      </c>
      <c r="B1287" t="s">
        <v>4539</v>
      </c>
      <c r="C1287" s="1" t="str">
        <f t="shared" si="107"/>
        <v>21:0957</v>
      </c>
      <c r="D1287" s="1" t="str">
        <f t="shared" si="108"/>
        <v>21:0336</v>
      </c>
      <c r="E1287" t="s">
        <v>349</v>
      </c>
      <c r="F1287" t="s">
        <v>4540</v>
      </c>
      <c r="H1287">
        <v>47.274500000000003</v>
      </c>
      <c r="I1287">
        <v>-69.026949999999999</v>
      </c>
      <c r="J1287" s="1" t="str">
        <f t="shared" si="109"/>
        <v>C-horizon soil</v>
      </c>
      <c r="K1287" s="1" t="str">
        <f t="shared" si="110"/>
        <v>NASGLP soil sample, &lt;2 mm size fraction</v>
      </c>
      <c r="N1287">
        <v>1.49</v>
      </c>
      <c r="O1287">
        <v>5.3049999999999997</v>
      </c>
    </row>
    <row r="1288" spans="1:15" hidden="1" x14ac:dyDescent="0.25">
      <c r="A1288" t="s">
        <v>4541</v>
      </c>
      <c r="B1288" t="s">
        <v>4542</v>
      </c>
      <c r="C1288" s="1" t="str">
        <f t="shared" si="107"/>
        <v>21:0957</v>
      </c>
      <c r="D1288" s="1" t="str">
        <f t="shared" si="108"/>
        <v>21:0336</v>
      </c>
      <c r="E1288" t="s">
        <v>353</v>
      </c>
      <c r="F1288" t="s">
        <v>4543</v>
      </c>
      <c r="H1288">
        <v>47.240519999999997</v>
      </c>
      <c r="I1288">
        <v>-68.825850000000003</v>
      </c>
      <c r="J1288" s="1" t="str">
        <f t="shared" si="109"/>
        <v>C-horizon soil</v>
      </c>
      <c r="K1288" s="1" t="str">
        <f t="shared" si="110"/>
        <v>NASGLP soil sample, &lt;2 mm size fraction</v>
      </c>
      <c r="M1288">
        <v>0.01</v>
      </c>
      <c r="N1288">
        <v>1.63</v>
      </c>
      <c r="O1288">
        <v>4.9720000000000004</v>
      </c>
    </row>
    <row r="1289" spans="1:15" hidden="1" x14ac:dyDescent="0.25">
      <c r="A1289" t="s">
        <v>4544</v>
      </c>
      <c r="B1289" t="s">
        <v>4545</v>
      </c>
      <c r="C1289" s="1" t="str">
        <f t="shared" si="107"/>
        <v>21:0957</v>
      </c>
      <c r="D1289" s="1" t="str">
        <f t="shared" si="108"/>
        <v>21:0336</v>
      </c>
      <c r="E1289" t="s">
        <v>357</v>
      </c>
      <c r="F1289" t="s">
        <v>4546</v>
      </c>
      <c r="H1289">
        <v>47.349910000000001</v>
      </c>
      <c r="I1289">
        <v>-68.680850000000007</v>
      </c>
      <c r="J1289" s="1" t="str">
        <f t="shared" si="109"/>
        <v>C-horizon soil</v>
      </c>
      <c r="K1289" s="1" t="str">
        <f t="shared" si="110"/>
        <v>NASGLP soil sample, &lt;2 mm size fraction</v>
      </c>
      <c r="N1289">
        <v>1.02</v>
      </c>
      <c r="O1289">
        <v>3.7370000000000001</v>
      </c>
    </row>
    <row r="1290" spans="1:15" hidden="1" x14ac:dyDescent="0.25">
      <c r="A1290" t="s">
        <v>4547</v>
      </c>
      <c r="B1290" t="s">
        <v>4548</v>
      </c>
      <c r="C1290" s="1" t="str">
        <f t="shared" si="107"/>
        <v>21:0957</v>
      </c>
      <c r="D1290" s="1" t="str">
        <f t="shared" si="108"/>
        <v>21:0336</v>
      </c>
      <c r="E1290" t="s">
        <v>361</v>
      </c>
      <c r="F1290" t="s">
        <v>4549</v>
      </c>
      <c r="H1290">
        <v>47.611289999999997</v>
      </c>
      <c r="I1290">
        <v>-68.251909999999995</v>
      </c>
      <c r="J1290" s="1" t="str">
        <f t="shared" si="109"/>
        <v>C-horizon soil</v>
      </c>
      <c r="K1290" s="1" t="str">
        <f t="shared" si="110"/>
        <v>NASGLP soil sample, &lt;2 mm size fraction</v>
      </c>
      <c r="N1290">
        <v>1.47</v>
      </c>
      <c r="O1290">
        <v>6.008</v>
      </c>
    </row>
    <row r="1291" spans="1:15" hidden="1" x14ac:dyDescent="0.25">
      <c r="A1291" t="s">
        <v>4550</v>
      </c>
      <c r="B1291" t="s">
        <v>4551</v>
      </c>
      <c r="C1291" s="1" t="str">
        <f t="shared" si="107"/>
        <v>21:0957</v>
      </c>
      <c r="D1291" s="1" t="str">
        <f t="shared" si="108"/>
        <v>21:0336</v>
      </c>
      <c r="E1291" t="s">
        <v>365</v>
      </c>
      <c r="F1291" t="s">
        <v>4552</v>
      </c>
      <c r="H1291">
        <v>47.864609999999999</v>
      </c>
      <c r="I1291">
        <v>-68.238780000000006</v>
      </c>
      <c r="J1291" s="1" t="str">
        <f t="shared" si="109"/>
        <v>C-horizon soil</v>
      </c>
      <c r="K1291" s="1" t="str">
        <f t="shared" si="110"/>
        <v>NASGLP soil sample, &lt;2 mm size fraction</v>
      </c>
      <c r="N1291">
        <v>4.58</v>
      </c>
      <c r="O1291">
        <v>15.6</v>
      </c>
    </row>
    <row r="1292" spans="1:15" hidden="1" x14ac:dyDescent="0.25">
      <c r="A1292" t="s">
        <v>4553</v>
      </c>
      <c r="B1292" t="s">
        <v>4554</v>
      </c>
      <c r="C1292" s="1" t="str">
        <f t="shared" si="107"/>
        <v>21:0957</v>
      </c>
      <c r="D1292" s="1" t="str">
        <f t="shared" si="108"/>
        <v>21:0336</v>
      </c>
      <c r="E1292" t="s">
        <v>369</v>
      </c>
      <c r="F1292" t="s">
        <v>4555</v>
      </c>
      <c r="H1292">
        <v>47.819070000000004</v>
      </c>
      <c r="I1292">
        <v>-68.052449999999993</v>
      </c>
      <c r="J1292" s="1" t="str">
        <f t="shared" si="109"/>
        <v>C-horizon soil</v>
      </c>
      <c r="K1292" s="1" t="str">
        <f t="shared" si="110"/>
        <v>NASGLP soil sample, &lt;2 mm size fraction</v>
      </c>
      <c r="N1292">
        <v>1.31</v>
      </c>
      <c r="O1292">
        <v>4.8259999999999996</v>
      </c>
    </row>
    <row r="1293" spans="1:15" hidden="1" x14ac:dyDescent="0.25">
      <c r="A1293" t="s">
        <v>4556</v>
      </c>
      <c r="B1293" t="s">
        <v>4557</v>
      </c>
      <c r="C1293" s="1" t="str">
        <f t="shared" si="107"/>
        <v>21:0957</v>
      </c>
      <c r="D1293" s="1" t="str">
        <f t="shared" si="108"/>
        <v>21:0336</v>
      </c>
      <c r="E1293" t="s">
        <v>373</v>
      </c>
      <c r="F1293" t="s">
        <v>4558</v>
      </c>
      <c r="H1293">
        <v>47.481200000000001</v>
      </c>
      <c r="I1293">
        <v>-68.068160000000006</v>
      </c>
      <c r="J1293" s="1" t="str">
        <f t="shared" si="109"/>
        <v>C-horizon soil</v>
      </c>
      <c r="K1293" s="1" t="str">
        <f t="shared" si="110"/>
        <v>NASGLP soil sample, &lt;2 mm size fraction</v>
      </c>
      <c r="M1293">
        <v>0.01</v>
      </c>
      <c r="N1293">
        <v>2.75</v>
      </c>
      <c r="O1293">
        <v>9.2479999999999993</v>
      </c>
    </row>
    <row r="1294" spans="1:15" hidden="1" x14ac:dyDescent="0.25">
      <c r="A1294" t="s">
        <v>4559</v>
      </c>
      <c r="B1294" t="s">
        <v>4560</v>
      </c>
      <c r="C1294" s="1" t="str">
        <f t="shared" si="107"/>
        <v>21:0957</v>
      </c>
      <c r="D1294" s="1" t="str">
        <f t="shared" si="108"/>
        <v>21:0336</v>
      </c>
      <c r="E1294" t="s">
        <v>377</v>
      </c>
      <c r="F1294" t="s">
        <v>4561</v>
      </c>
      <c r="H1294">
        <v>47.987180000000002</v>
      </c>
      <c r="I1294">
        <v>-68.039270000000002</v>
      </c>
      <c r="J1294" s="1" t="str">
        <f t="shared" si="109"/>
        <v>C-horizon soil</v>
      </c>
      <c r="K1294" s="1" t="str">
        <f t="shared" si="110"/>
        <v>NASGLP soil sample, &lt;2 mm size fraction</v>
      </c>
      <c r="N1294">
        <v>1.41</v>
      </c>
      <c r="O1294">
        <v>6.117</v>
      </c>
    </row>
    <row r="1295" spans="1:15" hidden="1" x14ac:dyDescent="0.25">
      <c r="A1295" t="s">
        <v>4562</v>
      </c>
      <c r="B1295" t="s">
        <v>4563</v>
      </c>
      <c r="C1295" s="1" t="str">
        <f t="shared" si="107"/>
        <v>21:0957</v>
      </c>
      <c r="D1295" s="1" t="str">
        <f t="shared" si="108"/>
        <v>21:0336</v>
      </c>
      <c r="E1295" t="s">
        <v>381</v>
      </c>
      <c r="F1295" t="s">
        <v>4564</v>
      </c>
      <c r="H1295">
        <v>47.331740000000003</v>
      </c>
      <c r="I1295">
        <v>-68.416309999999996</v>
      </c>
      <c r="J1295" s="1" t="str">
        <f t="shared" si="109"/>
        <v>C-horizon soil</v>
      </c>
      <c r="K1295" s="1" t="str">
        <f t="shared" si="110"/>
        <v>NASGLP soil sample, &lt;2 mm size fraction</v>
      </c>
      <c r="N1295">
        <v>0.69</v>
      </c>
      <c r="O1295">
        <v>3.052</v>
      </c>
    </row>
    <row r="1296" spans="1:15" hidden="1" x14ac:dyDescent="0.25">
      <c r="A1296" t="s">
        <v>4565</v>
      </c>
      <c r="B1296" t="s">
        <v>4566</v>
      </c>
      <c r="C1296" s="1" t="str">
        <f t="shared" si="107"/>
        <v>21:0957</v>
      </c>
      <c r="D1296" s="1" t="str">
        <f t="shared" si="108"/>
        <v>21:0336</v>
      </c>
      <c r="E1296" t="s">
        <v>385</v>
      </c>
      <c r="F1296" t="s">
        <v>4567</v>
      </c>
      <c r="H1296">
        <v>47.313720000000004</v>
      </c>
      <c r="I1296">
        <v>-67.886219999999994</v>
      </c>
      <c r="J1296" s="1" t="str">
        <f t="shared" si="109"/>
        <v>C-horizon soil</v>
      </c>
      <c r="K1296" s="1" t="str">
        <f t="shared" si="110"/>
        <v>NASGLP soil sample, &lt;2 mm size fraction</v>
      </c>
      <c r="N1296">
        <v>0.99</v>
      </c>
      <c r="O1296">
        <v>3.8740000000000001</v>
      </c>
    </row>
    <row r="1297" spans="1:15" hidden="1" x14ac:dyDescent="0.25">
      <c r="A1297" t="s">
        <v>4568</v>
      </c>
      <c r="B1297" t="s">
        <v>4569</v>
      </c>
      <c r="C1297" s="1" t="str">
        <f t="shared" si="107"/>
        <v>21:0957</v>
      </c>
      <c r="D1297" s="1" t="str">
        <f t="shared" si="108"/>
        <v>21:0336</v>
      </c>
      <c r="E1297" t="s">
        <v>389</v>
      </c>
      <c r="F1297" t="s">
        <v>4570</v>
      </c>
      <c r="H1297">
        <v>46.718960000000003</v>
      </c>
      <c r="I1297">
        <v>-64.988789999999995</v>
      </c>
      <c r="J1297" s="1" t="str">
        <f t="shared" si="109"/>
        <v>C-horizon soil</v>
      </c>
      <c r="K1297" s="1" t="str">
        <f t="shared" si="110"/>
        <v>NASGLP soil sample, &lt;2 mm size fraction</v>
      </c>
      <c r="N1297">
        <v>0.56000000000000005</v>
      </c>
      <c r="O1297">
        <v>2.5779999999999998</v>
      </c>
    </row>
    <row r="1298" spans="1:15" hidden="1" x14ac:dyDescent="0.25">
      <c r="A1298" t="s">
        <v>4571</v>
      </c>
      <c r="B1298" t="s">
        <v>4572</v>
      </c>
      <c r="C1298" s="1" t="str">
        <f t="shared" si="107"/>
        <v>21:0957</v>
      </c>
      <c r="D1298" s="1" t="str">
        <f t="shared" si="108"/>
        <v>21:0336</v>
      </c>
      <c r="E1298" t="s">
        <v>393</v>
      </c>
      <c r="F1298" t="s">
        <v>4573</v>
      </c>
      <c r="H1298">
        <v>46.772030000000001</v>
      </c>
      <c r="I1298">
        <v>-65.105350000000001</v>
      </c>
      <c r="J1298" s="1" t="str">
        <f t="shared" si="109"/>
        <v>C-horizon soil</v>
      </c>
      <c r="K1298" s="1" t="str">
        <f t="shared" si="110"/>
        <v>NASGLP soil sample, &lt;2 mm size fraction</v>
      </c>
      <c r="N1298">
        <v>0.19</v>
      </c>
      <c r="O1298">
        <v>1.6519999999999999</v>
      </c>
    </row>
    <row r="1299" spans="1:15" hidden="1" x14ac:dyDescent="0.25">
      <c r="A1299" t="s">
        <v>4574</v>
      </c>
      <c r="B1299" t="s">
        <v>4575</v>
      </c>
      <c r="C1299" s="1" t="str">
        <f t="shared" si="107"/>
        <v>21:0957</v>
      </c>
      <c r="D1299" s="1" t="str">
        <f t="shared" si="108"/>
        <v>21:0336</v>
      </c>
      <c r="E1299" t="s">
        <v>397</v>
      </c>
      <c r="F1299" t="s">
        <v>4576</v>
      </c>
      <c r="H1299">
        <v>46.353149999999999</v>
      </c>
      <c r="I1299">
        <v>-65.208359999999999</v>
      </c>
      <c r="J1299" s="1" t="str">
        <f t="shared" si="109"/>
        <v>C-horizon soil</v>
      </c>
      <c r="K1299" s="1" t="str">
        <f t="shared" si="110"/>
        <v>NASGLP soil sample, &lt;2 mm size fraction</v>
      </c>
      <c r="N1299">
        <v>0.16</v>
      </c>
      <c r="O1299">
        <v>2.181</v>
      </c>
    </row>
    <row r="1300" spans="1:15" hidden="1" x14ac:dyDescent="0.25">
      <c r="A1300" t="s">
        <v>4577</v>
      </c>
      <c r="B1300" t="s">
        <v>4578</v>
      </c>
      <c r="C1300" s="1" t="str">
        <f t="shared" ref="C1300:C1331" si="111">HYPERLINK("http://geochem.nrcan.gc.ca/cdogs/content/bdl/bdl210957_e.htm", "21:0957")</f>
        <v>21:0957</v>
      </c>
      <c r="D1300" s="1" t="str">
        <f t="shared" si="108"/>
        <v>21:0336</v>
      </c>
      <c r="E1300" t="s">
        <v>401</v>
      </c>
      <c r="F1300" t="s">
        <v>4579</v>
      </c>
      <c r="H1300">
        <v>46.362749999999998</v>
      </c>
      <c r="I1300">
        <v>-65.308899999999994</v>
      </c>
      <c r="J1300" s="1" t="str">
        <f t="shared" si="109"/>
        <v>C-horizon soil</v>
      </c>
      <c r="K1300" s="1" t="str">
        <f t="shared" ref="K1300:K1331" si="112">HYPERLINK("http://geochem.nrcan.gc.ca/cdogs/content/kwd/kwd080054_e.htm", "NASGLP soil sample, &lt;2 mm size fraction")</f>
        <v>NASGLP soil sample, &lt;2 mm size fraction</v>
      </c>
      <c r="N1300">
        <v>0.19</v>
      </c>
      <c r="O1300">
        <v>1.53</v>
      </c>
    </row>
    <row r="1301" spans="1:15" hidden="1" x14ac:dyDescent="0.25">
      <c r="A1301" t="s">
        <v>4580</v>
      </c>
      <c r="B1301" t="s">
        <v>4581</v>
      </c>
      <c r="C1301" s="1" t="str">
        <f t="shared" si="111"/>
        <v>21:0957</v>
      </c>
      <c r="D1301" s="1" t="str">
        <f t="shared" si="108"/>
        <v>21:0336</v>
      </c>
      <c r="E1301" t="s">
        <v>405</v>
      </c>
      <c r="F1301" t="s">
        <v>4582</v>
      </c>
      <c r="H1301">
        <v>46.602870000000003</v>
      </c>
      <c r="I1301">
        <v>-65.484499999999997</v>
      </c>
      <c r="J1301" s="1" t="str">
        <f t="shared" si="109"/>
        <v>C-horizon soil</v>
      </c>
      <c r="K1301" s="1" t="str">
        <f t="shared" si="112"/>
        <v>NASGLP soil sample, &lt;2 mm size fraction</v>
      </c>
      <c r="N1301">
        <v>0.26</v>
      </c>
      <c r="O1301">
        <v>2.0339999999999998</v>
      </c>
    </row>
    <row r="1302" spans="1:15" hidden="1" x14ac:dyDescent="0.25">
      <c r="A1302" t="s">
        <v>4583</v>
      </c>
      <c r="B1302" t="s">
        <v>4584</v>
      </c>
      <c r="C1302" s="1" t="str">
        <f t="shared" si="111"/>
        <v>21:0957</v>
      </c>
      <c r="D1302" s="1" t="str">
        <f t="shared" si="108"/>
        <v>21:0336</v>
      </c>
      <c r="E1302" t="s">
        <v>409</v>
      </c>
      <c r="F1302" t="s">
        <v>4585</v>
      </c>
      <c r="H1302">
        <v>46.303530000000002</v>
      </c>
      <c r="I1302">
        <v>-64.95232</v>
      </c>
      <c r="J1302" s="1" t="str">
        <f t="shared" si="109"/>
        <v>C-horizon soil</v>
      </c>
      <c r="K1302" s="1" t="str">
        <f t="shared" si="112"/>
        <v>NASGLP soil sample, &lt;2 mm size fraction</v>
      </c>
      <c r="N1302">
        <v>0.25</v>
      </c>
      <c r="O1302">
        <v>2.774</v>
      </c>
    </row>
    <row r="1303" spans="1:15" hidden="1" x14ac:dyDescent="0.25">
      <c r="A1303" t="s">
        <v>4586</v>
      </c>
      <c r="B1303" t="s">
        <v>4587</v>
      </c>
      <c r="C1303" s="1" t="str">
        <f t="shared" si="111"/>
        <v>21:0957</v>
      </c>
      <c r="D1303" s="1" t="str">
        <f t="shared" si="108"/>
        <v>21:0336</v>
      </c>
      <c r="E1303" t="s">
        <v>413</v>
      </c>
      <c r="F1303" t="s">
        <v>4588</v>
      </c>
      <c r="H1303">
        <v>46.270859999999999</v>
      </c>
      <c r="I1303">
        <v>-64.872190000000003</v>
      </c>
      <c r="J1303" s="1" t="str">
        <f t="shared" si="109"/>
        <v>C-horizon soil</v>
      </c>
      <c r="K1303" s="1" t="str">
        <f t="shared" si="112"/>
        <v>NASGLP soil sample, &lt;2 mm size fraction</v>
      </c>
      <c r="N1303">
        <v>0.74</v>
      </c>
      <c r="O1303">
        <v>3.6429999999999998</v>
      </c>
    </row>
    <row r="1304" spans="1:15" hidden="1" x14ac:dyDescent="0.25">
      <c r="A1304" t="s">
        <v>4589</v>
      </c>
      <c r="B1304" t="s">
        <v>4590</v>
      </c>
      <c r="C1304" s="1" t="str">
        <f t="shared" si="111"/>
        <v>21:0957</v>
      </c>
      <c r="D1304" s="1" t="str">
        <f t="shared" si="108"/>
        <v>21:0336</v>
      </c>
      <c r="E1304" t="s">
        <v>417</v>
      </c>
      <c r="F1304" t="s">
        <v>4591</v>
      </c>
      <c r="H1304">
        <v>46.204259999999998</v>
      </c>
      <c r="I1304">
        <v>-64.681309999999996</v>
      </c>
      <c r="J1304" s="1" t="str">
        <f t="shared" si="109"/>
        <v>C-horizon soil</v>
      </c>
      <c r="K1304" s="1" t="str">
        <f t="shared" si="112"/>
        <v>NASGLP soil sample, &lt;2 mm size fraction</v>
      </c>
      <c r="N1304">
        <v>0.43</v>
      </c>
      <c r="O1304">
        <v>2.8420000000000001</v>
      </c>
    </row>
    <row r="1305" spans="1:15" hidden="1" x14ac:dyDescent="0.25">
      <c r="A1305" t="s">
        <v>4592</v>
      </c>
      <c r="B1305" t="s">
        <v>4593</v>
      </c>
      <c r="C1305" s="1" t="str">
        <f t="shared" si="111"/>
        <v>21:0957</v>
      </c>
      <c r="D1305" s="1" t="str">
        <f t="shared" si="108"/>
        <v>21:0336</v>
      </c>
      <c r="E1305" t="s">
        <v>421</v>
      </c>
      <c r="F1305" t="s">
        <v>4594</v>
      </c>
      <c r="H1305">
        <v>46.941290000000002</v>
      </c>
      <c r="I1305">
        <v>-66.989879999999999</v>
      </c>
      <c r="J1305" s="1" t="str">
        <f t="shared" si="109"/>
        <v>C-horizon soil</v>
      </c>
      <c r="K1305" s="1" t="str">
        <f t="shared" si="112"/>
        <v>NASGLP soil sample, &lt;2 mm size fraction</v>
      </c>
      <c r="N1305">
        <v>1.81</v>
      </c>
      <c r="O1305">
        <v>6.9420000000000002</v>
      </c>
    </row>
    <row r="1306" spans="1:15" hidden="1" x14ac:dyDescent="0.25">
      <c r="A1306" t="s">
        <v>4595</v>
      </c>
      <c r="B1306" t="s">
        <v>4596</v>
      </c>
      <c r="C1306" s="1" t="str">
        <f t="shared" si="111"/>
        <v>21:0957</v>
      </c>
      <c r="D1306" s="1" t="str">
        <f t="shared" si="108"/>
        <v>21:0336</v>
      </c>
      <c r="E1306" t="s">
        <v>425</v>
      </c>
      <c r="F1306" t="s">
        <v>4597</v>
      </c>
      <c r="H1306">
        <v>47.124119999999998</v>
      </c>
      <c r="I1306">
        <v>-67.877269999999996</v>
      </c>
      <c r="J1306" s="1" t="str">
        <f t="shared" si="109"/>
        <v>C-horizon soil</v>
      </c>
      <c r="K1306" s="1" t="str">
        <f t="shared" si="112"/>
        <v>NASGLP soil sample, &lt;2 mm size fraction</v>
      </c>
      <c r="N1306">
        <v>0.46</v>
      </c>
      <c r="O1306">
        <v>2.9929999999999999</v>
      </c>
    </row>
    <row r="1307" spans="1:15" hidden="1" x14ac:dyDescent="0.25">
      <c r="A1307" t="s">
        <v>4598</v>
      </c>
      <c r="B1307" t="s">
        <v>4599</v>
      </c>
      <c r="C1307" s="1" t="str">
        <f t="shared" si="111"/>
        <v>21:0957</v>
      </c>
      <c r="D1307" s="1" t="str">
        <f t="shared" si="108"/>
        <v>21:0336</v>
      </c>
      <c r="E1307" t="s">
        <v>429</v>
      </c>
      <c r="F1307" t="s">
        <v>4600</v>
      </c>
      <c r="H1307">
        <v>47.600450000000002</v>
      </c>
      <c r="I1307">
        <v>-67.874790000000004</v>
      </c>
      <c r="J1307" s="1" t="str">
        <f t="shared" si="109"/>
        <v>C-horizon soil</v>
      </c>
      <c r="K1307" s="1" t="str">
        <f t="shared" si="112"/>
        <v>NASGLP soil sample, &lt;2 mm size fraction</v>
      </c>
      <c r="M1307">
        <v>0.02</v>
      </c>
      <c r="N1307">
        <v>2.0099999999999998</v>
      </c>
      <c r="O1307">
        <v>7.6559999999999997</v>
      </c>
    </row>
    <row r="1308" spans="1:15" hidden="1" x14ac:dyDescent="0.25">
      <c r="A1308" t="s">
        <v>4601</v>
      </c>
      <c r="B1308" t="s">
        <v>4602</v>
      </c>
      <c r="C1308" s="1" t="str">
        <f t="shared" si="111"/>
        <v>21:0957</v>
      </c>
      <c r="D1308" s="1" t="str">
        <f t="shared" si="108"/>
        <v>21:0336</v>
      </c>
      <c r="E1308" t="s">
        <v>433</v>
      </c>
      <c r="F1308" t="s">
        <v>4603</v>
      </c>
      <c r="H1308">
        <v>47.19068</v>
      </c>
      <c r="I1308">
        <v>-67.555639999999997</v>
      </c>
      <c r="J1308" s="1" t="str">
        <f t="shared" si="109"/>
        <v>C-horizon soil</v>
      </c>
      <c r="K1308" s="1" t="str">
        <f t="shared" si="112"/>
        <v>NASGLP soil sample, &lt;2 mm size fraction</v>
      </c>
      <c r="N1308">
        <v>0.83</v>
      </c>
      <c r="O1308">
        <v>3.8359999999999999</v>
      </c>
    </row>
    <row r="1309" spans="1:15" hidden="1" x14ac:dyDescent="0.25">
      <c r="A1309" t="s">
        <v>4604</v>
      </c>
      <c r="B1309" t="s">
        <v>4605</v>
      </c>
      <c r="C1309" s="1" t="str">
        <f t="shared" si="111"/>
        <v>21:0957</v>
      </c>
      <c r="D1309" s="1" t="str">
        <f t="shared" si="108"/>
        <v>21:0336</v>
      </c>
      <c r="E1309" t="s">
        <v>437</v>
      </c>
      <c r="F1309" t="s">
        <v>4606</v>
      </c>
      <c r="H1309">
        <v>47.337479999999999</v>
      </c>
      <c r="I1309">
        <v>-67.52</v>
      </c>
      <c r="J1309" s="1" t="str">
        <f t="shared" si="109"/>
        <v>C-horizon soil</v>
      </c>
      <c r="K1309" s="1" t="str">
        <f t="shared" si="112"/>
        <v>NASGLP soil sample, &lt;2 mm size fraction</v>
      </c>
      <c r="M1309">
        <v>0.01</v>
      </c>
      <c r="N1309">
        <v>4.0999999999999996</v>
      </c>
      <c r="O1309">
        <v>13.659000000000001</v>
      </c>
    </row>
    <row r="1310" spans="1:15" hidden="1" x14ac:dyDescent="0.25">
      <c r="A1310" t="s">
        <v>4607</v>
      </c>
      <c r="B1310" t="s">
        <v>4608</v>
      </c>
      <c r="C1310" s="1" t="str">
        <f t="shared" si="111"/>
        <v>21:0957</v>
      </c>
      <c r="D1310" s="1" t="str">
        <f t="shared" si="108"/>
        <v>21:0336</v>
      </c>
      <c r="E1310" t="s">
        <v>441</v>
      </c>
      <c r="F1310" t="s">
        <v>4609</v>
      </c>
      <c r="H1310">
        <v>47.703580000000002</v>
      </c>
      <c r="I1310">
        <v>-67.434430000000006</v>
      </c>
      <c r="J1310" s="1" t="str">
        <f t="shared" si="109"/>
        <v>C-horizon soil</v>
      </c>
      <c r="K1310" s="1" t="str">
        <f t="shared" si="112"/>
        <v>NASGLP soil sample, &lt;2 mm size fraction</v>
      </c>
      <c r="M1310">
        <v>0.01</v>
      </c>
      <c r="N1310">
        <v>1.49</v>
      </c>
      <c r="O1310">
        <v>5.6660000000000004</v>
      </c>
    </row>
    <row r="1311" spans="1:15" hidden="1" x14ac:dyDescent="0.25">
      <c r="A1311" t="s">
        <v>4610</v>
      </c>
      <c r="B1311" t="s">
        <v>4611</v>
      </c>
      <c r="C1311" s="1" t="str">
        <f t="shared" si="111"/>
        <v>21:0957</v>
      </c>
      <c r="D1311" s="1" t="str">
        <f t="shared" si="108"/>
        <v>21:0336</v>
      </c>
      <c r="E1311" t="s">
        <v>445</v>
      </c>
      <c r="F1311" t="s">
        <v>4612</v>
      </c>
      <c r="H1311">
        <v>47.884210000000003</v>
      </c>
      <c r="I1311">
        <v>-67.699910000000003</v>
      </c>
      <c r="J1311" s="1" t="str">
        <f t="shared" si="109"/>
        <v>C-horizon soil</v>
      </c>
      <c r="K1311" s="1" t="str">
        <f t="shared" si="112"/>
        <v>NASGLP soil sample, &lt;2 mm size fraction</v>
      </c>
      <c r="N1311">
        <v>1.67</v>
      </c>
      <c r="O1311">
        <v>6.6159999999999997</v>
      </c>
    </row>
    <row r="1312" spans="1:15" hidden="1" x14ac:dyDescent="0.25">
      <c r="A1312" t="s">
        <v>4613</v>
      </c>
      <c r="B1312" t="s">
        <v>4614</v>
      </c>
      <c r="C1312" s="1" t="str">
        <f t="shared" si="111"/>
        <v>21:0957</v>
      </c>
      <c r="D1312" s="1" t="str">
        <f t="shared" si="108"/>
        <v>21:0336</v>
      </c>
      <c r="E1312" t="s">
        <v>449</v>
      </c>
      <c r="F1312" t="s">
        <v>4615</v>
      </c>
      <c r="H1312">
        <v>47.840499999999999</v>
      </c>
      <c r="I1312">
        <v>-67.493979999999993</v>
      </c>
      <c r="J1312" s="1" t="str">
        <f t="shared" si="109"/>
        <v>C-horizon soil</v>
      </c>
      <c r="K1312" s="1" t="str">
        <f t="shared" si="112"/>
        <v>NASGLP soil sample, &lt;2 mm size fraction</v>
      </c>
      <c r="N1312">
        <v>1.0900000000000001</v>
      </c>
      <c r="O1312">
        <v>4.907</v>
      </c>
    </row>
    <row r="1313" spans="1:15" hidden="1" x14ac:dyDescent="0.25">
      <c r="A1313" t="s">
        <v>4616</v>
      </c>
      <c r="B1313" t="s">
        <v>4617</v>
      </c>
      <c r="C1313" s="1" t="str">
        <f t="shared" si="111"/>
        <v>21:0957</v>
      </c>
      <c r="D1313" s="1" t="str">
        <f t="shared" si="108"/>
        <v>21:0336</v>
      </c>
      <c r="E1313" t="s">
        <v>453</v>
      </c>
      <c r="F1313" t="s">
        <v>4618</v>
      </c>
      <c r="H1313">
        <v>47.152729999999998</v>
      </c>
      <c r="I1313">
        <v>-66.710679999999996</v>
      </c>
      <c r="J1313" s="1" t="str">
        <f t="shared" si="109"/>
        <v>C-horizon soil</v>
      </c>
      <c r="K1313" s="1" t="str">
        <f t="shared" si="112"/>
        <v>NASGLP soil sample, &lt;2 mm size fraction</v>
      </c>
      <c r="M1313">
        <v>0.03</v>
      </c>
      <c r="N1313">
        <v>1.51</v>
      </c>
      <c r="O1313">
        <v>6.1070000000000002</v>
      </c>
    </row>
    <row r="1314" spans="1:15" hidden="1" x14ac:dyDescent="0.25">
      <c r="A1314" t="s">
        <v>4619</v>
      </c>
      <c r="B1314" t="s">
        <v>4620</v>
      </c>
      <c r="C1314" s="1" t="str">
        <f t="shared" si="111"/>
        <v>21:0957</v>
      </c>
      <c r="D1314" s="1" t="str">
        <f t="shared" si="108"/>
        <v>21:0336</v>
      </c>
      <c r="E1314" t="s">
        <v>457</v>
      </c>
      <c r="F1314" t="s">
        <v>4621</v>
      </c>
      <c r="H1314">
        <v>46.876820000000002</v>
      </c>
      <c r="I1314">
        <v>-66.626230000000007</v>
      </c>
      <c r="J1314" s="1" t="str">
        <f t="shared" si="109"/>
        <v>C-horizon soil</v>
      </c>
      <c r="K1314" s="1" t="str">
        <f t="shared" si="112"/>
        <v>NASGLP soil sample, &lt;2 mm size fraction</v>
      </c>
      <c r="N1314">
        <v>1.67</v>
      </c>
      <c r="O1314">
        <v>6.1509999999999998</v>
      </c>
    </row>
    <row r="1315" spans="1:15" hidden="1" x14ac:dyDescent="0.25">
      <c r="A1315" t="s">
        <v>4622</v>
      </c>
      <c r="B1315" t="s">
        <v>4623</v>
      </c>
      <c r="C1315" s="1" t="str">
        <f t="shared" si="111"/>
        <v>21:0957</v>
      </c>
      <c r="D1315" s="1" t="str">
        <f t="shared" si="108"/>
        <v>21:0336</v>
      </c>
      <c r="E1315" t="s">
        <v>461</v>
      </c>
      <c r="F1315" t="s">
        <v>4624</v>
      </c>
      <c r="H1315">
        <v>46.912640000000003</v>
      </c>
      <c r="I1315">
        <v>-66.250299999999996</v>
      </c>
      <c r="J1315" s="1" t="str">
        <f t="shared" si="109"/>
        <v>C-horizon soil</v>
      </c>
      <c r="K1315" s="1" t="str">
        <f t="shared" si="112"/>
        <v>NASGLP soil sample, &lt;2 mm size fraction</v>
      </c>
      <c r="N1315">
        <v>2.16</v>
      </c>
      <c r="O1315">
        <v>7.2</v>
      </c>
    </row>
    <row r="1316" spans="1:15" hidden="1" x14ac:dyDescent="0.25">
      <c r="A1316" t="s">
        <v>4625</v>
      </c>
      <c r="B1316" t="s">
        <v>4626</v>
      </c>
      <c r="C1316" s="1" t="str">
        <f t="shared" si="111"/>
        <v>21:0957</v>
      </c>
      <c r="D1316" s="1" t="str">
        <f t="shared" si="108"/>
        <v>21:0336</v>
      </c>
      <c r="E1316" t="s">
        <v>465</v>
      </c>
      <c r="F1316" t="s">
        <v>4627</v>
      </c>
      <c r="H1316">
        <v>47.632989999999999</v>
      </c>
      <c r="I1316">
        <v>-65.43459</v>
      </c>
      <c r="J1316" s="1" t="str">
        <f t="shared" si="109"/>
        <v>C-horizon soil</v>
      </c>
      <c r="K1316" s="1" t="str">
        <f t="shared" si="112"/>
        <v>NASGLP soil sample, &lt;2 mm size fraction</v>
      </c>
      <c r="N1316">
        <v>1.19</v>
      </c>
      <c r="O1316">
        <v>4.8499999999999996</v>
      </c>
    </row>
    <row r="1317" spans="1:15" hidden="1" x14ac:dyDescent="0.25">
      <c r="A1317" t="s">
        <v>4628</v>
      </c>
      <c r="B1317" t="s">
        <v>4629</v>
      </c>
      <c r="C1317" s="1" t="str">
        <f t="shared" si="111"/>
        <v>21:0957</v>
      </c>
      <c r="D1317" s="1" t="str">
        <f t="shared" si="108"/>
        <v>21:0336</v>
      </c>
      <c r="E1317" t="s">
        <v>469</v>
      </c>
      <c r="F1317" t="s">
        <v>4630</v>
      </c>
      <c r="H1317">
        <v>46.886780000000002</v>
      </c>
      <c r="I1317">
        <v>-65.753990000000002</v>
      </c>
      <c r="J1317" s="1" t="str">
        <f t="shared" si="109"/>
        <v>C-horizon soil</v>
      </c>
      <c r="K1317" s="1" t="str">
        <f t="shared" si="112"/>
        <v>NASGLP soil sample, &lt;2 mm size fraction</v>
      </c>
      <c r="N1317">
        <v>0.9</v>
      </c>
      <c r="O1317">
        <v>3.72</v>
      </c>
    </row>
    <row r="1318" spans="1:15" hidden="1" x14ac:dyDescent="0.25">
      <c r="A1318" t="s">
        <v>4631</v>
      </c>
      <c r="B1318" t="s">
        <v>4632</v>
      </c>
      <c r="C1318" s="1" t="str">
        <f t="shared" si="111"/>
        <v>21:0957</v>
      </c>
      <c r="D1318" s="1" t="str">
        <f t="shared" si="108"/>
        <v>21:0336</v>
      </c>
      <c r="E1318" t="s">
        <v>473</v>
      </c>
      <c r="F1318" t="s">
        <v>4633</v>
      </c>
      <c r="H1318">
        <v>46.776130000000002</v>
      </c>
      <c r="I1318">
        <v>-66.083860000000001</v>
      </c>
      <c r="J1318" s="1" t="str">
        <f t="shared" si="109"/>
        <v>C-horizon soil</v>
      </c>
      <c r="K1318" s="1" t="str">
        <f t="shared" si="112"/>
        <v>NASGLP soil sample, &lt;2 mm size fraction</v>
      </c>
      <c r="N1318">
        <v>2.87</v>
      </c>
      <c r="O1318">
        <v>9.01</v>
      </c>
    </row>
    <row r="1319" spans="1:15" hidden="1" x14ac:dyDescent="0.25">
      <c r="A1319" t="s">
        <v>4634</v>
      </c>
      <c r="B1319" t="s">
        <v>4635</v>
      </c>
      <c r="C1319" s="1" t="str">
        <f t="shared" si="111"/>
        <v>21:0957</v>
      </c>
      <c r="D1319" s="1" t="str">
        <f t="shared" si="108"/>
        <v>21:0336</v>
      </c>
      <c r="E1319" t="s">
        <v>477</v>
      </c>
      <c r="F1319" t="s">
        <v>4636</v>
      </c>
      <c r="H1319">
        <v>45.737430000000003</v>
      </c>
      <c r="I1319">
        <v>-64.162940000000006</v>
      </c>
      <c r="J1319" s="1" t="str">
        <f t="shared" si="109"/>
        <v>C-horizon soil</v>
      </c>
      <c r="K1319" s="1" t="str">
        <f t="shared" si="112"/>
        <v>NASGLP soil sample, &lt;2 mm size fraction</v>
      </c>
      <c r="N1319">
        <v>0.14000000000000001</v>
      </c>
      <c r="O1319">
        <v>2.1669999999999998</v>
      </c>
    </row>
    <row r="1320" spans="1:15" hidden="1" x14ac:dyDescent="0.25">
      <c r="A1320" t="s">
        <v>4637</v>
      </c>
      <c r="B1320" t="s">
        <v>4638</v>
      </c>
      <c r="C1320" s="1" t="str">
        <f t="shared" si="111"/>
        <v>21:0957</v>
      </c>
      <c r="D1320" s="1" t="str">
        <f t="shared" si="108"/>
        <v>21:0336</v>
      </c>
      <c r="E1320" t="s">
        <v>481</v>
      </c>
      <c r="F1320" t="s">
        <v>4639</v>
      </c>
      <c r="H1320">
        <v>45.443930000000002</v>
      </c>
      <c r="I1320">
        <v>-64.770039999999995</v>
      </c>
      <c r="J1320" s="1" t="str">
        <f t="shared" si="109"/>
        <v>C-horizon soil</v>
      </c>
      <c r="K1320" s="1" t="str">
        <f t="shared" si="112"/>
        <v>NASGLP soil sample, &lt;2 mm size fraction</v>
      </c>
      <c r="N1320">
        <v>1.21</v>
      </c>
      <c r="O1320">
        <v>5.0599999999999996</v>
      </c>
    </row>
    <row r="1321" spans="1:15" hidden="1" x14ac:dyDescent="0.25">
      <c r="A1321" t="s">
        <v>4640</v>
      </c>
      <c r="B1321" t="s">
        <v>4641</v>
      </c>
      <c r="C1321" s="1" t="str">
        <f t="shared" si="111"/>
        <v>21:0957</v>
      </c>
      <c r="D1321" s="1" t="str">
        <f t="shared" si="108"/>
        <v>21:0336</v>
      </c>
      <c r="E1321" t="s">
        <v>485</v>
      </c>
      <c r="F1321" t="s">
        <v>4642</v>
      </c>
      <c r="H1321">
        <v>45.679740000000002</v>
      </c>
      <c r="I1321">
        <v>-64.011219999999994</v>
      </c>
      <c r="J1321" s="1" t="str">
        <f t="shared" si="109"/>
        <v>C-horizon soil</v>
      </c>
      <c r="K1321" s="1" t="str">
        <f t="shared" si="112"/>
        <v>NASGLP soil sample, &lt;2 mm size fraction</v>
      </c>
      <c r="N1321">
        <v>0.27</v>
      </c>
      <c r="O1321">
        <v>2.073</v>
      </c>
    </row>
    <row r="1322" spans="1:15" hidden="1" x14ac:dyDescent="0.25">
      <c r="A1322" t="s">
        <v>4643</v>
      </c>
      <c r="B1322" t="s">
        <v>4644</v>
      </c>
      <c r="C1322" s="1" t="str">
        <f t="shared" si="111"/>
        <v>21:0957</v>
      </c>
      <c r="D1322" s="1" t="str">
        <f t="shared" si="108"/>
        <v>21:0336</v>
      </c>
      <c r="E1322" t="s">
        <v>489</v>
      </c>
      <c r="F1322" t="s">
        <v>4645</v>
      </c>
      <c r="H1322">
        <v>45.66301</v>
      </c>
      <c r="I1322">
        <v>-63.28425</v>
      </c>
      <c r="J1322" s="1" t="str">
        <f t="shared" si="109"/>
        <v>C-horizon soil</v>
      </c>
      <c r="K1322" s="1" t="str">
        <f t="shared" si="112"/>
        <v>NASGLP soil sample, &lt;2 mm size fraction</v>
      </c>
      <c r="N1322">
        <v>0.09</v>
      </c>
      <c r="O1322">
        <v>1.6779999999999999</v>
      </c>
    </row>
    <row r="1323" spans="1:15" hidden="1" x14ac:dyDescent="0.25">
      <c r="A1323" t="s">
        <v>4646</v>
      </c>
      <c r="B1323" t="s">
        <v>4647</v>
      </c>
      <c r="C1323" s="1" t="str">
        <f t="shared" si="111"/>
        <v>21:0957</v>
      </c>
      <c r="D1323" s="1" t="str">
        <f t="shared" si="108"/>
        <v>21:0336</v>
      </c>
      <c r="E1323" t="s">
        <v>493</v>
      </c>
      <c r="F1323" t="s">
        <v>4648</v>
      </c>
      <c r="H1323">
        <v>44.957230000000003</v>
      </c>
      <c r="I1323">
        <v>-63.228250000000003</v>
      </c>
      <c r="J1323" s="1" t="str">
        <f t="shared" si="109"/>
        <v>C-horizon soil</v>
      </c>
      <c r="K1323" s="1" t="str">
        <f t="shared" si="112"/>
        <v>NASGLP soil sample, &lt;2 mm size fraction</v>
      </c>
      <c r="N1323">
        <v>0.13</v>
      </c>
      <c r="O1323">
        <v>2.6739999999999999</v>
      </c>
    </row>
    <row r="1324" spans="1:15" hidden="1" x14ac:dyDescent="0.25">
      <c r="A1324" t="s">
        <v>4649</v>
      </c>
      <c r="B1324" t="s">
        <v>4650</v>
      </c>
      <c r="C1324" s="1" t="str">
        <f t="shared" si="111"/>
        <v>21:0957</v>
      </c>
      <c r="D1324" s="1" t="str">
        <f t="shared" si="108"/>
        <v>21:0336</v>
      </c>
      <c r="E1324" t="s">
        <v>497</v>
      </c>
      <c r="F1324" t="s">
        <v>4651</v>
      </c>
      <c r="H1324">
        <v>44.873359999999998</v>
      </c>
      <c r="I1324">
        <v>-63.515949999999997</v>
      </c>
      <c r="J1324" s="1" t="str">
        <f t="shared" si="109"/>
        <v>C-horizon soil</v>
      </c>
      <c r="K1324" s="1" t="str">
        <f t="shared" si="112"/>
        <v>NASGLP soil sample, &lt;2 mm size fraction</v>
      </c>
      <c r="N1324">
        <v>0.04</v>
      </c>
      <c r="O1324">
        <v>2.222</v>
      </c>
    </row>
    <row r="1325" spans="1:15" hidden="1" x14ac:dyDescent="0.25">
      <c r="A1325" t="s">
        <v>4652</v>
      </c>
      <c r="B1325" t="s">
        <v>4653</v>
      </c>
      <c r="C1325" s="1" t="str">
        <f t="shared" si="111"/>
        <v>21:0957</v>
      </c>
      <c r="D1325" s="1" t="str">
        <f t="shared" si="108"/>
        <v>21:0336</v>
      </c>
      <c r="E1325" t="s">
        <v>501</v>
      </c>
      <c r="F1325" t="s">
        <v>4654</v>
      </c>
      <c r="H1325">
        <v>45.121929999999999</v>
      </c>
      <c r="I1325">
        <v>-63.738799999999998</v>
      </c>
      <c r="J1325" s="1" t="str">
        <f t="shared" si="109"/>
        <v>C-horizon soil</v>
      </c>
      <c r="K1325" s="1" t="str">
        <f t="shared" si="112"/>
        <v>NASGLP soil sample, &lt;2 mm size fraction</v>
      </c>
      <c r="N1325">
        <v>0.14000000000000001</v>
      </c>
      <c r="O1325">
        <v>2</v>
      </c>
    </row>
    <row r="1326" spans="1:15" hidden="1" x14ac:dyDescent="0.25">
      <c r="A1326" t="s">
        <v>4655</v>
      </c>
      <c r="B1326" t="s">
        <v>4656</v>
      </c>
      <c r="C1326" s="1" t="str">
        <f t="shared" si="111"/>
        <v>21:0957</v>
      </c>
      <c r="D1326" s="1" t="str">
        <f t="shared" si="108"/>
        <v>21:0336</v>
      </c>
      <c r="E1326" t="s">
        <v>505</v>
      </c>
      <c r="F1326" t="s">
        <v>4657</v>
      </c>
      <c r="H1326">
        <v>44.677039999999998</v>
      </c>
      <c r="I1326">
        <v>-63.539630000000002</v>
      </c>
      <c r="J1326" s="1" t="str">
        <f t="shared" si="109"/>
        <v>C-horizon soil</v>
      </c>
      <c r="K1326" s="1" t="str">
        <f t="shared" si="112"/>
        <v>NASGLP soil sample, &lt;2 mm size fraction</v>
      </c>
    </row>
    <row r="1327" spans="1:15" hidden="1" x14ac:dyDescent="0.25">
      <c r="A1327" t="s">
        <v>4658</v>
      </c>
      <c r="B1327" t="s">
        <v>4659</v>
      </c>
      <c r="C1327" s="1" t="str">
        <f t="shared" si="111"/>
        <v>21:0957</v>
      </c>
      <c r="D1327" s="1" t="str">
        <f t="shared" si="108"/>
        <v>21:0336</v>
      </c>
      <c r="E1327" t="s">
        <v>509</v>
      </c>
      <c r="F1327" t="s">
        <v>4660</v>
      </c>
      <c r="H1327">
        <v>44.635959999999997</v>
      </c>
      <c r="I1327">
        <v>-63.842010000000002</v>
      </c>
      <c r="J1327" s="1" t="str">
        <f t="shared" si="109"/>
        <v>C-horizon soil</v>
      </c>
      <c r="K1327" s="1" t="str">
        <f t="shared" si="112"/>
        <v>NASGLP soil sample, &lt;2 mm size fraction</v>
      </c>
      <c r="N1327">
        <v>0.71</v>
      </c>
      <c r="O1327">
        <v>4.1139999999999999</v>
      </c>
    </row>
    <row r="1328" spans="1:15" hidden="1" x14ac:dyDescent="0.25">
      <c r="A1328" t="s">
        <v>4661</v>
      </c>
      <c r="B1328" t="s">
        <v>4662</v>
      </c>
      <c r="C1328" s="1" t="str">
        <f t="shared" si="111"/>
        <v>21:0957</v>
      </c>
      <c r="D1328" s="1" t="str">
        <f t="shared" si="108"/>
        <v>21:0336</v>
      </c>
      <c r="E1328" t="s">
        <v>513</v>
      </c>
      <c r="F1328" t="s">
        <v>4663</v>
      </c>
      <c r="H1328">
        <v>44.984110000000001</v>
      </c>
      <c r="I1328">
        <v>-63.58108</v>
      </c>
      <c r="J1328" s="1" t="str">
        <f t="shared" si="109"/>
        <v>C-horizon soil</v>
      </c>
      <c r="K1328" s="1" t="str">
        <f t="shared" si="112"/>
        <v>NASGLP soil sample, &lt;2 mm size fraction</v>
      </c>
      <c r="N1328">
        <v>0.16</v>
      </c>
      <c r="O1328">
        <v>2.8260000000000001</v>
      </c>
    </row>
    <row r="1329" spans="1:15" hidden="1" x14ac:dyDescent="0.25">
      <c r="A1329" t="s">
        <v>4664</v>
      </c>
      <c r="B1329" t="s">
        <v>4665</v>
      </c>
      <c r="C1329" s="1" t="str">
        <f t="shared" si="111"/>
        <v>21:0957</v>
      </c>
      <c r="D1329" s="1" t="str">
        <f t="shared" si="108"/>
        <v>21:0336</v>
      </c>
      <c r="E1329" t="s">
        <v>517</v>
      </c>
      <c r="F1329" t="s">
        <v>4666</v>
      </c>
      <c r="H1329">
        <v>46.536949999999997</v>
      </c>
      <c r="I1329">
        <v>-60.694850000000002</v>
      </c>
      <c r="J1329" s="1" t="str">
        <f t="shared" si="109"/>
        <v>C-horizon soil</v>
      </c>
      <c r="K1329" s="1" t="str">
        <f t="shared" si="112"/>
        <v>NASGLP soil sample, &lt;2 mm size fraction</v>
      </c>
      <c r="N1329">
        <v>0.35</v>
      </c>
      <c r="O1329">
        <v>2.363</v>
      </c>
    </row>
    <row r="1330" spans="1:15" hidden="1" x14ac:dyDescent="0.25">
      <c r="A1330" t="s">
        <v>4667</v>
      </c>
      <c r="B1330" t="s">
        <v>4668</v>
      </c>
      <c r="C1330" s="1" t="str">
        <f t="shared" si="111"/>
        <v>21:0957</v>
      </c>
      <c r="D1330" s="1" t="str">
        <f t="shared" si="108"/>
        <v>21:0336</v>
      </c>
      <c r="E1330" t="s">
        <v>521</v>
      </c>
      <c r="F1330" t="s">
        <v>4669</v>
      </c>
      <c r="H1330">
        <v>46.867559999999997</v>
      </c>
      <c r="I1330">
        <v>-60.520029999999998</v>
      </c>
      <c r="J1330" s="1" t="str">
        <f t="shared" si="109"/>
        <v>C-horizon soil</v>
      </c>
      <c r="K1330" s="1" t="str">
        <f t="shared" si="112"/>
        <v>NASGLP soil sample, &lt;2 mm size fraction</v>
      </c>
      <c r="N1330">
        <v>1.18</v>
      </c>
      <c r="O1330">
        <v>4.0039999999999996</v>
      </c>
    </row>
    <row r="1331" spans="1:15" hidden="1" x14ac:dyDescent="0.25">
      <c r="A1331" t="s">
        <v>4670</v>
      </c>
      <c r="B1331" t="s">
        <v>4671</v>
      </c>
      <c r="C1331" s="1" t="str">
        <f t="shared" si="111"/>
        <v>21:0957</v>
      </c>
      <c r="D1331" s="1" t="str">
        <f t="shared" si="108"/>
        <v>21:0336</v>
      </c>
      <c r="E1331" t="s">
        <v>525</v>
      </c>
      <c r="F1331" t="s">
        <v>4672</v>
      </c>
      <c r="H1331">
        <v>46.301290000000002</v>
      </c>
      <c r="I1331">
        <v>-61.17306</v>
      </c>
      <c r="J1331" s="1" t="str">
        <f t="shared" si="109"/>
        <v>C-horizon soil</v>
      </c>
      <c r="K1331" s="1" t="str">
        <f t="shared" si="112"/>
        <v>NASGLP soil sample, &lt;2 mm size fraction</v>
      </c>
      <c r="N1331">
        <v>0.54</v>
      </c>
      <c r="O1331">
        <v>3.2210000000000001</v>
      </c>
    </row>
    <row r="1332" spans="1:15" hidden="1" x14ac:dyDescent="0.25">
      <c r="A1332" t="s">
        <v>4673</v>
      </c>
      <c r="B1332" t="s">
        <v>4674</v>
      </c>
      <c r="C1332" s="1" t="str">
        <f t="shared" ref="C1332:C1363" si="113">HYPERLINK("http://geochem.nrcan.gc.ca/cdogs/content/bdl/bdl210957_e.htm", "21:0957")</f>
        <v>21:0957</v>
      </c>
      <c r="D1332" s="1" t="str">
        <f t="shared" ref="D1332:D1395" si="114">HYPERLINK("http://geochem.nrcan.gc.ca/cdogs/content/svy/svy210336_e.htm", "21:0336")</f>
        <v>21:0336</v>
      </c>
      <c r="E1332" t="s">
        <v>529</v>
      </c>
      <c r="F1332" t="s">
        <v>4675</v>
      </c>
      <c r="H1332">
        <v>46.388919999999999</v>
      </c>
      <c r="I1332">
        <v>-61.084110000000003</v>
      </c>
      <c r="J1332" s="1" t="str">
        <f t="shared" ref="J1332:J1395" si="115">HYPERLINK("http://geochem.nrcan.gc.ca/cdogs/content/kwd/kwd020058_e.htm", "C-horizon soil")</f>
        <v>C-horizon soil</v>
      </c>
      <c r="K1332" s="1" t="str">
        <f t="shared" ref="K1332:K1363" si="116">HYPERLINK("http://geochem.nrcan.gc.ca/cdogs/content/kwd/kwd080054_e.htm", "NASGLP soil sample, &lt;2 mm size fraction")</f>
        <v>NASGLP soil sample, &lt;2 mm size fraction</v>
      </c>
      <c r="N1332">
        <v>0.88</v>
      </c>
      <c r="O1332">
        <v>3.4940000000000002</v>
      </c>
    </row>
    <row r="1333" spans="1:15" hidden="1" x14ac:dyDescent="0.25">
      <c r="A1333" t="s">
        <v>4676</v>
      </c>
      <c r="B1333" t="s">
        <v>4677</v>
      </c>
      <c r="C1333" s="1" t="str">
        <f t="shared" si="113"/>
        <v>21:0957</v>
      </c>
      <c r="D1333" s="1" t="str">
        <f t="shared" si="114"/>
        <v>21:0336</v>
      </c>
      <c r="E1333" t="s">
        <v>533</v>
      </c>
      <c r="F1333" t="s">
        <v>4678</v>
      </c>
      <c r="H1333">
        <v>46.147480000000002</v>
      </c>
      <c r="I1333">
        <v>-61.240029999999997</v>
      </c>
      <c r="J1333" s="1" t="str">
        <f t="shared" si="115"/>
        <v>C-horizon soil</v>
      </c>
      <c r="K1333" s="1" t="str">
        <f t="shared" si="116"/>
        <v>NASGLP soil sample, &lt;2 mm size fraction</v>
      </c>
      <c r="N1333">
        <v>0.36</v>
      </c>
      <c r="O1333">
        <v>2.0640000000000001</v>
      </c>
    </row>
    <row r="1334" spans="1:15" hidden="1" x14ac:dyDescent="0.25">
      <c r="A1334" t="s">
        <v>4679</v>
      </c>
      <c r="B1334" t="s">
        <v>4680</v>
      </c>
      <c r="C1334" s="1" t="str">
        <f t="shared" si="113"/>
        <v>21:0957</v>
      </c>
      <c r="D1334" s="1" t="str">
        <f t="shared" si="114"/>
        <v>21:0336</v>
      </c>
      <c r="E1334" t="s">
        <v>537</v>
      </c>
      <c r="F1334" t="s">
        <v>4681</v>
      </c>
      <c r="H1334">
        <v>45.811579999999999</v>
      </c>
      <c r="I1334">
        <v>-61.280389999999997</v>
      </c>
      <c r="J1334" s="1" t="str">
        <f t="shared" si="115"/>
        <v>C-horizon soil</v>
      </c>
      <c r="K1334" s="1" t="str">
        <f t="shared" si="116"/>
        <v>NASGLP soil sample, &lt;2 mm size fraction</v>
      </c>
      <c r="N1334">
        <v>0.86</v>
      </c>
      <c r="O1334">
        <v>6.2</v>
      </c>
    </row>
    <row r="1335" spans="1:15" hidden="1" x14ac:dyDescent="0.25">
      <c r="A1335" t="s">
        <v>4682</v>
      </c>
      <c r="B1335" t="s">
        <v>4683</v>
      </c>
      <c r="C1335" s="1" t="str">
        <f t="shared" si="113"/>
        <v>21:0957</v>
      </c>
      <c r="D1335" s="1" t="str">
        <f t="shared" si="114"/>
        <v>21:0336</v>
      </c>
      <c r="E1335" t="s">
        <v>541</v>
      </c>
      <c r="F1335" t="s">
        <v>4684</v>
      </c>
      <c r="H1335">
        <v>45.342469999999999</v>
      </c>
      <c r="I1335">
        <v>-62.66901</v>
      </c>
      <c r="J1335" s="1" t="str">
        <f t="shared" si="115"/>
        <v>C-horizon soil</v>
      </c>
      <c r="K1335" s="1" t="str">
        <f t="shared" si="116"/>
        <v>NASGLP soil sample, &lt;2 mm size fraction</v>
      </c>
      <c r="N1335">
        <v>1.03</v>
      </c>
      <c r="O1335">
        <v>4.0640000000000001</v>
      </c>
    </row>
    <row r="1336" spans="1:15" hidden="1" x14ac:dyDescent="0.25">
      <c r="A1336" t="s">
        <v>4685</v>
      </c>
      <c r="B1336" t="s">
        <v>4686</v>
      </c>
      <c r="C1336" s="1" t="str">
        <f t="shared" si="113"/>
        <v>21:0957</v>
      </c>
      <c r="D1336" s="1" t="str">
        <f t="shared" si="114"/>
        <v>21:0336</v>
      </c>
      <c r="E1336" t="s">
        <v>545</v>
      </c>
      <c r="F1336" t="s">
        <v>4687</v>
      </c>
      <c r="H1336">
        <v>44.529960000000003</v>
      </c>
      <c r="I1336">
        <v>-64.350520000000003</v>
      </c>
      <c r="J1336" s="1" t="str">
        <f t="shared" si="115"/>
        <v>C-horizon soil</v>
      </c>
      <c r="K1336" s="1" t="str">
        <f t="shared" si="116"/>
        <v>NASGLP soil sample, &lt;2 mm size fraction</v>
      </c>
      <c r="N1336">
        <v>0.36</v>
      </c>
      <c r="O1336">
        <v>1.863</v>
      </c>
    </row>
    <row r="1337" spans="1:15" hidden="1" x14ac:dyDescent="0.25">
      <c r="A1337" t="s">
        <v>4688</v>
      </c>
      <c r="B1337" t="s">
        <v>4689</v>
      </c>
      <c r="C1337" s="1" t="str">
        <f t="shared" si="113"/>
        <v>21:0957</v>
      </c>
      <c r="D1337" s="1" t="str">
        <f t="shared" si="114"/>
        <v>21:0336</v>
      </c>
      <c r="E1337" t="s">
        <v>549</v>
      </c>
      <c r="F1337" t="s">
        <v>4690</v>
      </c>
      <c r="H1337">
        <v>44.695860000000003</v>
      </c>
      <c r="I1337">
        <v>-64.148039999999995</v>
      </c>
      <c r="J1337" s="1" t="str">
        <f t="shared" si="115"/>
        <v>C-horizon soil</v>
      </c>
      <c r="K1337" s="1" t="str">
        <f t="shared" si="116"/>
        <v>NASGLP soil sample, &lt;2 mm size fraction</v>
      </c>
      <c r="N1337">
        <v>0.65</v>
      </c>
      <c r="O1337">
        <v>2.375</v>
      </c>
    </row>
    <row r="1338" spans="1:15" hidden="1" x14ac:dyDescent="0.25">
      <c r="A1338" t="s">
        <v>4691</v>
      </c>
      <c r="B1338" t="s">
        <v>4692</v>
      </c>
      <c r="C1338" s="1" t="str">
        <f t="shared" si="113"/>
        <v>21:0957</v>
      </c>
      <c r="D1338" s="1" t="str">
        <f t="shared" si="114"/>
        <v>21:0336</v>
      </c>
      <c r="E1338" t="s">
        <v>553</v>
      </c>
      <c r="F1338" t="s">
        <v>4693</v>
      </c>
      <c r="H1338">
        <v>44.932659999999998</v>
      </c>
      <c r="I1338">
        <v>-64.299959999999999</v>
      </c>
      <c r="J1338" s="1" t="str">
        <f t="shared" si="115"/>
        <v>C-horizon soil</v>
      </c>
      <c r="K1338" s="1" t="str">
        <f t="shared" si="116"/>
        <v>NASGLP soil sample, &lt;2 mm size fraction</v>
      </c>
      <c r="N1338">
        <v>0.16</v>
      </c>
      <c r="O1338">
        <v>1.3169999999999999</v>
      </c>
    </row>
    <row r="1339" spans="1:15" hidden="1" x14ac:dyDescent="0.25">
      <c r="A1339" t="s">
        <v>4694</v>
      </c>
      <c r="B1339" t="s">
        <v>4695</v>
      </c>
      <c r="C1339" s="1" t="str">
        <f t="shared" si="113"/>
        <v>21:0957</v>
      </c>
      <c r="D1339" s="1" t="str">
        <f t="shared" si="114"/>
        <v>21:0336</v>
      </c>
      <c r="E1339" t="s">
        <v>557</v>
      </c>
      <c r="F1339" t="s">
        <v>4696</v>
      </c>
      <c r="H1339">
        <v>44.801580000000001</v>
      </c>
      <c r="I1339">
        <v>-64.273449999999997</v>
      </c>
      <c r="J1339" s="1" t="str">
        <f t="shared" si="115"/>
        <v>C-horizon soil</v>
      </c>
      <c r="K1339" s="1" t="str">
        <f t="shared" si="116"/>
        <v>NASGLP soil sample, &lt;2 mm size fraction</v>
      </c>
      <c r="N1339">
        <v>2.02</v>
      </c>
      <c r="O1339">
        <v>6.2030000000000003</v>
      </c>
    </row>
    <row r="1340" spans="1:15" hidden="1" x14ac:dyDescent="0.25">
      <c r="A1340" t="s">
        <v>4697</v>
      </c>
      <c r="B1340" t="s">
        <v>4698</v>
      </c>
      <c r="C1340" s="1" t="str">
        <f t="shared" si="113"/>
        <v>21:0957</v>
      </c>
      <c r="D1340" s="1" t="str">
        <f t="shared" si="114"/>
        <v>21:0336</v>
      </c>
      <c r="E1340" t="s">
        <v>561</v>
      </c>
      <c r="F1340" t="s">
        <v>4699</v>
      </c>
      <c r="H1340">
        <v>46.128320000000002</v>
      </c>
      <c r="I1340">
        <v>-60.663029999999999</v>
      </c>
      <c r="J1340" s="1" t="str">
        <f t="shared" si="115"/>
        <v>C-horizon soil</v>
      </c>
      <c r="K1340" s="1" t="str">
        <f t="shared" si="116"/>
        <v>NASGLP soil sample, &lt;2 mm size fraction</v>
      </c>
      <c r="N1340">
        <v>0.39</v>
      </c>
      <c r="O1340">
        <v>2.2989999999999999</v>
      </c>
    </row>
    <row r="1341" spans="1:15" hidden="1" x14ac:dyDescent="0.25">
      <c r="A1341" t="s">
        <v>4700</v>
      </c>
      <c r="B1341" t="s">
        <v>4701</v>
      </c>
      <c r="C1341" s="1" t="str">
        <f t="shared" si="113"/>
        <v>21:0957</v>
      </c>
      <c r="D1341" s="1" t="str">
        <f t="shared" si="114"/>
        <v>21:0336</v>
      </c>
      <c r="E1341" t="s">
        <v>565</v>
      </c>
      <c r="F1341" t="s">
        <v>4702</v>
      </c>
      <c r="H1341">
        <v>46.275730000000003</v>
      </c>
      <c r="I1341">
        <v>-60.322130000000001</v>
      </c>
      <c r="J1341" s="1" t="str">
        <f t="shared" si="115"/>
        <v>C-horizon soil</v>
      </c>
      <c r="K1341" s="1" t="str">
        <f t="shared" si="116"/>
        <v>NASGLP soil sample, &lt;2 mm size fraction</v>
      </c>
      <c r="N1341">
        <v>0.5</v>
      </c>
      <c r="O1341">
        <v>3.6890000000000001</v>
      </c>
    </row>
    <row r="1342" spans="1:15" hidden="1" x14ac:dyDescent="0.25">
      <c r="A1342" t="s">
        <v>4703</v>
      </c>
      <c r="B1342" t="s">
        <v>4704</v>
      </c>
      <c r="C1342" s="1" t="str">
        <f t="shared" si="113"/>
        <v>21:0957</v>
      </c>
      <c r="D1342" s="1" t="str">
        <f t="shared" si="114"/>
        <v>21:0336</v>
      </c>
      <c r="E1342" t="s">
        <v>569</v>
      </c>
      <c r="F1342" t="s">
        <v>4705</v>
      </c>
      <c r="H1342">
        <v>46.130600000000001</v>
      </c>
      <c r="I1342">
        <v>-60.232430000000001</v>
      </c>
      <c r="J1342" s="1" t="str">
        <f t="shared" si="115"/>
        <v>C-horizon soil</v>
      </c>
      <c r="K1342" s="1" t="str">
        <f t="shared" si="116"/>
        <v>NASGLP soil sample, &lt;2 mm size fraction</v>
      </c>
      <c r="N1342">
        <v>0.43</v>
      </c>
      <c r="O1342">
        <v>2.4260000000000002</v>
      </c>
    </row>
    <row r="1343" spans="1:15" hidden="1" x14ac:dyDescent="0.25">
      <c r="A1343" t="s">
        <v>4706</v>
      </c>
      <c r="B1343" t="s">
        <v>4707</v>
      </c>
      <c r="C1343" s="1" t="str">
        <f t="shared" si="113"/>
        <v>21:0957</v>
      </c>
      <c r="D1343" s="1" t="str">
        <f t="shared" si="114"/>
        <v>21:0336</v>
      </c>
      <c r="E1343" t="s">
        <v>573</v>
      </c>
      <c r="F1343" t="s">
        <v>4708</v>
      </c>
      <c r="H1343">
        <v>46.12715</v>
      </c>
      <c r="I1343">
        <v>-60.153910000000003</v>
      </c>
      <c r="J1343" s="1" t="str">
        <f t="shared" si="115"/>
        <v>C-horizon soil</v>
      </c>
      <c r="K1343" s="1" t="str">
        <f t="shared" si="116"/>
        <v>NASGLP soil sample, &lt;2 mm size fraction</v>
      </c>
    </row>
    <row r="1344" spans="1:15" hidden="1" x14ac:dyDescent="0.25">
      <c r="A1344" t="s">
        <v>4709</v>
      </c>
      <c r="B1344" t="s">
        <v>4710</v>
      </c>
      <c r="C1344" s="1" t="str">
        <f t="shared" si="113"/>
        <v>21:0957</v>
      </c>
      <c r="D1344" s="1" t="str">
        <f t="shared" si="114"/>
        <v>21:0336</v>
      </c>
      <c r="E1344" t="s">
        <v>577</v>
      </c>
      <c r="F1344" t="s">
        <v>4711</v>
      </c>
      <c r="H1344">
        <v>45.948039999999999</v>
      </c>
      <c r="I1344">
        <v>-60.156840000000003</v>
      </c>
      <c r="J1344" s="1" t="str">
        <f t="shared" si="115"/>
        <v>C-horizon soil</v>
      </c>
      <c r="K1344" s="1" t="str">
        <f t="shared" si="116"/>
        <v>NASGLP soil sample, &lt;2 mm size fraction</v>
      </c>
      <c r="N1344">
        <v>1.77</v>
      </c>
      <c r="O1344">
        <v>5.7050000000000001</v>
      </c>
    </row>
    <row r="1345" spans="1:15" hidden="1" x14ac:dyDescent="0.25">
      <c r="A1345" t="s">
        <v>4712</v>
      </c>
      <c r="B1345" t="s">
        <v>4713</v>
      </c>
      <c r="C1345" s="1" t="str">
        <f t="shared" si="113"/>
        <v>21:0957</v>
      </c>
      <c r="D1345" s="1" t="str">
        <f t="shared" si="114"/>
        <v>21:0336</v>
      </c>
      <c r="E1345" t="s">
        <v>581</v>
      </c>
      <c r="F1345" t="s">
        <v>4714</v>
      </c>
      <c r="H1345">
        <v>45.727330000000002</v>
      </c>
      <c r="I1345">
        <v>-60.399140000000003</v>
      </c>
      <c r="J1345" s="1" t="str">
        <f t="shared" si="115"/>
        <v>C-horizon soil</v>
      </c>
      <c r="K1345" s="1" t="str">
        <f t="shared" si="116"/>
        <v>NASGLP soil sample, &lt;2 mm size fraction</v>
      </c>
      <c r="N1345">
        <v>0.85</v>
      </c>
      <c r="O1345">
        <v>3.2490000000000001</v>
      </c>
    </row>
    <row r="1346" spans="1:15" hidden="1" x14ac:dyDescent="0.25">
      <c r="A1346" t="s">
        <v>4715</v>
      </c>
      <c r="B1346" t="s">
        <v>4716</v>
      </c>
      <c r="C1346" s="1" t="str">
        <f t="shared" si="113"/>
        <v>21:0957</v>
      </c>
      <c r="D1346" s="1" t="str">
        <f t="shared" si="114"/>
        <v>21:0336</v>
      </c>
      <c r="E1346" t="s">
        <v>585</v>
      </c>
      <c r="F1346" t="s">
        <v>4717</v>
      </c>
      <c r="H1346">
        <v>45.631790000000002</v>
      </c>
      <c r="I1346">
        <v>-60.776449999999997</v>
      </c>
      <c r="J1346" s="1" t="str">
        <f t="shared" si="115"/>
        <v>C-horizon soil</v>
      </c>
      <c r="K1346" s="1" t="str">
        <f t="shared" si="116"/>
        <v>NASGLP soil sample, &lt;2 mm size fraction</v>
      </c>
      <c r="N1346">
        <v>0.91</v>
      </c>
      <c r="O1346">
        <v>3.7010000000000001</v>
      </c>
    </row>
    <row r="1347" spans="1:15" hidden="1" x14ac:dyDescent="0.25">
      <c r="A1347" t="s">
        <v>4718</v>
      </c>
      <c r="B1347" t="s">
        <v>4719</v>
      </c>
      <c r="C1347" s="1" t="str">
        <f t="shared" si="113"/>
        <v>21:0957</v>
      </c>
      <c r="D1347" s="1" t="str">
        <f t="shared" si="114"/>
        <v>21:0336</v>
      </c>
      <c r="E1347" t="s">
        <v>589</v>
      </c>
      <c r="F1347" t="s">
        <v>4720</v>
      </c>
      <c r="H1347">
        <v>45.809820000000002</v>
      </c>
      <c r="I1347">
        <v>-60.664619999999999</v>
      </c>
      <c r="J1347" s="1" t="str">
        <f t="shared" si="115"/>
        <v>C-horizon soil</v>
      </c>
      <c r="K1347" s="1" t="str">
        <f t="shared" si="116"/>
        <v>NASGLP soil sample, &lt;2 mm size fraction</v>
      </c>
      <c r="N1347">
        <v>1.73</v>
      </c>
      <c r="O1347">
        <v>5.5179999999999998</v>
      </c>
    </row>
    <row r="1348" spans="1:15" hidden="1" x14ac:dyDescent="0.25">
      <c r="A1348" t="s">
        <v>4721</v>
      </c>
      <c r="B1348" t="s">
        <v>4722</v>
      </c>
      <c r="C1348" s="1" t="str">
        <f t="shared" si="113"/>
        <v>21:0957</v>
      </c>
      <c r="D1348" s="1" t="str">
        <f t="shared" si="114"/>
        <v>21:0336</v>
      </c>
      <c r="E1348" t="s">
        <v>593</v>
      </c>
      <c r="F1348" t="s">
        <v>4723</v>
      </c>
      <c r="H1348">
        <v>45.665520000000001</v>
      </c>
      <c r="I1348">
        <v>-61.063209999999998</v>
      </c>
      <c r="J1348" s="1" t="str">
        <f t="shared" si="115"/>
        <v>C-horizon soil</v>
      </c>
      <c r="K1348" s="1" t="str">
        <f t="shared" si="116"/>
        <v>NASGLP soil sample, &lt;2 mm size fraction</v>
      </c>
      <c r="N1348">
        <v>0.14000000000000001</v>
      </c>
      <c r="O1348">
        <v>2.8079999999999998</v>
      </c>
    </row>
    <row r="1349" spans="1:15" hidden="1" x14ac:dyDescent="0.25">
      <c r="A1349" t="s">
        <v>4724</v>
      </c>
      <c r="B1349" t="s">
        <v>4725</v>
      </c>
      <c r="C1349" s="1" t="str">
        <f t="shared" si="113"/>
        <v>21:0957</v>
      </c>
      <c r="D1349" s="1" t="str">
        <f t="shared" si="114"/>
        <v>21:0336</v>
      </c>
      <c r="E1349" t="s">
        <v>597</v>
      </c>
      <c r="F1349" t="s">
        <v>4726</v>
      </c>
      <c r="H1349">
        <v>45.022419999999997</v>
      </c>
      <c r="I1349">
        <v>-62.445270000000001</v>
      </c>
      <c r="J1349" s="1" t="str">
        <f t="shared" si="115"/>
        <v>C-horizon soil</v>
      </c>
      <c r="K1349" s="1" t="str">
        <f t="shared" si="116"/>
        <v>NASGLP soil sample, &lt;2 mm size fraction</v>
      </c>
      <c r="M1349">
        <v>0.01</v>
      </c>
      <c r="N1349">
        <v>1.1399999999999999</v>
      </c>
      <c r="O1349">
        <v>4.1280000000000001</v>
      </c>
    </row>
    <row r="1350" spans="1:15" hidden="1" x14ac:dyDescent="0.25">
      <c r="A1350" t="s">
        <v>4727</v>
      </c>
      <c r="B1350" t="s">
        <v>4728</v>
      </c>
      <c r="C1350" s="1" t="str">
        <f t="shared" si="113"/>
        <v>21:0957</v>
      </c>
      <c r="D1350" s="1" t="str">
        <f t="shared" si="114"/>
        <v>21:0336</v>
      </c>
      <c r="E1350" t="s">
        <v>601</v>
      </c>
      <c r="F1350" t="s">
        <v>4729</v>
      </c>
      <c r="H1350">
        <v>45.196849999999998</v>
      </c>
      <c r="I1350">
        <v>-62.714660000000002</v>
      </c>
      <c r="J1350" s="1" t="str">
        <f t="shared" si="115"/>
        <v>C-horizon soil</v>
      </c>
      <c r="K1350" s="1" t="str">
        <f t="shared" si="116"/>
        <v>NASGLP soil sample, &lt;2 mm size fraction</v>
      </c>
      <c r="M1350">
        <v>0.04</v>
      </c>
      <c r="N1350">
        <v>1.02</v>
      </c>
      <c r="O1350">
        <v>3.887</v>
      </c>
    </row>
    <row r="1351" spans="1:15" hidden="1" x14ac:dyDescent="0.25">
      <c r="A1351" t="s">
        <v>4730</v>
      </c>
      <c r="B1351" t="s">
        <v>4731</v>
      </c>
      <c r="C1351" s="1" t="str">
        <f t="shared" si="113"/>
        <v>21:0957</v>
      </c>
      <c r="D1351" s="1" t="str">
        <f t="shared" si="114"/>
        <v>21:0336</v>
      </c>
      <c r="E1351" t="s">
        <v>605</v>
      </c>
      <c r="F1351" t="s">
        <v>4732</v>
      </c>
      <c r="H1351">
        <v>45.664459999999998</v>
      </c>
      <c r="I1351">
        <v>-61.85857</v>
      </c>
      <c r="J1351" s="1" t="str">
        <f t="shared" si="115"/>
        <v>C-horizon soil</v>
      </c>
      <c r="K1351" s="1" t="str">
        <f t="shared" si="116"/>
        <v>NASGLP soil sample, &lt;2 mm size fraction</v>
      </c>
      <c r="N1351">
        <v>0.13</v>
      </c>
      <c r="O1351">
        <v>2.5640000000000001</v>
      </c>
    </row>
    <row r="1352" spans="1:15" hidden="1" x14ac:dyDescent="0.25">
      <c r="A1352" t="s">
        <v>4733</v>
      </c>
      <c r="B1352" t="s">
        <v>4734</v>
      </c>
      <c r="C1352" s="1" t="str">
        <f t="shared" si="113"/>
        <v>21:0957</v>
      </c>
      <c r="D1352" s="1" t="str">
        <f t="shared" si="114"/>
        <v>21:0336</v>
      </c>
      <c r="E1352" t="s">
        <v>609</v>
      </c>
      <c r="F1352" t="s">
        <v>4735</v>
      </c>
      <c r="H1352">
        <v>45.390880000000003</v>
      </c>
      <c r="I1352">
        <v>-62.084440000000001</v>
      </c>
      <c r="J1352" s="1" t="str">
        <f t="shared" si="115"/>
        <v>C-horizon soil</v>
      </c>
      <c r="K1352" s="1" t="str">
        <f t="shared" si="116"/>
        <v>NASGLP soil sample, &lt;2 mm size fraction</v>
      </c>
      <c r="M1352">
        <v>0.05</v>
      </c>
      <c r="N1352">
        <v>2.74</v>
      </c>
      <c r="O1352">
        <v>8.7639999999999993</v>
      </c>
    </row>
    <row r="1353" spans="1:15" hidden="1" x14ac:dyDescent="0.25">
      <c r="A1353" t="s">
        <v>4736</v>
      </c>
      <c r="B1353" t="s">
        <v>4737</v>
      </c>
      <c r="C1353" s="1" t="str">
        <f t="shared" si="113"/>
        <v>21:0957</v>
      </c>
      <c r="D1353" s="1" t="str">
        <f t="shared" si="114"/>
        <v>21:0336</v>
      </c>
      <c r="E1353" t="s">
        <v>613</v>
      </c>
      <c r="F1353" t="s">
        <v>4738</v>
      </c>
      <c r="H1353">
        <v>45.534480000000002</v>
      </c>
      <c r="I1353">
        <v>-62.634839999999997</v>
      </c>
      <c r="J1353" s="1" t="str">
        <f t="shared" si="115"/>
        <v>C-horizon soil</v>
      </c>
      <c r="K1353" s="1" t="str">
        <f t="shared" si="116"/>
        <v>NASGLP soil sample, &lt;2 mm size fraction</v>
      </c>
      <c r="N1353">
        <v>2.09</v>
      </c>
      <c r="O1353">
        <v>7.6219999999999999</v>
      </c>
    </row>
    <row r="1354" spans="1:15" hidden="1" x14ac:dyDescent="0.25">
      <c r="A1354" t="s">
        <v>4739</v>
      </c>
      <c r="B1354" t="s">
        <v>4740</v>
      </c>
      <c r="C1354" s="1" t="str">
        <f t="shared" si="113"/>
        <v>21:0957</v>
      </c>
      <c r="D1354" s="1" t="str">
        <f t="shared" si="114"/>
        <v>21:0336</v>
      </c>
      <c r="E1354" t="s">
        <v>617</v>
      </c>
      <c r="F1354" t="s">
        <v>4741</v>
      </c>
      <c r="H1354">
        <v>45.67398</v>
      </c>
      <c r="I1354">
        <v>-62.9711</v>
      </c>
      <c r="J1354" s="1" t="str">
        <f t="shared" si="115"/>
        <v>C-horizon soil</v>
      </c>
      <c r="K1354" s="1" t="str">
        <f t="shared" si="116"/>
        <v>NASGLP soil sample, &lt;2 mm size fraction</v>
      </c>
      <c r="N1354">
        <v>0.14000000000000001</v>
      </c>
      <c r="O1354">
        <v>2.3420000000000001</v>
      </c>
    </row>
    <row r="1355" spans="1:15" hidden="1" x14ac:dyDescent="0.25">
      <c r="A1355" t="s">
        <v>4742</v>
      </c>
      <c r="B1355" t="s">
        <v>4743</v>
      </c>
      <c r="C1355" s="1" t="str">
        <f t="shared" si="113"/>
        <v>21:0957</v>
      </c>
      <c r="D1355" s="1" t="str">
        <f t="shared" si="114"/>
        <v>21:0336</v>
      </c>
      <c r="E1355" t="s">
        <v>621</v>
      </c>
      <c r="F1355" t="s">
        <v>4744</v>
      </c>
      <c r="H1355">
        <v>45.603059999999999</v>
      </c>
      <c r="I1355">
        <v>-61.709269999999997</v>
      </c>
      <c r="J1355" s="1" t="str">
        <f t="shared" si="115"/>
        <v>C-horizon soil</v>
      </c>
      <c r="K1355" s="1" t="str">
        <f t="shared" si="116"/>
        <v>NASGLP soil sample, &lt;2 mm size fraction</v>
      </c>
      <c r="N1355">
        <v>0.78</v>
      </c>
      <c r="O1355">
        <v>4.0430000000000001</v>
      </c>
    </row>
    <row r="1356" spans="1:15" hidden="1" x14ac:dyDescent="0.25">
      <c r="A1356" t="s">
        <v>4745</v>
      </c>
      <c r="B1356" t="s">
        <v>4746</v>
      </c>
      <c r="C1356" s="1" t="str">
        <f t="shared" si="113"/>
        <v>21:0957</v>
      </c>
      <c r="D1356" s="1" t="str">
        <f t="shared" si="114"/>
        <v>21:0336</v>
      </c>
      <c r="E1356" t="s">
        <v>625</v>
      </c>
      <c r="F1356" t="s">
        <v>4747</v>
      </c>
      <c r="H1356">
        <v>45.465110000000003</v>
      </c>
      <c r="I1356">
        <v>-61.539470000000001</v>
      </c>
      <c r="J1356" s="1" t="str">
        <f t="shared" si="115"/>
        <v>C-horizon soil</v>
      </c>
      <c r="K1356" s="1" t="str">
        <f t="shared" si="116"/>
        <v>NASGLP soil sample, &lt;2 mm size fraction</v>
      </c>
      <c r="N1356">
        <v>0.47</v>
      </c>
      <c r="O1356">
        <v>3.0720000000000001</v>
      </c>
    </row>
    <row r="1357" spans="1:15" hidden="1" x14ac:dyDescent="0.25">
      <c r="A1357" t="s">
        <v>4748</v>
      </c>
      <c r="B1357" t="s">
        <v>4749</v>
      </c>
      <c r="C1357" s="1" t="str">
        <f t="shared" si="113"/>
        <v>21:0957</v>
      </c>
      <c r="D1357" s="1" t="str">
        <f t="shared" si="114"/>
        <v>21:0336</v>
      </c>
      <c r="E1357" t="s">
        <v>629</v>
      </c>
      <c r="F1357" t="s">
        <v>4750</v>
      </c>
      <c r="H1357">
        <v>45.319749999999999</v>
      </c>
      <c r="I1357">
        <v>-61.375309999999999</v>
      </c>
      <c r="J1357" s="1" t="str">
        <f t="shared" si="115"/>
        <v>C-horizon soil</v>
      </c>
      <c r="K1357" s="1" t="str">
        <f t="shared" si="116"/>
        <v>NASGLP soil sample, &lt;2 mm size fraction</v>
      </c>
      <c r="M1357">
        <v>0.05</v>
      </c>
      <c r="N1357">
        <v>3.37</v>
      </c>
      <c r="O1357">
        <v>10.372</v>
      </c>
    </row>
    <row r="1358" spans="1:15" hidden="1" x14ac:dyDescent="0.25">
      <c r="A1358" t="s">
        <v>4751</v>
      </c>
      <c r="B1358" t="s">
        <v>4752</v>
      </c>
      <c r="C1358" s="1" t="str">
        <f t="shared" si="113"/>
        <v>21:0957</v>
      </c>
      <c r="D1358" s="1" t="str">
        <f t="shared" si="114"/>
        <v>21:0336</v>
      </c>
      <c r="E1358" t="s">
        <v>633</v>
      </c>
      <c r="F1358" t="s">
        <v>4753</v>
      </c>
      <c r="H1358">
        <v>44.984900000000003</v>
      </c>
      <c r="I1358">
        <v>-62.265549999999998</v>
      </c>
      <c r="J1358" s="1" t="str">
        <f t="shared" si="115"/>
        <v>C-horizon soil</v>
      </c>
      <c r="K1358" s="1" t="str">
        <f t="shared" si="116"/>
        <v>NASGLP soil sample, &lt;2 mm size fraction</v>
      </c>
      <c r="N1358">
        <v>0.99</v>
      </c>
      <c r="O1358">
        <v>3.7639999999999998</v>
      </c>
    </row>
    <row r="1359" spans="1:15" hidden="1" x14ac:dyDescent="0.25">
      <c r="A1359" t="s">
        <v>4754</v>
      </c>
      <c r="B1359" t="s">
        <v>4755</v>
      </c>
      <c r="C1359" s="1" t="str">
        <f t="shared" si="113"/>
        <v>21:0957</v>
      </c>
      <c r="D1359" s="1" t="str">
        <f t="shared" si="114"/>
        <v>21:0336</v>
      </c>
      <c r="E1359" t="s">
        <v>637</v>
      </c>
      <c r="F1359" t="s">
        <v>4756</v>
      </c>
      <c r="H1359">
        <v>44.324269999999999</v>
      </c>
      <c r="I1359">
        <v>-64.772279999999995</v>
      </c>
      <c r="J1359" s="1" t="str">
        <f t="shared" si="115"/>
        <v>C-horizon soil</v>
      </c>
      <c r="K1359" s="1" t="str">
        <f t="shared" si="116"/>
        <v>NASGLP soil sample, &lt;2 mm size fraction</v>
      </c>
      <c r="M1359">
        <v>0.02</v>
      </c>
      <c r="N1359">
        <v>0.41</v>
      </c>
      <c r="O1359">
        <v>2.6739999999999999</v>
      </c>
    </row>
    <row r="1360" spans="1:15" hidden="1" x14ac:dyDescent="0.25">
      <c r="A1360" t="s">
        <v>4757</v>
      </c>
      <c r="B1360" t="s">
        <v>4758</v>
      </c>
      <c r="C1360" s="1" t="str">
        <f t="shared" si="113"/>
        <v>21:0957</v>
      </c>
      <c r="D1360" s="1" t="str">
        <f t="shared" si="114"/>
        <v>21:0336</v>
      </c>
      <c r="E1360" t="s">
        <v>641</v>
      </c>
      <c r="F1360" t="s">
        <v>4759</v>
      </c>
      <c r="H1360">
        <v>44.15213</v>
      </c>
      <c r="I1360">
        <v>-64.999769999999998</v>
      </c>
      <c r="J1360" s="1" t="str">
        <f t="shared" si="115"/>
        <v>C-horizon soil</v>
      </c>
      <c r="K1360" s="1" t="str">
        <f t="shared" si="116"/>
        <v>NASGLP soil sample, &lt;2 mm size fraction</v>
      </c>
      <c r="N1360">
        <v>0.64</v>
      </c>
      <c r="O1360">
        <v>2.9279999999999999</v>
      </c>
    </row>
    <row r="1361" spans="1:15" hidden="1" x14ac:dyDescent="0.25">
      <c r="A1361" t="s">
        <v>4760</v>
      </c>
      <c r="B1361" t="s">
        <v>4761</v>
      </c>
      <c r="C1361" s="1" t="str">
        <f t="shared" si="113"/>
        <v>21:0957</v>
      </c>
      <c r="D1361" s="1" t="str">
        <f t="shared" si="114"/>
        <v>21:0336</v>
      </c>
      <c r="E1361" t="s">
        <v>645</v>
      </c>
      <c r="F1361" t="s">
        <v>4762</v>
      </c>
      <c r="H1361">
        <v>43.853900000000003</v>
      </c>
      <c r="I1361">
        <v>-65.34948</v>
      </c>
      <c r="J1361" s="1" t="str">
        <f t="shared" si="115"/>
        <v>C-horizon soil</v>
      </c>
      <c r="K1361" s="1" t="str">
        <f t="shared" si="116"/>
        <v>NASGLP soil sample, &lt;2 mm size fraction</v>
      </c>
      <c r="M1361">
        <v>0.01</v>
      </c>
      <c r="N1361">
        <v>0.67</v>
      </c>
      <c r="O1361">
        <v>2.8359999999999999</v>
      </c>
    </row>
    <row r="1362" spans="1:15" hidden="1" x14ac:dyDescent="0.25">
      <c r="A1362" t="s">
        <v>4763</v>
      </c>
      <c r="B1362" t="s">
        <v>4764</v>
      </c>
      <c r="C1362" s="1" t="str">
        <f t="shared" si="113"/>
        <v>21:0957</v>
      </c>
      <c r="D1362" s="1" t="str">
        <f t="shared" si="114"/>
        <v>21:0336</v>
      </c>
      <c r="E1362" t="s">
        <v>649</v>
      </c>
      <c r="F1362" t="s">
        <v>4765</v>
      </c>
      <c r="H1362">
        <v>43.61748</v>
      </c>
      <c r="I1362">
        <v>-65.644139999999993</v>
      </c>
      <c r="J1362" s="1" t="str">
        <f t="shared" si="115"/>
        <v>C-horizon soil</v>
      </c>
      <c r="K1362" s="1" t="str">
        <f t="shared" si="116"/>
        <v>NASGLP soil sample, &lt;2 mm size fraction</v>
      </c>
      <c r="N1362">
        <v>0.45</v>
      </c>
      <c r="O1362">
        <v>1.9330000000000001</v>
      </c>
    </row>
    <row r="1363" spans="1:15" hidden="1" x14ac:dyDescent="0.25">
      <c r="A1363" t="s">
        <v>4766</v>
      </c>
      <c r="B1363" t="s">
        <v>4767</v>
      </c>
      <c r="C1363" s="1" t="str">
        <f t="shared" si="113"/>
        <v>21:0957</v>
      </c>
      <c r="D1363" s="1" t="str">
        <f t="shared" si="114"/>
        <v>21:0336</v>
      </c>
      <c r="E1363" t="s">
        <v>653</v>
      </c>
      <c r="F1363" t="s">
        <v>4768</v>
      </c>
      <c r="H1363">
        <v>43.844569999999997</v>
      </c>
      <c r="I1363">
        <v>-65.823859999999996</v>
      </c>
      <c r="J1363" s="1" t="str">
        <f t="shared" si="115"/>
        <v>C-horizon soil</v>
      </c>
      <c r="K1363" s="1" t="str">
        <f t="shared" si="116"/>
        <v>NASGLP soil sample, &lt;2 mm size fraction</v>
      </c>
      <c r="M1363">
        <v>0.02</v>
      </c>
      <c r="N1363">
        <v>0.23</v>
      </c>
      <c r="O1363">
        <v>1.2050000000000001</v>
      </c>
    </row>
    <row r="1364" spans="1:15" hidden="1" x14ac:dyDescent="0.25">
      <c r="A1364" t="s">
        <v>4769</v>
      </c>
      <c r="B1364" t="s">
        <v>4770</v>
      </c>
      <c r="C1364" s="1" t="str">
        <f t="shared" ref="C1364:C1381" si="117">HYPERLINK("http://geochem.nrcan.gc.ca/cdogs/content/bdl/bdl210957_e.htm", "21:0957")</f>
        <v>21:0957</v>
      </c>
      <c r="D1364" s="1" t="str">
        <f t="shared" si="114"/>
        <v>21:0336</v>
      </c>
      <c r="E1364" t="s">
        <v>657</v>
      </c>
      <c r="F1364" t="s">
        <v>4771</v>
      </c>
      <c r="H1364">
        <v>43.885950000000001</v>
      </c>
      <c r="I1364">
        <v>-65.906459999999996</v>
      </c>
      <c r="J1364" s="1" t="str">
        <f t="shared" si="115"/>
        <v>C-horizon soil</v>
      </c>
      <c r="K1364" s="1" t="str">
        <f t="shared" ref="K1364:K1381" si="118">HYPERLINK("http://geochem.nrcan.gc.ca/cdogs/content/kwd/kwd080054_e.htm", "NASGLP soil sample, &lt;2 mm size fraction")</f>
        <v>NASGLP soil sample, &lt;2 mm size fraction</v>
      </c>
      <c r="M1364">
        <v>0.16</v>
      </c>
      <c r="N1364">
        <v>0.47</v>
      </c>
      <c r="O1364">
        <v>1.84</v>
      </c>
    </row>
    <row r="1365" spans="1:15" hidden="1" x14ac:dyDescent="0.25">
      <c r="A1365" t="s">
        <v>4772</v>
      </c>
      <c r="B1365" t="s">
        <v>4773</v>
      </c>
      <c r="C1365" s="1" t="str">
        <f t="shared" si="117"/>
        <v>21:0957</v>
      </c>
      <c r="D1365" s="1" t="str">
        <f t="shared" si="114"/>
        <v>21:0336</v>
      </c>
      <c r="E1365" t="s">
        <v>661</v>
      </c>
      <c r="F1365" t="s">
        <v>4774</v>
      </c>
      <c r="H1365">
        <v>44.334350000000001</v>
      </c>
      <c r="I1365">
        <v>-66.055179999999993</v>
      </c>
      <c r="J1365" s="1" t="str">
        <f t="shared" si="115"/>
        <v>C-horizon soil</v>
      </c>
      <c r="K1365" s="1" t="str">
        <f t="shared" si="118"/>
        <v>NASGLP soil sample, &lt;2 mm size fraction</v>
      </c>
      <c r="M1365">
        <v>0.04</v>
      </c>
      <c r="N1365">
        <v>2.99</v>
      </c>
      <c r="O1365">
        <v>9.2349999999999994</v>
      </c>
    </row>
    <row r="1366" spans="1:15" hidden="1" x14ac:dyDescent="0.25">
      <c r="A1366" t="s">
        <v>4775</v>
      </c>
      <c r="B1366" t="s">
        <v>4776</v>
      </c>
      <c r="C1366" s="1" t="str">
        <f t="shared" si="117"/>
        <v>21:0957</v>
      </c>
      <c r="D1366" s="1" t="str">
        <f t="shared" si="114"/>
        <v>21:0336</v>
      </c>
      <c r="E1366" t="s">
        <v>665</v>
      </c>
      <c r="F1366" t="s">
        <v>4777</v>
      </c>
      <c r="H1366">
        <v>44.57002</v>
      </c>
      <c r="I1366">
        <v>-65.683030000000002</v>
      </c>
      <c r="J1366" s="1" t="str">
        <f t="shared" si="115"/>
        <v>C-horizon soil</v>
      </c>
      <c r="K1366" s="1" t="str">
        <f t="shared" si="118"/>
        <v>NASGLP soil sample, &lt;2 mm size fraction</v>
      </c>
      <c r="N1366">
        <v>0.91</v>
      </c>
      <c r="O1366">
        <v>3.6280000000000001</v>
      </c>
    </row>
    <row r="1367" spans="1:15" hidden="1" x14ac:dyDescent="0.25">
      <c r="A1367" t="s">
        <v>4778</v>
      </c>
      <c r="B1367" t="s">
        <v>4779</v>
      </c>
      <c r="C1367" s="1" t="str">
        <f t="shared" si="117"/>
        <v>21:0957</v>
      </c>
      <c r="D1367" s="1" t="str">
        <f t="shared" si="114"/>
        <v>21:0336</v>
      </c>
      <c r="E1367" t="s">
        <v>669</v>
      </c>
      <c r="F1367" t="s">
        <v>4780</v>
      </c>
      <c r="H1367">
        <v>44.325020000000002</v>
      </c>
      <c r="I1367">
        <v>-65.096220000000002</v>
      </c>
      <c r="J1367" s="1" t="str">
        <f t="shared" si="115"/>
        <v>C-horizon soil</v>
      </c>
      <c r="K1367" s="1" t="str">
        <f t="shared" si="118"/>
        <v>NASGLP soil sample, &lt;2 mm size fraction</v>
      </c>
      <c r="M1367">
        <v>0.06</v>
      </c>
      <c r="N1367">
        <v>1.54</v>
      </c>
      <c r="O1367">
        <v>6.4829999999999997</v>
      </c>
    </row>
    <row r="1368" spans="1:15" hidden="1" x14ac:dyDescent="0.25">
      <c r="A1368" t="s">
        <v>4781</v>
      </c>
      <c r="B1368" t="s">
        <v>4782</v>
      </c>
      <c r="C1368" s="1" t="str">
        <f t="shared" si="117"/>
        <v>21:0957</v>
      </c>
      <c r="D1368" s="1" t="str">
        <f t="shared" si="114"/>
        <v>21:0336</v>
      </c>
      <c r="E1368" t="s">
        <v>673</v>
      </c>
      <c r="F1368" t="s">
        <v>4783</v>
      </c>
      <c r="H1368">
        <v>44.608609999999999</v>
      </c>
      <c r="I1368">
        <v>-63.676250000000003</v>
      </c>
      <c r="J1368" s="1" t="str">
        <f t="shared" si="115"/>
        <v>C-horizon soil</v>
      </c>
      <c r="K1368" s="1" t="str">
        <f t="shared" si="118"/>
        <v>NASGLP soil sample, &lt;2 mm size fraction</v>
      </c>
      <c r="M1368">
        <v>0.01</v>
      </c>
      <c r="N1368">
        <v>0.21</v>
      </c>
      <c r="O1368">
        <v>2.2589999999999999</v>
      </c>
    </row>
    <row r="1369" spans="1:15" hidden="1" x14ac:dyDescent="0.25">
      <c r="A1369" t="s">
        <v>4784</v>
      </c>
      <c r="B1369" t="s">
        <v>4785</v>
      </c>
      <c r="C1369" s="1" t="str">
        <f t="shared" si="117"/>
        <v>21:0957</v>
      </c>
      <c r="D1369" s="1" t="str">
        <f t="shared" si="114"/>
        <v>21:0336</v>
      </c>
      <c r="E1369" t="s">
        <v>677</v>
      </c>
      <c r="F1369" t="s">
        <v>4786</v>
      </c>
      <c r="H1369">
        <v>44.439909999999998</v>
      </c>
      <c r="I1369">
        <v>-65.023219999999995</v>
      </c>
      <c r="J1369" s="1" t="str">
        <f t="shared" si="115"/>
        <v>C-horizon soil</v>
      </c>
      <c r="K1369" s="1" t="str">
        <f t="shared" si="118"/>
        <v>NASGLP soil sample, &lt;2 mm size fraction</v>
      </c>
      <c r="N1369">
        <v>0.49</v>
      </c>
      <c r="O1369">
        <v>2.9009999999999998</v>
      </c>
    </row>
    <row r="1370" spans="1:15" hidden="1" x14ac:dyDescent="0.25">
      <c r="A1370" t="s">
        <v>4787</v>
      </c>
      <c r="B1370" t="s">
        <v>4788</v>
      </c>
      <c r="C1370" s="1" t="str">
        <f t="shared" si="117"/>
        <v>21:0957</v>
      </c>
      <c r="D1370" s="1" t="str">
        <f t="shared" si="114"/>
        <v>21:0336</v>
      </c>
      <c r="E1370" t="s">
        <v>681</v>
      </c>
      <c r="F1370" t="s">
        <v>4789</v>
      </c>
      <c r="H1370">
        <v>44.85792</v>
      </c>
      <c r="I1370">
        <v>-65.202590000000001</v>
      </c>
      <c r="J1370" s="1" t="str">
        <f t="shared" si="115"/>
        <v>C-horizon soil</v>
      </c>
      <c r="K1370" s="1" t="str">
        <f t="shared" si="118"/>
        <v>NASGLP soil sample, &lt;2 mm size fraction</v>
      </c>
      <c r="N1370">
        <v>1.49</v>
      </c>
      <c r="O1370">
        <v>6.0259999999999998</v>
      </c>
    </row>
    <row r="1371" spans="1:15" hidden="1" x14ac:dyDescent="0.25">
      <c r="A1371" t="s">
        <v>4790</v>
      </c>
      <c r="B1371" t="s">
        <v>4791</v>
      </c>
      <c r="C1371" s="1" t="str">
        <f t="shared" si="117"/>
        <v>21:0957</v>
      </c>
      <c r="D1371" s="1" t="str">
        <f t="shared" si="114"/>
        <v>21:0336</v>
      </c>
      <c r="E1371" t="s">
        <v>685</v>
      </c>
      <c r="F1371" t="s">
        <v>4792</v>
      </c>
      <c r="H1371">
        <v>45.136569999999999</v>
      </c>
      <c r="I1371">
        <v>-64.622069999999994</v>
      </c>
      <c r="J1371" s="1" t="str">
        <f t="shared" si="115"/>
        <v>C-horizon soil</v>
      </c>
      <c r="K1371" s="1" t="str">
        <f t="shared" si="118"/>
        <v>NASGLP soil sample, &lt;2 mm size fraction</v>
      </c>
      <c r="M1371">
        <v>0.03</v>
      </c>
      <c r="N1371">
        <v>1.29</v>
      </c>
      <c r="O1371">
        <v>6.0449999999999999</v>
      </c>
    </row>
    <row r="1372" spans="1:15" hidden="1" x14ac:dyDescent="0.25">
      <c r="A1372" t="s">
        <v>4793</v>
      </c>
      <c r="B1372" t="s">
        <v>4794</v>
      </c>
      <c r="C1372" s="1" t="str">
        <f t="shared" si="117"/>
        <v>21:0957</v>
      </c>
      <c r="D1372" s="1" t="str">
        <f t="shared" si="114"/>
        <v>21:0336</v>
      </c>
      <c r="E1372" t="s">
        <v>689</v>
      </c>
      <c r="F1372" t="s">
        <v>4795</v>
      </c>
      <c r="H1372">
        <v>45.205620000000003</v>
      </c>
      <c r="I1372">
        <v>-64.003860000000003</v>
      </c>
      <c r="J1372" s="1" t="str">
        <f t="shared" si="115"/>
        <v>C-horizon soil</v>
      </c>
      <c r="K1372" s="1" t="str">
        <f t="shared" si="118"/>
        <v>NASGLP soil sample, &lt;2 mm size fraction</v>
      </c>
      <c r="N1372">
        <v>0.14000000000000001</v>
      </c>
      <c r="O1372">
        <v>2.0510000000000002</v>
      </c>
    </row>
    <row r="1373" spans="1:15" hidden="1" x14ac:dyDescent="0.25">
      <c r="A1373" t="s">
        <v>4796</v>
      </c>
      <c r="B1373" t="s">
        <v>4797</v>
      </c>
      <c r="C1373" s="1" t="str">
        <f t="shared" si="117"/>
        <v>21:0957</v>
      </c>
      <c r="D1373" s="1" t="str">
        <f t="shared" si="114"/>
        <v>21:0336</v>
      </c>
      <c r="E1373" t="s">
        <v>693</v>
      </c>
      <c r="F1373" t="s">
        <v>4798</v>
      </c>
      <c r="H1373">
        <v>46.348190000000002</v>
      </c>
      <c r="I1373">
        <v>-63.15128</v>
      </c>
      <c r="J1373" s="1" t="str">
        <f t="shared" si="115"/>
        <v>C-horizon soil</v>
      </c>
      <c r="K1373" s="1" t="str">
        <f t="shared" si="118"/>
        <v>NASGLP soil sample, &lt;2 mm size fraction</v>
      </c>
      <c r="N1373">
        <v>7.0000000000000007E-2</v>
      </c>
      <c r="O1373">
        <v>1.1679999999999999</v>
      </c>
    </row>
    <row r="1374" spans="1:15" hidden="1" x14ac:dyDescent="0.25">
      <c r="A1374" t="s">
        <v>4799</v>
      </c>
      <c r="B1374" t="s">
        <v>4800</v>
      </c>
      <c r="C1374" s="1" t="str">
        <f t="shared" si="117"/>
        <v>21:0957</v>
      </c>
      <c r="D1374" s="1" t="str">
        <f t="shared" si="114"/>
        <v>21:0336</v>
      </c>
      <c r="E1374" t="s">
        <v>697</v>
      </c>
      <c r="F1374" t="s">
        <v>4801</v>
      </c>
      <c r="H1374">
        <v>46.348080000000003</v>
      </c>
      <c r="I1374">
        <v>-63.151949999999999</v>
      </c>
      <c r="J1374" s="1" t="str">
        <f t="shared" si="115"/>
        <v>C-horizon soil</v>
      </c>
      <c r="K1374" s="1" t="str">
        <f t="shared" si="118"/>
        <v>NASGLP soil sample, &lt;2 mm size fraction</v>
      </c>
      <c r="N1374">
        <v>0.12</v>
      </c>
      <c r="O1374">
        <v>1.353</v>
      </c>
    </row>
    <row r="1375" spans="1:15" hidden="1" x14ac:dyDescent="0.25">
      <c r="A1375" t="s">
        <v>4802</v>
      </c>
      <c r="B1375" t="s">
        <v>4803</v>
      </c>
      <c r="C1375" s="1" t="str">
        <f t="shared" si="117"/>
        <v>21:0957</v>
      </c>
      <c r="D1375" s="1" t="str">
        <f t="shared" si="114"/>
        <v>21:0336</v>
      </c>
      <c r="E1375" t="s">
        <v>701</v>
      </c>
      <c r="F1375" t="s">
        <v>4804</v>
      </c>
      <c r="H1375">
        <v>46.436050000000002</v>
      </c>
      <c r="I1375">
        <v>-62.49071</v>
      </c>
      <c r="J1375" s="1" t="str">
        <f t="shared" si="115"/>
        <v>C-horizon soil</v>
      </c>
      <c r="K1375" s="1" t="str">
        <f t="shared" si="118"/>
        <v>NASGLP soil sample, &lt;2 mm size fraction</v>
      </c>
      <c r="N1375">
        <v>0.11</v>
      </c>
      <c r="O1375">
        <v>1.1830000000000001</v>
      </c>
    </row>
    <row r="1376" spans="1:15" hidden="1" x14ac:dyDescent="0.25">
      <c r="A1376" t="s">
        <v>4805</v>
      </c>
      <c r="B1376" t="s">
        <v>4806</v>
      </c>
      <c r="C1376" s="1" t="str">
        <f t="shared" si="117"/>
        <v>21:0957</v>
      </c>
      <c r="D1376" s="1" t="str">
        <f t="shared" si="114"/>
        <v>21:0336</v>
      </c>
      <c r="E1376" t="s">
        <v>705</v>
      </c>
      <c r="F1376" t="s">
        <v>4807</v>
      </c>
      <c r="H1376">
        <v>46.13897</v>
      </c>
      <c r="I1376">
        <v>-62.717869999999998</v>
      </c>
      <c r="J1376" s="1" t="str">
        <f t="shared" si="115"/>
        <v>C-horizon soil</v>
      </c>
      <c r="K1376" s="1" t="str">
        <f t="shared" si="118"/>
        <v>NASGLP soil sample, &lt;2 mm size fraction</v>
      </c>
      <c r="N1376">
        <v>0.13</v>
      </c>
      <c r="O1376">
        <v>1.859</v>
      </c>
    </row>
    <row r="1377" spans="1:15" hidden="1" x14ac:dyDescent="0.25">
      <c r="A1377" t="s">
        <v>4808</v>
      </c>
      <c r="B1377" t="s">
        <v>4809</v>
      </c>
      <c r="C1377" s="1" t="str">
        <f t="shared" si="117"/>
        <v>21:0957</v>
      </c>
      <c r="D1377" s="1" t="str">
        <f t="shared" si="114"/>
        <v>21:0336</v>
      </c>
      <c r="E1377" t="s">
        <v>709</v>
      </c>
      <c r="F1377" t="s">
        <v>4810</v>
      </c>
      <c r="H1377">
        <v>46.322800000000001</v>
      </c>
      <c r="I1377">
        <v>-62.830069999999999</v>
      </c>
      <c r="J1377" s="1" t="str">
        <f t="shared" si="115"/>
        <v>C-horizon soil</v>
      </c>
      <c r="K1377" s="1" t="str">
        <f t="shared" si="118"/>
        <v>NASGLP soil sample, &lt;2 mm size fraction</v>
      </c>
      <c r="N1377">
        <v>0.36</v>
      </c>
      <c r="O1377">
        <v>2.278</v>
      </c>
    </row>
    <row r="1378" spans="1:15" hidden="1" x14ac:dyDescent="0.25">
      <c r="A1378" t="s">
        <v>4811</v>
      </c>
      <c r="B1378" t="s">
        <v>4812</v>
      </c>
      <c r="C1378" s="1" t="str">
        <f t="shared" si="117"/>
        <v>21:0957</v>
      </c>
      <c r="D1378" s="1" t="str">
        <f t="shared" si="114"/>
        <v>21:0336</v>
      </c>
      <c r="E1378" t="s">
        <v>713</v>
      </c>
      <c r="F1378" t="s">
        <v>4813</v>
      </c>
      <c r="H1378">
        <v>46.3581</v>
      </c>
      <c r="I1378">
        <v>-63.791319999999999</v>
      </c>
      <c r="J1378" s="1" t="str">
        <f t="shared" si="115"/>
        <v>C-horizon soil</v>
      </c>
      <c r="K1378" s="1" t="str">
        <f t="shared" si="118"/>
        <v>NASGLP soil sample, &lt;2 mm size fraction</v>
      </c>
      <c r="O1378">
        <v>2.0699999999999998</v>
      </c>
    </row>
    <row r="1379" spans="1:15" hidden="1" x14ac:dyDescent="0.25">
      <c r="A1379" t="s">
        <v>4814</v>
      </c>
      <c r="B1379" t="s">
        <v>4815</v>
      </c>
      <c r="C1379" s="1" t="str">
        <f t="shared" si="117"/>
        <v>21:0957</v>
      </c>
      <c r="D1379" s="1" t="str">
        <f t="shared" si="114"/>
        <v>21:0336</v>
      </c>
      <c r="E1379" t="s">
        <v>717</v>
      </c>
      <c r="F1379" t="s">
        <v>4816</v>
      </c>
      <c r="H1379">
        <v>46.362389999999998</v>
      </c>
      <c r="I1379">
        <v>-63.80254</v>
      </c>
      <c r="J1379" s="1" t="str">
        <f t="shared" si="115"/>
        <v>C-horizon soil</v>
      </c>
      <c r="K1379" s="1" t="str">
        <f t="shared" si="118"/>
        <v>NASGLP soil sample, &lt;2 mm size fraction</v>
      </c>
      <c r="N1379">
        <v>0.03</v>
      </c>
      <c r="O1379">
        <v>1.609</v>
      </c>
    </row>
    <row r="1380" spans="1:15" hidden="1" x14ac:dyDescent="0.25">
      <c r="A1380" t="s">
        <v>4817</v>
      </c>
      <c r="B1380" t="s">
        <v>4818</v>
      </c>
      <c r="C1380" s="1" t="str">
        <f t="shared" si="117"/>
        <v>21:0957</v>
      </c>
      <c r="D1380" s="1" t="str">
        <f t="shared" si="114"/>
        <v>21:0336</v>
      </c>
      <c r="E1380" t="s">
        <v>721</v>
      </c>
      <c r="F1380" t="s">
        <v>4819</v>
      </c>
      <c r="H1380">
        <v>46.875979999999998</v>
      </c>
      <c r="I1380">
        <v>-64.031779999999998</v>
      </c>
      <c r="J1380" s="1" t="str">
        <f t="shared" si="115"/>
        <v>C-horizon soil</v>
      </c>
      <c r="K1380" s="1" t="str">
        <f t="shared" si="118"/>
        <v>NASGLP soil sample, &lt;2 mm size fraction</v>
      </c>
      <c r="N1380">
        <v>0.05</v>
      </c>
      <c r="O1380">
        <v>1.27</v>
      </c>
    </row>
    <row r="1381" spans="1:15" hidden="1" x14ac:dyDescent="0.25">
      <c r="A1381" t="s">
        <v>4820</v>
      </c>
      <c r="B1381" t="s">
        <v>4821</v>
      </c>
      <c r="C1381" s="1" t="str">
        <f t="shared" si="117"/>
        <v>21:0957</v>
      </c>
      <c r="D1381" s="1" t="str">
        <f t="shared" si="114"/>
        <v>21:0336</v>
      </c>
      <c r="E1381" t="s">
        <v>725</v>
      </c>
      <c r="F1381" t="s">
        <v>4822</v>
      </c>
      <c r="H1381">
        <v>46.682580000000002</v>
      </c>
      <c r="I1381">
        <v>-64.166150000000002</v>
      </c>
      <c r="J1381" s="1" t="str">
        <f t="shared" si="115"/>
        <v>C-horizon soil</v>
      </c>
      <c r="K1381" s="1" t="str">
        <f t="shared" si="118"/>
        <v>NASGLP soil sample, &lt;2 mm size fraction</v>
      </c>
      <c r="N1381">
        <v>0.12</v>
      </c>
      <c r="O1381">
        <v>2.09</v>
      </c>
    </row>
    <row r="1382" spans="1:15" hidden="1" x14ac:dyDescent="0.25">
      <c r="A1382" t="s">
        <v>4823</v>
      </c>
      <c r="B1382" t="s">
        <v>4824</v>
      </c>
      <c r="C1382" s="1" t="str">
        <f t="shared" ref="C1382:C1413" si="119">HYPERLINK("http://geochem.nrcan.gc.ca/cdogs/content/bdl/bdl210964_e.htm", "21:0964")</f>
        <v>21:0964</v>
      </c>
      <c r="D1382" s="1" t="str">
        <f t="shared" si="114"/>
        <v>21:0336</v>
      </c>
      <c r="E1382" t="s">
        <v>17</v>
      </c>
      <c r="F1382" t="s">
        <v>4825</v>
      </c>
      <c r="H1382">
        <v>45.917319999999997</v>
      </c>
      <c r="I1382">
        <v>-66.705510000000004</v>
      </c>
      <c r="J1382" s="1" t="str">
        <f t="shared" si="115"/>
        <v>C-horizon soil</v>
      </c>
      <c r="K1382" s="1" t="str">
        <f t="shared" ref="K1382:K1413" si="120">HYPERLINK("http://geochem.nrcan.gc.ca/cdogs/content/kwd/kwd080055_e.htm", "NASGLP soil sample, &lt;63 µm size fraction")</f>
        <v>NASGLP soil sample, &lt;63 µm size fraction</v>
      </c>
      <c r="N1382">
        <v>0.95</v>
      </c>
      <c r="O1382">
        <v>3.887</v>
      </c>
    </row>
    <row r="1383" spans="1:15" hidden="1" x14ac:dyDescent="0.25">
      <c r="A1383" t="s">
        <v>4826</v>
      </c>
      <c r="B1383" t="s">
        <v>4827</v>
      </c>
      <c r="C1383" s="1" t="str">
        <f t="shared" si="119"/>
        <v>21:0964</v>
      </c>
      <c r="D1383" s="1" t="str">
        <f t="shared" si="114"/>
        <v>21:0336</v>
      </c>
      <c r="E1383" t="s">
        <v>21</v>
      </c>
      <c r="F1383" t="s">
        <v>4828</v>
      </c>
      <c r="H1383">
        <v>45.788809999999998</v>
      </c>
      <c r="I1383">
        <v>-66.536609999999996</v>
      </c>
      <c r="J1383" s="1" t="str">
        <f t="shared" si="115"/>
        <v>C-horizon soil</v>
      </c>
      <c r="K1383" s="1" t="str">
        <f t="shared" si="120"/>
        <v>NASGLP soil sample, &lt;63 µm size fraction</v>
      </c>
      <c r="N1383">
        <v>0.13</v>
      </c>
      <c r="O1383">
        <v>3.4079999999999999</v>
      </c>
    </row>
    <row r="1384" spans="1:15" hidden="1" x14ac:dyDescent="0.25">
      <c r="A1384" t="s">
        <v>4829</v>
      </c>
      <c r="B1384" t="s">
        <v>4830</v>
      </c>
      <c r="C1384" s="1" t="str">
        <f t="shared" si="119"/>
        <v>21:0964</v>
      </c>
      <c r="D1384" s="1" t="str">
        <f t="shared" si="114"/>
        <v>21:0336</v>
      </c>
      <c r="E1384" t="s">
        <v>25</v>
      </c>
      <c r="F1384" t="s">
        <v>4831</v>
      </c>
      <c r="H1384">
        <v>45.773380000000003</v>
      </c>
      <c r="I1384">
        <v>-66.1785</v>
      </c>
      <c r="J1384" s="1" t="str">
        <f t="shared" si="115"/>
        <v>C-horizon soil</v>
      </c>
      <c r="K1384" s="1" t="str">
        <f t="shared" si="120"/>
        <v>NASGLP soil sample, &lt;63 µm size fraction</v>
      </c>
      <c r="N1384">
        <v>0.54</v>
      </c>
      <c r="O1384">
        <v>3.6219999999999999</v>
      </c>
    </row>
    <row r="1385" spans="1:15" hidden="1" x14ac:dyDescent="0.25">
      <c r="A1385" t="s">
        <v>4832</v>
      </c>
      <c r="B1385" t="s">
        <v>4833</v>
      </c>
      <c r="C1385" s="1" t="str">
        <f t="shared" si="119"/>
        <v>21:0964</v>
      </c>
      <c r="D1385" s="1" t="str">
        <f t="shared" si="114"/>
        <v>21:0336</v>
      </c>
      <c r="E1385" t="s">
        <v>29</v>
      </c>
      <c r="F1385" t="s">
        <v>4834</v>
      </c>
      <c r="H1385">
        <v>46.184220000000003</v>
      </c>
      <c r="I1385">
        <v>-67.048299999999998</v>
      </c>
      <c r="J1385" s="1" t="str">
        <f t="shared" si="115"/>
        <v>C-horizon soil</v>
      </c>
      <c r="K1385" s="1" t="str">
        <f t="shared" si="120"/>
        <v>NASGLP soil sample, &lt;63 µm size fraction</v>
      </c>
      <c r="N1385">
        <v>1.1000000000000001</v>
      </c>
      <c r="O1385">
        <v>5.7779999999999996</v>
      </c>
    </row>
    <row r="1386" spans="1:15" hidden="1" x14ac:dyDescent="0.25">
      <c r="A1386" t="s">
        <v>4835</v>
      </c>
      <c r="B1386" t="s">
        <v>4836</v>
      </c>
      <c r="C1386" s="1" t="str">
        <f t="shared" si="119"/>
        <v>21:0964</v>
      </c>
      <c r="D1386" s="1" t="str">
        <f t="shared" si="114"/>
        <v>21:0336</v>
      </c>
      <c r="E1386" t="s">
        <v>33</v>
      </c>
      <c r="F1386" t="s">
        <v>4837</v>
      </c>
      <c r="H1386">
        <v>46.052579999999999</v>
      </c>
      <c r="I1386">
        <v>-66.876459999999994</v>
      </c>
      <c r="J1386" s="1" t="str">
        <f t="shared" si="115"/>
        <v>C-horizon soil</v>
      </c>
      <c r="K1386" s="1" t="str">
        <f t="shared" si="120"/>
        <v>NASGLP soil sample, &lt;63 µm size fraction</v>
      </c>
      <c r="N1386">
        <v>0.49</v>
      </c>
      <c r="O1386">
        <v>2.6739999999999999</v>
      </c>
    </row>
    <row r="1387" spans="1:15" hidden="1" x14ac:dyDescent="0.25">
      <c r="A1387" t="s">
        <v>4838</v>
      </c>
      <c r="B1387" t="s">
        <v>4839</v>
      </c>
      <c r="C1387" s="1" t="str">
        <f t="shared" si="119"/>
        <v>21:0964</v>
      </c>
      <c r="D1387" s="1" t="str">
        <f t="shared" si="114"/>
        <v>21:0336</v>
      </c>
      <c r="E1387" t="s">
        <v>37</v>
      </c>
      <c r="F1387" t="s">
        <v>4840</v>
      </c>
      <c r="H1387">
        <v>46.393349999999998</v>
      </c>
      <c r="I1387">
        <v>-66.888229999999993</v>
      </c>
      <c r="J1387" s="1" t="str">
        <f t="shared" si="115"/>
        <v>C-horizon soil</v>
      </c>
      <c r="K1387" s="1" t="str">
        <f t="shared" si="120"/>
        <v>NASGLP soil sample, &lt;63 µm size fraction</v>
      </c>
      <c r="M1387">
        <v>0.03</v>
      </c>
      <c r="N1387">
        <v>2.57</v>
      </c>
      <c r="O1387">
        <v>8.5489999999999995</v>
      </c>
    </row>
    <row r="1388" spans="1:15" hidden="1" x14ac:dyDescent="0.25">
      <c r="A1388" t="s">
        <v>4841</v>
      </c>
      <c r="B1388" t="s">
        <v>4842</v>
      </c>
      <c r="C1388" s="1" t="str">
        <f t="shared" si="119"/>
        <v>21:0964</v>
      </c>
      <c r="D1388" s="1" t="str">
        <f t="shared" si="114"/>
        <v>21:0336</v>
      </c>
      <c r="E1388" t="s">
        <v>41</v>
      </c>
      <c r="F1388" t="s">
        <v>4843</v>
      </c>
      <c r="H1388">
        <v>46.036709999999999</v>
      </c>
      <c r="I1388">
        <v>-66.514750000000006</v>
      </c>
      <c r="J1388" s="1" t="str">
        <f t="shared" si="115"/>
        <v>C-horizon soil</v>
      </c>
      <c r="K1388" s="1" t="str">
        <f t="shared" si="120"/>
        <v>NASGLP soil sample, &lt;63 µm size fraction</v>
      </c>
      <c r="N1388">
        <v>0.27</v>
      </c>
      <c r="O1388">
        <v>3.1520000000000001</v>
      </c>
    </row>
    <row r="1389" spans="1:15" hidden="1" x14ac:dyDescent="0.25">
      <c r="A1389" t="s">
        <v>4844</v>
      </c>
      <c r="B1389" t="s">
        <v>4845</v>
      </c>
      <c r="C1389" s="1" t="str">
        <f t="shared" si="119"/>
        <v>21:0964</v>
      </c>
      <c r="D1389" s="1" t="str">
        <f t="shared" si="114"/>
        <v>21:0336</v>
      </c>
      <c r="E1389" t="s">
        <v>45</v>
      </c>
      <c r="F1389" t="s">
        <v>4846</v>
      </c>
      <c r="H1389">
        <v>46.422339999999998</v>
      </c>
      <c r="I1389">
        <v>-66.664199999999994</v>
      </c>
      <c r="J1389" s="1" t="str">
        <f t="shared" si="115"/>
        <v>C-horizon soil</v>
      </c>
      <c r="K1389" s="1" t="str">
        <f t="shared" si="120"/>
        <v>NASGLP soil sample, &lt;63 µm size fraction</v>
      </c>
      <c r="N1389">
        <v>1.59</v>
      </c>
      <c r="O1389">
        <v>6.6059999999999999</v>
      </c>
    </row>
    <row r="1390" spans="1:15" hidden="1" x14ac:dyDescent="0.25">
      <c r="A1390" t="s">
        <v>4847</v>
      </c>
      <c r="B1390" t="s">
        <v>4848</v>
      </c>
      <c r="C1390" s="1" t="str">
        <f t="shared" si="119"/>
        <v>21:0964</v>
      </c>
      <c r="D1390" s="1" t="str">
        <f t="shared" si="114"/>
        <v>21:0336</v>
      </c>
      <c r="E1390" t="s">
        <v>49</v>
      </c>
      <c r="F1390" t="s">
        <v>4849</v>
      </c>
      <c r="H1390">
        <v>45.547969999999999</v>
      </c>
      <c r="I1390">
        <v>-66.916499999999999</v>
      </c>
      <c r="J1390" s="1" t="str">
        <f t="shared" si="115"/>
        <v>C-horizon soil</v>
      </c>
      <c r="K1390" s="1" t="str">
        <f t="shared" si="120"/>
        <v>NASGLP soil sample, &lt;63 µm size fraction</v>
      </c>
      <c r="M1390">
        <v>0.04</v>
      </c>
      <c r="N1390">
        <v>1.63</v>
      </c>
      <c r="O1390">
        <v>6.149</v>
      </c>
    </row>
    <row r="1391" spans="1:15" hidden="1" x14ac:dyDescent="0.25">
      <c r="A1391" t="s">
        <v>4850</v>
      </c>
      <c r="B1391" t="s">
        <v>4851</v>
      </c>
      <c r="C1391" s="1" t="str">
        <f t="shared" si="119"/>
        <v>21:0964</v>
      </c>
      <c r="D1391" s="1" t="str">
        <f t="shared" si="114"/>
        <v>21:0336</v>
      </c>
      <c r="E1391" t="s">
        <v>53</v>
      </c>
      <c r="F1391" t="s">
        <v>4852</v>
      </c>
      <c r="H1391">
        <v>45.464469999999999</v>
      </c>
      <c r="I1391">
        <v>-67.123159999999999</v>
      </c>
      <c r="J1391" s="1" t="str">
        <f t="shared" si="115"/>
        <v>C-horizon soil</v>
      </c>
      <c r="K1391" s="1" t="str">
        <f t="shared" si="120"/>
        <v>NASGLP soil sample, &lt;63 µm size fraction</v>
      </c>
      <c r="N1391">
        <v>0.48</v>
      </c>
      <c r="O1391">
        <v>3.0409999999999999</v>
      </c>
    </row>
    <row r="1392" spans="1:15" hidden="1" x14ac:dyDescent="0.25">
      <c r="A1392" t="s">
        <v>4853</v>
      </c>
      <c r="B1392" t="s">
        <v>4854</v>
      </c>
      <c r="C1392" s="1" t="str">
        <f t="shared" si="119"/>
        <v>21:0964</v>
      </c>
      <c r="D1392" s="1" t="str">
        <f t="shared" si="114"/>
        <v>21:0336</v>
      </c>
      <c r="E1392" t="s">
        <v>57</v>
      </c>
      <c r="F1392" t="s">
        <v>4855</v>
      </c>
      <c r="H1392">
        <v>46.496650000000002</v>
      </c>
      <c r="I1392">
        <v>-66.304689999999994</v>
      </c>
      <c r="J1392" s="1" t="str">
        <f t="shared" si="115"/>
        <v>C-horizon soil</v>
      </c>
      <c r="K1392" s="1" t="str">
        <f t="shared" si="120"/>
        <v>NASGLP soil sample, &lt;63 µm size fraction</v>
      </c>
      <c r="N1392">
        <v>0.67</v>
      </c>
      <c r="O1392">
        <v>4.32</v>
      </c>
    </row>
    <row r="1393" spans="1:15" hidden="1" x14ac:dyDescent="0.25">
      <c r="A1393" t="s">
        <v>4856</v>
      </c>
      <c r="B1393" t="s">
        <v>4857</v>
      </c>
      <c r="C1393" s="1" t="str">
        <f t="shared" si="119"/>
        <v>21:0964</v>
      </c>
      <c r="D1393" s="1" t="str">
        <f t="shared" si="114"/>
        <v>21:0336</v>
      </c>
      <c r="E1393" t="s">
        <v>61</v>
      </c>
      <c r="F1393" t="s">
        <v>4858</v>
      </c>
      <c r="H1393">
        <v>46.524889999999999</v>
      </c>
      <c r="I1393">
        <v>-66.105710000000002</v>
      </c>
      <c r="J1393" s="1" t="str">
        <f t="shared" si="115"/>
        <v>C-horizon soil</v>
      </c>
      <c r="K1393" s="1" t="str">
        <f t="shared" si="120"/>
        <v>NASGLP soil sample, &lt;63 µm size fraction</v>
      </c>
      <c r="M1393">
        <v>0.02</v>
      </c>
      <c r="N1393">
        <v>3.25</v>
      </c>
      <c r="O1393">
        <v>12.01</v>
      </c>
    </row>
    <row r="1394" spans="1:15" hidden="1" x14ac:dyDescent="0.25">
      <c r="A1394" t="s">
        <v>4859</v>
      </c>
      <c r="B1394" t="s">
        <v>4860</v>
      </c>
      <c r="C1394" s="1" t="str">
        <f t="shared" si="119"/>
        <v>21:0964</v>
      </c>
      <c r="D1394" s="1" t="str">
        <f t="shared" si="114"/>
        <v>21:0336</v>
      </c>
      <c r="E1394" t="s">
        <v>65</v>
      </c>
      <c r="F1394" t="s">
        <v>4861</v>
      </c>
      <c r="H1394">
        <v>45.68036</v>
      </c>
      <c r="I1394">
        <v>-67.086129999999997</v>
      </c>
      <c r="J1394" s="1" t="str">
        <f t="shared" si="115"/>
        <v>C-horizon soil</v>
      </c>
      <c r="K1394" s="1" t="str">
        <f t="shared" si="120"/>
        <v>NASGLP soil sample, &lt;63 µm size fraction</v>
      </c>
      <c r="M1394">
        <v>0.01</v>
      </c>
      <c r="N1394">
        <v>2</v>
      </c>
      <c r="O1394">
        <v>5.8920000000000003</v>
      </c>
    </row>
    <row r="1395" spans="1:15" hidden="1" x14ac:dyDescent="0.25">
      <c r="A1395" t="s">
        <v>4862</v>
      </c>
      <c r="B1395" t="s">
        <v>4863</v>
      </c>
      <c r="C1395" s="1" t="str">
        <f t="shared" si="119"/>
        <v>21:0964</v>
      </c>
      <c r="D1395" s="1" t="str">
        <f t="shared" si="114"/>
        <v>21:0336</v>
      </c>
      <c r="E1395" t="s">
        <v>69</v>
      </c>
      <c r="F1395" t="s">
        <v>4864</v>
      </c>
      <c r="H1395">
        <v>45.726900000000001</v>
      </c>
      <c r="I1395">
        <v>-67.478570000000005</v>
      </c>
      <c r="J1395" s="1" t="str">
        <f t="shared" si="115"/>
        <v>C-horizon soil</v>
      </c>
      <c r="K1395" s="1" t="str">
        <f t="shared" si="120"/>
        <v>NASGLP soil sample, &lt;63 µm size fraction</v>
      </c>
      <c r="M1395">
        <v>0.03</v>
      </c>
      <c r="N1395">
        <v>2.96</v>
      </c>
      <c r="O1395">
        <v>10.041</v>
      </c>
    </row>
    <row r="1396" spans="1:15" hidden="1" x14ac:dyDescent="0.25">
      <c r="A1396" t="s">
        <v>4865</v>
      </c>
      <c r="B1396" t="s">
        <v>4866</v>
      </c>
      <c r="C1396" s="1" t="str">
        <f t="shared" si="119"/>
        <v>21:0964</v>
      </c>
      <c r="D1396" s="1" t="str">
        <f t="shared" ref="D1396:D1459" si="121">HYPERLINK("http://geochem.nrcan.gc.ca/cdogs/content/svy/svy210336_e.htm", "21:0336")</f>
        <v>21:0336</v>
      </c>
      <c r="E1396" t="s">
        <v>73</v>
      </c>
      <c r="F1396" t="s">
        <v>4867</v>
      </c>
      <c r="H1396">
        <v>46.019170000000003</v>
      </c>
      <c r="I1396">
        <v>-67.370289999999997</v>
      </c>
      <c r="J1396" s="1" t="str">
        <f t="shared" ref="J1396:J1459" si="122">HYPERLINK("http://geochem.nrcan.gc.ca/cdogs/content/kwd/kwd020058_e.htm", "C-horizon soil")</f>
        <v>C-horizon soil</v>
      </c>
      <c r="K1396" s="1" t="str">
        <f t="shared" si="120"/>
        <v>NASGLP soil sample, &lt;63 µm size fraction</v>
      </c>
      <c r="M1396">
        <v>0.01</v>
      </c>
      <c r="N1396">
        <v>1.4</v>
      </c>
      <c r="O1396">
        <v>4.7699999999999996</v>
      </c>
    </row>
    <row r="1397" spans="1:15" hidden="1" x14ac:dyDescent="0.25">
      <c r="A1397" t="s">
        <v>4868</v>
      </c>
      <c r="B1397" t="s">
        <v>4869</v>
      </c>
      <c r="C1397" s="1" t="str">
        <f t="shared" si="119"/>
        <v>21:0964</v>
      </c>
      <c r="D1397" s="1" t="str">
        <f t="shared" si="121"/>
        <v>21:0336</v>
      </c>
      <c r="E1397" t="s">
        <v>77</v>
      </c>
      <c r="F1397" t="s">
        <v>4870</v>
      </c>
      <c r="H1397">
        <v>45.884610000000002</v>
      </c>
      <c r="I1397">
        <v>-65.983729999999994</v>
      </c>
      <c r="J1397" s="1" t="str">
        <f t="shared" si="122"/>
        <v>C-horizon soil</v>
      </c>
      <c r="K1397" s="1" t="str">
        <f t="shared" si="120"/>
        <v>NASGLP soil sample, &lt;63 µm size fraction</v>
      </c>
      <c r="N1397">
        <v>0.08</v>
      </c>
      <c r="O1397">
        <v>2.0299999999999998</v>
      </c>
    </row>
    <row r="1398" spans="1:15" hidden="1" x14ac:dyDescent="0.25">
      <c r="A1398" t="s">
        <v>4871</v>
      </c>
      <c r="B1398" t="s">
        <v>4872</v>
      </c>
      <c r="C1398" s="1" t="str">
        <f t="shared" si="119"/>
        <v>21:0964</v>
      </c>
      <c r="D1398" s="1" t="str">
        <f t="shared" si="121"/>
        <v>21:0336</v>
      </c>
      <c r="E1398" t="s">
        <v>81</v>
      </c>
      <c r="F1398" t="s">
        <v>4873</v>
      </c>
      <c r="H1398">
        <v>45.937559999999998</v>
      </c>
      <c r="I1398">
        <v>-65.987849999999995</v>
      </c>
      <c r="J1398" s="1" t="str">
        <f t="shared" si="122"/>
        <v>C-horizon soil</v>
      </c>
      <c r="K1398" s="1" t="str">
        <f t="shared" si="120"/>
        <v>NASGLP soil sample, &lt;63 µm size fraction</v>
      </c>
      <c r="N1398">
        <v>0.62</v>
      </c>
      <c r="O1398">
        <v>4.6319999999999997</v>
      </c>
    </row>
    <row r="1399" spans="1:15" hidden="1" x14ac:dyDescent="0.25">
      <c r="A1399" t="s">
        <v>4874</v>
      </c>
      <c r="B1399" t="s">
        <v>4875</v>
      </c>
      <c r="C1399" s="1" t="str">
        <f t="shared" si="119"/>
        <v>21:0964</v>
      </c>
      <c r="D1399" s="1" t="str">
        <f t="shared" si="121"/>
        <v>21:0336</v>
      </c>
      <c r="E1399" t="s">
        <v>85</v>
      </c>
      <c r="F1399" t="s">
        <v>4876</v>
      </c>
      <c r="H1399">
        <v>46.289169999999999</v>
      </c>
      <c r="I1399">
        <v>-66.493790000000004</v>
      </c>
      <c r="J1399" s="1" t="str">
        <f t="shared" si="122"/>
        <v>C-horizon soil</v>
      </c>
      <c r="K1399" s="1" t="str">
        <f t="shared" si="120"/>
        <v>NASGLP soil sample, &lt;63 µm size fraction</v>
      </c>
      <c r="M1399">
        <v>0.03</v>
      </c>
      <c r="N1399">
        <v>1.0900000000000001</v>
      </c>
      <c r="O1399">
        <v>4.5060000000000002</v>
      </c>
    </row>
    <row r="1400" spans="1:15" hidden="1" x14ac:dyDescent="0.25">
      <c r="A1400" t="s">
        <v>4877</v>
      </c>
      <c r="B1400" t="s">
        <v>4878</v>
      </c>
      <c r="C1400" s="1" t="str">
        <f t="shared" si="119"/>
        <v>21:0964</v>
      </c>
      <c r="D1400" s="1" t="str">
        <f t="shared" si="121"/>
        <v>21:0336</v>
      </c>
      <c r="E1400" t="s">
        <v>89</v>
      </c>
      <c r="F1400" t="s">
        <v>4879</v>
      </c>
      <c r="H1400">
        <v>45.423569999999998</v>
      </c>
      <c r="I1400">
        <v>-66.470050000000001</v>
      </c>
      <c r="J1400" s="1" t="str">
        <f t="shared" si="122"/>
        <v>C-horizon soil</v>
      </c>
      <c r="K1400" s="1" t="str">
        <f t="shared" si="120"/>
        <v>NASGLP soil sample, &lt;63 µm size fraction</v>
      </c>
      <c r="N1400">
        <v>0.34</v>
      </c>
      <c r="O1400">
        <v>2.6059999999999999</v>
      </c>
    </row>
    <row r="1401" spans="1:15" hidden="1" x14ac:dyDescent="0.25">
      <c r="A1401" t="s">
        <v>4880</v>
      </c>
      <c r="B1401" t="s">
        <v>4881</v>
      </c>
      <c r="C1401" s="1" t="str">
        <f t="shared" si="119"/>
        <v>21:0964</v>
      </c>
      <c r="D1401" s="1" t="str">
        <f t="shared" si="121"/>
        <v>21:0336</v>
      </c>
      <c r="E1401" t="s">
        <v>93</v>
      </c>
      <c r="F1401" t="s">
        <v>4882</v>
      </c>
      <c r="H1401">
        <v>45.267330000000001</v>
      </c>
      <c r="I1401">
        <v>-66.21848</v>
      </c>
      <c r="J1401" s="1" t="str">
        <f t="shared" si="122"/>
        <v>C-horizon soil</v>
      </c>
      <c r="K1401" s="1" t="str">
        <f t="shared" si="120"/>
        <v>NASGLP soil sample, &lt;63 µm size fraction</v>
      </c>
      <c r="M1401">
        <v>0.01</v>
      </c>
      <c r="N1401">
        <v>2.1800000000000002</v>
      </c>
      <c r="O1401">
        <v>7.4589999999999996</v>
      </c>
    </row>
    <row r="1402" spans="1:15" hidden="1" x14ac:dyDescent="0.25">
      <c r="A1402" t="s">
        <v>4883</v>
      </c>
      <c r="B1402" t="s">
        <v>4884</v>
      </c>
      <c r="C1402" s="1" t="str">
        <f t="shared" si="119"/>
        <v>21:0964</v>
      </c>
      <c r="D1402" s="1" t="str">
        <f t="shared" si="121"/>
        <v>21:0336</v>
      </c>
      <c r="E1402" t="s">
        <v>97</v>
      </c>
      <c r="F1402" t="s">
        <v>4885</v>
      </c>
      <c r="H1402">
        <v>45.210209999999996</v>
      </c>
      <c r="I1402">
        <v>-67.006680000000003</v>
      </c>
      <c r="J1402" s="1" t="str">
        <f t="shared" si="122"/>
        <v>C-horizon soil</v>
      </c>
      <c r="K1402" s="1" t="str">
        <f t="shared" si="120"/>
        <v>NASGLP soil sample, &lt;63 µm size fraction</v>
      </c>
      <c r="M1402">
        <v>0.02</v>
      </c>
      <c r="N1402">
        <v>1.28</v>
      </c>
      <c r="O1402">
        <v>4.7969999999999997</v>
      </c>
    </row>
    <row r="1403" spans="1:15" hidden="1" x14ac:dyDescent="0.25">
      <c r="A1403" t="s">
        <v>4886</v>
      </c>
      <c r="B1403" t="s">
        <v>4887</v>
      </c>
      <c r="C1403" s="1" t="str">
        <f t="shared" si="119"/>
        <v>21:0964</v>
      </c>
      <c r="D1403" s="1" t="str">
        <f t="shared" si="121"/>
        <v>21:0336</v>
      </c>
      <c r="E1403" t="s">
        <v>101</v>
      </c>
      <c r="F1403" t="s">
        <v>4888</v>
      </c>
      <c r="H1403">
        <v>45.291269999999997</v>
      </c>
      <c r="I1403">
        <v>-67.402339999999995</v>
      </c>
      <c r="J1403" s="1" t="str">
        <f t="shared" si="122"/>
        <v>C-horizon soil</v>
      </c>
      <c r="K1403" s="1" t="str">
        <f t="shared" si="120"/>
        <v>NASGLP soil sample, &lt;63 µm size fraction</v>
      </c>
      <c r="M1403">
        <v>0.01</v>
      </c>
      <c r="N1403">
        <v>0.91</v>
      </c>
      <c r="O1403">
        <v>3.5649999999999999</v>
      </c>
    </row>
    <row r="1404" spans="1:15" hidden="1" x14ac:dyDescent="0.25">
      <c r="A1404" t="s">
        <v>4889</v>
      </c>
      <c r="B1404" t="s">
        <v>4890</v>
      </c>
      <c r="C1404" s="1" t="str">
        <f t="shared" si="119"/>
        <v>21:0964</v>
      </c>
      <c r="D1404" s="1" t="str">
        <f t="shared" si="121"/>
        <v>21:0336</v>
      </c>
      <c r="E1404" t="s">
        <v>105</v>
      </c>
      <c r="F1404" t="s">
        <v>4891</v>
      </c>
      <c r="H1404">
        <v>45.168140000000001</v>
      </c>
      <c r="I1404">
        <v>-66.697270000000003</v>
      </c>
      <c r="J1404" s="1" t="str">
        <f t="shared" si="122"/>
        <v>C-horizon soil</v>
      </c>
      <c r="K1404" s="1" t="str">
        <f t="shared" si="120"/>
        <v>NASGLP soil sample, &lt;63 µm size fraction</v>
      </c>
      <c r="N1404">
        <v>1.23</v>
      </c>
      <c r="O1404">
        <v>4.8029999999999999</v>
      </c>
    </row>
    <row r="1405" spans="1:15" hidden="1" x14ac:dyDescent="0.25">
      <c r="A1405" t="s">
        <v>4892</v>
      </c>
      <c r="B1405" t="s">
        <v>4893</v>
      </c>
      <c r="C1405" s="1" t="str">
        <f t="shared" si="119"/>
        <v>21:0964</v>
      </c>
      <c r="D1405" s="1" t="str">
        <f t="shared" si="121"/>
        <v>21:0336</v>
      </c>
      <c r="E1405" t="s">
        <v>109</v>
      </c>
      <c r="F1405" t="s">
        <v>4894</v>
      </c>
      <c r="H1405">
        <v>46.460909999999998</v>
      </c>
      <c r="I1405">
        <v>-67.757639999999995</v>
      </c>
      <c r="J1405" s="1" t="str">
        <f t="shared" si="122"/>
        <v>C-horizon soil</v>
      </c>
      <c r="K1405" s="1" t="str">
        <f t="shared" si="120"/>
        <v>NASGLP soil sample, &lt;63 µm size fraction</v>
      </c>
      <c r="N1405">
        <v>0.78</v>
      </c>
      <c r="O1405">
        <v>3.38</v>
      </c>
    </row>
    <row r="1406" spans="1:15" hidden="1" x14ac:dyDescent="0.25">
      <c r="A1406" t="s">
        <v>4895</v>
      </c>
      <c r="B1406" t="s">
        <v>4896</v>
      </c>
      <c r="C1406" s="1" t="str">
        <f t="shared" si="119"/>
        <v>21:0964</v>
      </c>
      <c r="D1406" s="1" t="str">
        <f t="shared" si="121"/>
        <v>21:0336</v>
      </c>
      <c r="E1406" t="s">
        <v>113</v>
      </c>
      <c r="F1406" t="s">
        <v>4897</v>
      </c>
      <c r="H1406">
        <v>46.586489999999998</v>
      </c>
      <c r="I1406">
        <v>-67.559899999999999</v>
      </c>
      <c r="J1406" s="1" t="str">
        <f t="shared" si="122"/>
        <v>C-horizon soil</v>
      </c>
      <c r="K1406" s="1" t="str">
        <f t="shared" si="120"/>
        <v>NASGLP soil sample, &lt;63 µm size fraction</v>
      </c>
      <c r="N1406">
        <v>0.37</v>
      </c>
      <c r="O1406">
        <v>2.1920000000000002</v>
      </c>
    </row>
    <row r="1407" spans="1:15" hidden="1" x14ac:dyDescent="0.25">
      <c r="A1407" t="s">
        <v>4898</v>
      </c>
      <c r="B1407" t="s">
        <v>4899</v>
      </c>
      <c r="C1407" s="1" t="str">
        <f t="shared" si="119"/>
        <v>21:0964</v>
      </c>
      <c r="D1407" s="1" t="str">
        <f t="shared" si="121"/>
        <v>21:0336</v>
      </c>
      <c r="E1407" t="s">
        <v>117</v>
      </c>
      <c r="F1407" t="s">
        <v>4900</v>
      </c>
      <c r="H1407">
        <v>46.394100000000002</v>
      </c>
      <c r="I1407">
        <v>-67.635940000000005</v>
      </c>
      <c r="J1407" s="1" t="str">
        <f t="shared" si="122"/>
        <v>C-horizon soil</v>
      </c>
      <c r="K1407" s="1" t="str">
        <f t="shared" si="120"/>
        <v>NASGLP soil sample, &lt;63 µm size fraction</v>
      </c>
      <c r="N1407">
        <v>1.71</v>
      </c>
      <c r="O1407">
        <v>6.5529999999999999</v>
      </c>
    </row>
    <row r="1408" spans="1:15" hidden="1" x14ac:dyDescent="0.25">
      <c r="A1408" t="s">
        <v>4901</v>
      </c>
      <c r="B1408" t="s">
        <v>4902</v>
      </c>
      <c r="C1408" s="1" t="str">
        <f t="shared" si="119"/>
        <v>21:0964</v>
      </c>
      <c r="D1408" s="1" t="str">
        <f t="shared" si="121"/>
        <v>21:0336</v>
      </c>
      <c r="E1408" t="s">
        <v>121</v>
      </c>
      <c r="F1408" t="s">
        <v>4903</v>
      </c>
      <c r="H1408">
        <v>46.054789999999997</v>
      </c>
      <c r="I1408">
        <v>-67.395600000000002</v>
      </c>
      <c r="J1408" s="1" t="str">
        <f t="shared" si="122"/>
        <v>C-horizon soil</v>
      </c>
      <c r="K1408" s="1" t="str">
        <f t="shared" si="120"/>
        <v>NASGLP soil sample, &lt;63 µm size fraction</v>
      </c>
      <c r="N1408">
        <v>0.32</v>
      </c>
      <c r="O1408">
        <v>2.75</v>
      </c>
    </row>
    <row r="1409" spans="1:15" hidden="1" x14ac:dyDescent="0.25">
      <c r="A1409" t="s">
        <v>4904</v>
      </c>
      <c r="B1409" t="s">
        <v>4905</v>
      </c>
      <c r="C1409" s="1" t="str">
        <f t="shared" si="119"/>
        <v>21:0964</v>
      </c>
      <c r="D1409" s="1" t="str">
        <f t="shared" si="121"/>
        <v>21:0336</v>
      </c>
      <c r="E1409" t="s">
        <v>125</v>
      </c>
      <c r="F1409" t="s">
        <v>4906</v>
      </c>
      <c r="H1409">
        <v>46.081040000000002</v>
      </c>
      <c r="I1409">
        <v>-67.588639999999998</v>
      </c>
      <c r="J1409" s="1" t="str">
        <f t="shared" si="122"/>
        <v>C-horizon soil</v>
      </c>
      <c r="K1409" s="1" t="str">
        <f t="shared" si="120"/>
        <v>NASGLP soil sample, &lt;63 µm size fraction</v>
      </c>
      <c r="M1409">
        <v>0.02</v>
      </c>
      <c r="N1409">
        <v>3.78</v>
      </c>
      <c r="O1409">
        <v>13.279</v>
      </c>
    </row>
    <row r="1410" spans="1:15" hidden="1" x14ac:dyDescent="0.25">
      <c r="A1410" t="s">
        <v>4907</v>
      </c>
      <c r="B1410" t="s">
        <v>4908</v>
      </c>
      <c r="C1410" s="1" t="str">
        <f t="shared" si="119"/>
        <v>21:0964</v>
      </c>
      <c r="D1410" s="1" t="str">
        <f t="shared" si="121"/>
        <v>21:0336</v>
      </c>
      <c r="E1410" t="s">
        <v>129</v>
      </c>
      <c r="F1410" t="s">
        <v>4909</v>
      </c>
      <c r="H1410">
        <v>45.753219999999999</v>
      </c>
      <c r="I1410">
        <v>-67.713290000000001</v>
      </c>
      <c r="J1410" s="1" t="str">
        <f t="shared" si="122"/>
        <v>C-horizon soil</v>
      </c>
      <c r="K1410" s="1" t="str">
        <f t="shared" si="120"/>
        <v>NASGLP soil sample, &lt;63 µm size fraction</v>
      </c>
      <c r="N1410">
        <v>0.66</v>
      </c>
      <c r="O1410">
        <v>4.6180000000000003</v>
      </c>
    </row>
    <row r="1411" spans="1:15" hidden="1" x14ac:dyDescent="0.25">
      <c r="A1411" t="s">
        <v>4910</v>
      </c>
      <c r="B1411" t="s">
        <v>4911</v>
      </c>
      <c r="C1411" s="1" t="str">
        <f t="shared" si="119"/>
        <v>21:0964</v>
      </c>
      <c r="D1411" s="1" t="str">
        <f t="shared" si="121"/>
        <v>21:0336</v>
      </c>
      <c r="E1411" t="s">
        <v>133</v>
      </c>
      <c r="F1411" t="s">
        <v>4912</v>
      </c>
      <c r="H1411">
        <v>46.100459999999998</v>
      </c>
      <c r="I1411">
        <v>-65.236710000000002</v>
      </c>
      <c r="J1411" s="1" t="str">
        <f t="shared" si="122"/>
        <v>C-horizon soil</v>
      </c>
      <c r="K1411" s="1" t="str">
        <f t="shared" si="120"/>
        <v>NASGLP soil sample, &lt;63 µm size fraction</v>
      </c>
      <c r="N1411">
        <v>0.43</v>
      </c>
      <c r="O1411">
        <v>3.6320000000000001</v>
      </c>
    </row>
    <row r="1412" spans="1:15" hidden="1" x14ac:dyDescent="0.25">
      <c r="A1412" t="s">
        <v>4913</v>
      </c>
      <c r="B1412" t="s">
        <v>4914</v>
      </c>
      <c r="C1412" s="1" t="str">
        <f t="shared" si="119"/>
        <v>21:0964</v>
      </c>
      <c r="D1412" s="1" t="str">
        <f t="shared" si="121"/>
        <v>21:0336</v>
      </c>
      <c r="E1412" t="s">
        <v>137</v>
      </c>
      <c r="F1412" t="s">
        <v>4915</v>
      </c>
      <c r="H1412">
        <v>46.371679999999998</v>
      </c>
      <c r="I1412">
        <v>-65.575119999999998</v>
      </c>
      <c r="J1412" s="1" t="str">
        <f t="shared" si="122"/>
        <v>C-horizon soil</v>
      </c>
      <c r="K1412" s="1" t="str">
        <f t="shared" si="120"/>
        <v>NASGLP soil sample, &lt;63 µm size fraction</v>
      </c>
      <c r="N1412">
        <v>0.18</v>
      </c>
      <c r="O1412">
        <v>2.673</v>
      </c>
    </row>
    <row r="1413" spans="1:15" hidden="1" x14ac:dyDescent="0.25">
      <c r="A1413" t="s">
        <v>4916</v>
      </c>
      <c r="B1413" t="s">
        <v>4917</v>
      </c>
      <c r="C1413" s="1" t="str">
        <f t="shared" si="119"/>
        <v>21:0964</v>
      </c>
      <c r="D1413" s="1" t="str">
        <f t="shared" si="121"/>
        <v>21:0336</v>
      </c>
      <c r="E1413" t="s">
        <v>141</v>
      </c>
      <c r="F1413" t="s">
        <v>4918</v>
      </c>
      <c r="H1413">
        <v>46.260779999999997</v>
      </c>
      <c r="I1413">
        <v>-65.737099999999998</v>
      </c>
      <c r="J1413" s="1" t="str">
        <f t="shared" si="122"/>
        <v>C-horizon soil</v>
      </c>
      <c r="K1413" s="1" t="str">
        <f t="shared" si="120"/>
        <v>NASGLP soil sample, &lt;63 µm size fraction</v>
      </c>
      <c r="M1413">
        <v>0.01</v>
      </c>
      <c r="N1413">
        <v>0.77</v>
      </c>
      <c r="O1413">
        <v>3.5779999999999998</v>
      </c>
    </row>
    <row r="1414" spans="1:15" hidden="1" x14ac:dyDescent="0.25">
      <c r="A1414" t="s">
        <v>4919</v>
      </c>
      <c r="B1414" t="s">
        <v>4920</v>
      </c>
      <c r="C1414" s="1" t="str">
        <f t="shared" ref="C1414:C1445" si="123">HYPERLINK("http://geochem.nrcan.gc.ca/cdogs/content/bdl/bdl210964_e.htm", "21:0964")</f>
        <v>21:0964</v>
      </c>
      <c r="D1414" s="1" t="str">
        <f t="shared" si="121"/>
        <v>21:0336</v>
      </c>
      <c r="E1414" t="s">
        <v>145</v>
      </c>
      <c r="F1414" t="s">
        <v>4921</v>
      </c>
      <c r="H1414">
        <v>45.735860000000002</v>
      </c>
      <c r="I1414">
        <v>-65.46163</v>
      </c>
      <c r="J1414" s="1" t="str">
        <f t="shared" si="122"/>
        <v>C-horizon soil</v>
      </c>
      <c r="K1414" s="1" t="str">
        <f t="shared" ref="K1414:K1445" si="124">HYPERLINK("http://geochem.nrcan.gc.ca/cdogs/content/kwd/kwd080055_e.htm", "NASGLP soil sample, &lt;63 µm size fraction")</f>
        <v>NASGLP soil sample, &lt;63 µm size fraction</v>
      </c>
      <c r="N1414">
        <v>0.15</v>
      </c>
      <c r="O1414">
        <v>2.4119999999999999</v>
      </c>
    </row>
    <row r="1415" spans="1:15" hidden="1" x14ac:dyDescent="0.25">
      <c r="A1415" t="s">
        <v>4922</v>
      </c>
      <c r="B1415" t="s">
        <v>4923</v>
      </c>
      <c r="C1415" s="1" t="str">
        <f t="shared" si="123"/>
        <v>21:0964</v>
      </c>
      <c r="D1415" s="1" t="str">
        <f t="shared" si="121"/>
        <v>21:0336</v>
      </c>
      <c r="E1415" t="s">
        <v>149</v>
      </c>
      <c r="F1415" t="s">
        <v>4924</v>
      </c>
      <c r="H1415">
        <v>45.850070000000002</v>
      </c>
      <c r="I1415">
        <v>-65.265039999999999</v>
      </c>
      <c r="J1415" s="1" t="str">
        <f t="shared" si="122"/>
        <v>C-horizon soil</v>
      </c>
      <c r="K1415" s="1" t="str">
        <f t="shared" si="124"/>
        <v>NASGLP soil sample, &lt;63 µm size fraction</v>
      </c>
      <c r="N1415">
        <v>0.15</v>
      </c>
      <c r="O1415">
        <v>3.0089999999999999</v>
      </c>
    </row>
    <row r="1416" spans="1:15" hidden="1" x14ac:dyDescent="0.25">
      <c r="A1416" t="s">
        <v>4925</v>
      </c>
      <c r="B1416" t="s">
        <v>4926</v>
      </c>
      <c r="C1416" s="1" t="str">
        <f t="shared" si="123"/>
        <v>21:0964</v>
      </c>
      <c r="D1416" s="1" t="str">
        <f t="shared" si="121"/>
        <v>21:0336</v>
      </c>
      <c r="E1416" t="s">
        <v>153</v>
      </c>
      <c r="F1416" t="s">
        <v>4927</v>
      </c>
      <c r="H1416">
        <v>45.617820000000002</v>
      </c>
      <c r="I1416">
        <v>-65.657439999999994</v>
      </c>
      <c r="J1416" s="1" t="str">
        <f t="shared" si="122"/>
        <v>C-horizon soil</v>
      </c>
      <c r="K1416" s="1" t="str">
        <f t="shared" si="124"/>
        <v>NASGLP soil sample, &lt;63 µm size fraction</v>
      </c>
      <c r="N1416">
        <v>0.63</v>
      </c>
      <c r="O1416">
        <v>3.0979999999999999</v>
      </c>
    </row>
    <row r="1417" spans="1:15" hidden="1" x14ac:dyDescent="0.25">
      <c r="A1417" t="s">
        <v>4928</v>
      </c>
      <c r="B1417" t="s">
        <v>4929</v>
      </c>
      <c r="C1417" s="1" t="str">
        <f t="shared" si="123"/>
        <v>21:0964</v>
      </c>
      <c r="D1417" s="1" t="str">
        <f t="shared" si="121"/>
        <v>21:0336</v>
      </c>
      <c r="E1417" t="s">
        <v>157</v>
      </c>
      <c r="F1417" t="s">
        <v>4930</v>
      </c>
      <c r="H1417">
        <v>45.319940000000003</v>
      </c>
      <c r="I1417">
        <v>-65.602490000000003</v>
      </c>
      <c r="J1417" s="1" t="str">
        <f t="shared" si="122"/>
        <v>C-horizon soil</v>
      </c>
      <c r="K1417" s="1" t="str">
        <f t="shared" si="124"/>
        <v>NASGLP soil sample, &lt;63 µm size fraction</v>
      </c>
      <c r="N1417">
        <v>0.27</v>
      </c>
      <c r="O1417">
        <v>2.633</v>
      </c>
    </row>
    <row r="1418" spans="1:15" hidden="1" x14ac:dyDescent="0.25">
      <c r="A1418" t="s">
        <v>4931</v>
      </c>
      <c r="B1418" t="s">
        <v>4932</v>
      </c>
      <c r="C1418" s="1" t="str">
        <f t="shared" si="123"/>
        <v>21:0964</v>
      </c>
      <c r="D1418" s="1" t="str">
        <f t="shared" si="121"/>
        <v>21:0336</v>
      </c>
      <c r="E1418" t="s">
        <v>161</v>
      </c>
      <c r="F1418" t="s">
        <v>4933</v>
      </c>
      <c r="H1418">
        <v>46.7378</v>
      </c>
      <c r="I1418">
        <v>-66.58887</v>
      </c>
      <c r="J1418" s="1" t="str">
        <f t="shared" si="122"/>
        <v>C-horizon soil</v>
      </c>
      <c r="K1418" s="1" t="str">
        <f t="shared" si="124"/>
        <v>NASGLP soil sample, &lt;63 µm size fraction</v>
      </c>
      <c r="N1418">
        <v>2.71</v>
      </c>
      <c r="O1418">
        <v>9.3339999999999996</v>
      </c>
    </row>
    <row r="1419" spans="1:15" hidden="1" x14ac:dyDescent="0.25">
      <c r="A1419" t="s">
        <v>4934</v>
      </c>
      <c r="B1419" t="s">
        <v>4935</v>
      </c>
      <c r="C1419" s="1" t="str">
        <f t="shared" si="123"/>
        <v>21:0964</v>
      </c>
      <c r="D1419" s="1" t="str">
        <f t="shared" si="121"/>
        <v>21:0336</v>
      </c>
      <c r="E1419" t="s">
        <v>165</v>
      </c>
      <c r="F1419" t="s">
        <v>4936</v>
      </c>
      <c r="H1419">
        <v>45.260449999999999</v>
      </c>
      <c r="I1419">
        <v>-65.887010000000004</v>
      </c>
      <c r="J1419" s="1" t="str">
        <f t="shared" si="122"/>
        <v>C-horizon soil</v>
      </c>
      <c r="K1419" s="1" t="str">
        <f t="shared" si="124"/>
        <v>NASGLP soil sample, &lt;63 µm size fraction</v>
      </c>
      <c r="N1419">
        <v>0.14000000000000001</v>
      </c>
      <c r="O1419">
        <v>2.2669999999999999</v>
      </c>
    </row>
    <row r="1420" spans="1:15" hidden="1" x14ac:dyDescent="0.25">
      <c r="A1420" t="s">
        <v>4937</v>
      </c>
      <c r="B1420" t="s">
        <v>4938</v>
      </c>
      <c r="C1420" s="1" t="str">
        <f t="shared" si="123"/>
        <v>21:0964</v>
      </c>
      <c r="D1420" s="1" t="str">
        <f t="shared" si="121"/>
        <v>21:0336</v>
      </c>
      <c r="E1420" t="s">
        <v>169</v>
      </c>
      <c r="F1420" t="s">
        <v>4939</v>
      </c>
      <c r="H1420">
        <v>45.46011</v>
      </c>
      <c r="I1420">
        <v>-65.400630000000007</v>
      </c>
      <c r="J1420" s="1" t="str">
        <f t="shared" si="122"/>
        <v>C-horizon soil</v>
      </c>
      <c r="K1420" s="1" t="str">
        <f t="shared" si="124"/>
        <v>NASGLP soil sample, &lt;63 µm size fraction</v>
      </c>
      <c r="N1420">
        <v>3.99</v>
      </c>
      <c r="O1420">
        <v>15.448</v>
      </c>
    </row>
    <row r="1421" spans="1:15" hidden="1" x14ac:dyDescent="0.25">
      <c r="A1421" t="s">
        <v>4940</v>
      </c>
      <c r="B1421" t="s">
        <v>4941</v>
      </c>
      <c r="C1421" s="1" t="str">
        <f t="shared" si="123"/>
        <v>21:0964</v>
      </c>
      <c r="D1421" s="1" t="str">
        <f t="shared" si="121"/>
        <v>21:0336</v>
      </c>
      <c r="E1421" t="s">
        <v>173</v>
      </c>
      <c r="F1421" t="s">
        <v>4942</v>
      </c>
      <c r="H1421">
        <v>45.839680000000001</v>
      </c>
      <c r="I1421">
        <v>-64.939310000000006</v>
      </c>
      <c r="J1421" s="1" t="str">
        <f t="shared" si="122"/>
        <v>C-horizon soil</v>
      </c>
      <c r="K1421" s="1" t="str">
        <f t="shared" si="124"/>
        <v>NASGLP soil sample, &lt;63 µm size fraction</v>
      </c>
      <c r="N1421">
        <v>0.96</v>
      </c>
      <c r="O1421">
        <v>4.7469999999999999</v>
      </c>
    </row>
    <row r="1422" spans="1:15" hidden="1" x14ac:dyDescent="0.25">
      <c r="A1422" t="s">
        <v>4943</v>
      </c>
      <c r="B1422" t="s">
        <v>4944</v>
      </c>
      <c r="C1422" s="1" t="str">
        <f t="shared" si="123"/>
        <v>21:0964</v>
      </c>
      <c r="D1422" s="1" t="str">
        <f t="shared" si="121"/>
        <v>21:0336</v>
      </c>
      <c r="E1422" t="s">
        <v>177</v>
      </c>
      <c r="F1422" t="s">
        <v>4945</v>
      </c>
      <c r="H1422">
        <v>45.598970000000001</v>
      </c>
      <c r="I1422">
        <v>-65.293909999999997</v>
      </c>
      <c r="J1422" s="1" t="str">
        <f t="shared" si="122"/>
        <v>C-horizon soil</v>
      </c>
      <c r="K1422" s="1" t="str">
        <f t="shared" si="124"/>
        <v>NASGLP soil sample, &lt;63 µm size fraction</v>
      </c>
      <c r="N1422">
        <v>2.59</v>
      </c>
      <c r="O1422">
        <v>7.7629999999999999</v>
      </c>
    </row>
    <row r="1423" spans="1:15" hidden="1" x14ac:dyDescent="0.25">
      <c r="A1423" t="s">
        <v>4946</v>
      </c>
      <c r="B1423" t="s">
        <v>4947</v>
      </c>
      <c r="C1423" s="1" t="str">
        <f t="shared" si="123"/>
        <v>21:0964</v>
      </c>
      <c r="D1423" s="1" t="str">
        <f t="shared" si="121"/>
        <v>21:0336</v>
      </c>
      <c r="E1423" t="s">
        <v>181</v>
      </c>
      <c r="F1423" t="s">
        <v>4948</v>
      </c>
      <c r="H1423">
        <v>46.6907</v>
      </c>
      <c r="I1423">
        <v>-67.007900000000006</v>
      </c>
      <c r="J1423" s="1" t="str">
        <f t="shared" si="122"/>
        <v>C-horizon soil</v>
      </c>
      <c r="K1423" s="1" t="str">
        <f t="shared" si="124"/>
        <v>NASGLP soil sample, &lt;63 µm size fraction</v>
      </c>
      <c r="N1423">
        <v>1.52</v>
      </c>
      <c r="O1423">
        <v>6.9359999999999999</v>
      </c>
    </row>
    <row r="1424" spans="1:15" hidden="1" x14ac:dyDescent="0.25">
      <c r="A1424" t="s">
        <v>4949</v>
      </c>
      <c r="B1424" t="s">
        <v>4950</v>
      </c>
      <c r="C1424" s="1" t="str">
        <f t="shared" si="123"/>
        <v>21:0964</v>
      </c>
      <c r="D1424" s="1" t="str">
        <f t="shared" si="121"/>
        <v>21:0336</v>
      </c>
      <c r="E1424" t="s">
        <v>185</v>
      </c>
      <c r="F1424" t="s">
        <v>4951</v>
      </c>
      <c r="H1424">
        <v>46.185079999999999</v>
      </c>
      <c r="I1424">
        <v>-64.228970000000004</v>
      </c>
      <c r="J1424" s="1" t="str">
        <f t="shared" si="122"/>
        <v>C-horizon soil</v>
      </c>
      <c r="K1424" s="1" t="str">
        <f t="shared" si="124"/>
        <v>NASGLP soil sample, &lt;63 µm size fraction</v>
      </c>
      <c r="N1424">
        <v>0.49</v>
      </c>
      <c r="O1424">
        <v>2.7090000000000001</v>
      </c>
    </row>
    <row r="1425" spans="1:15" hidden="1" x14ac:dyDescent="0.25">
      <c r="A1425" t="s">
        <v>4952</v>
      </c>
      <c r="B1425" t="s">
        <v>4953</v>
      </c>
      <c r="C1425" s="1" t="str">
        <f t="shared" si="123"/>
        <v>21:0964</v>
      </c>
      <c r="D1425" s="1" t="str">
        <f t="shared" si="121"/>
        <v>21:0336</v>
      </c>
      <c r="E1425" t="s">
        <v>189</v>
      </c>
      <c r="F1425" t="s">
        <v>4954</v>
      </c>
      <c r="H1425">
        <v>45.968690000000002</v>
      </c>
      <c r="I1425">
        <v>-64.600549999999998</v>
      </c>
      <c r="J1425" s="1" t="str">
        <f t="shared" si="122"/>
        <v>C-horizon soil</v>
      </c>
      <c r="K1425" s="1" t="str">
        <f t="shared" si="124"/>
        <v>NASGLP soil sample, &lt;63 µm size fraction</v>
      </c>
      <c r="N1425">
        <v>0.28999999999999998</v>
      </c>
      <c r="O1425">
        <v>3.2959999999999998</v>
      </c>
    </row>
    <row r="1426" spans="1:15" hidden="1" x14ac:dyDescent="0.25">
      <c r="A1426" t="s">
        <v>4955</v>
      </c>
      <c r="B1426" t="s">
        <v>4956</v>
      </c>
      <c r="C1426" s="1" t="str">
        <f t="shared" si="123"/>
        <v>21:0964</v>
      </c>
      <c r="D1426" s="1" t="str">
        <f t="shared" si="121"/>
        <v>21:0336</v>
      </c>
      <c r="E1426" t="s">
        <v>193</v>
      </c>
      <c r="F1426" t="s">
        <v>4957</v>
      </c>
      <c r="H1426">
        <v>46.080559999999998</v>
      </c>
      <c r="I1426">
        <v>-64.872749999999996</v>
      </c>
      <c r="J1426" s="1" t="str">
        <f t="shared" si="122"/>
        <v>C-horizon soil</v>
      </c>
      <c r="K1426" s="1" t="str">
        <f t="shared" si="124"/>
        <v>NASGLP soil sample, &lt;63 µm size fraction</v>
      </c>
      <c r="N1426">
        <v>0.23</v>
      </c>
      <c r="O1426">
        <v>2.7080000000000002</v>
      </c>
    </row>
    <row r="1427" spans="1:15" hidden="1" x14ac:dyDescent="0.25">
      <c r="A1427" t="s">
        <v>4958</v>
      </c>
      <c r="B1427" t="s">
        <v>4959</v>
      </c>
      <c r="C1427" s="1" t="str">
        <f t="shared" si="123"/>
        <v>21:0964</v>
      </c>
      <c r="D1427" s="1" t="str">
        <f t="shared" si="121"/>
        <v>21:0336</v>
      </c>
      <c r="E1427" t="s">
        <v>197</v>
      </c>
      <c r="F1427" t="s">
        <v>4960</v>
      </c>
      <c r="H1427">
        <v>45.838909999999998</v>
      </c>
      <c r="I1427">
        <v>-64.595659999999995</v>
      </c>
      <c r="J1427" s="1" t="str">
        <f t="shared" si="122"/>
        <v>C-horizon soil</v>
      </c>
      <c r="K1427" s="1" t="str">
        <f t="shared" si="124"/>
        <v>NASGLP soil sample, &lt;63 µm size fraction</v>
      </c>
      <c r="N1427">
        <v>0.38</v>
      </c>
      <c r="O1427">
        <v>3.0059999999999998</v>
      </c>
    </row>
    <row r="1428" spans="1:15" hidden="1" x14ac:dyDescent="0.25">
      <c r="A1428" t="s">
        <v>4961</v>
      </c>
      <c r="B1428" t="s">
        <v>4962</v>
      </c>
      <c r="C1428" s="1" t="str">
        <f t="shared" si="123"/>
        <v>21:0964</v>
      </c>
      <c r="D1428" s="1" t="str">
        <f t="shared" si="121"/>
        <v>21:0336</v>
      </c>
      <c r="E1428" t="s">
        <v>201</v>
      </c>
      <c r="F1428" t="s">
        <v>4963</v>
      </c>
      <c r="H1428">
        <v>46.747509999999998</v>
      </c>
      <c r="I1428">
        <v>-67.474270000000004</v>
      </c>
      <c r="J1428" s="1" t="str">
        <f t="shared" si="122"/>
        <v>C-horizon soil</v>
      </c>
      <c r="K1428" s="1" t="str">
        <f t="shared" si="124"/>
        <v>NASGLP soil sample, &lt;63 µm size fraction</v>
      </c>
      <c r="N1428">
        <v>0.88</v>
      </c>
      <c r="O1428">
        <v>4.4509999999999996</v>
      </c>
    </row>
    <row r="1429" spans="1:15" hidden="1" x14ac:dyDescent="0.25">
      <c r="A1429" t="s">
        <v>4964</v>
      </c>
      <c r="B1429" t="s">
        <v>4965</v>
      </c>
      <c r="C1429" s="1" t="str">
        <f t="shared" si="123"/>
        <v>21:0964</v>
      </c>
      <c r="D1429" s="1" t="str">
        <f t="shared" si="121"/>
        <v>21:0336</v>
      </c>
      <c r="E1429" t="s">
        <v>205</v>
      </c>
      <c r="F1429" t="s">
        <v>4966</v>
      </c>
      <c r="H1429">
        <v>46.841819999999998</v>
      </c>
      <c r="I1429">
        <v>-67.448869999999999</v>
      </c>
      <c r="J1429" s="1" t="str">
        <f t="shared" si="122"/>
        <v>C-horizon soil</v>
      </c>
      <c r="K1429" s="1" t="str">
        <f t="shared" si="124"/>
        <v>NASGLP soil sample, &lt;63 µm size fraction</v>
      </c>
      <c r="N1429">
        <v>0.67</v>
      </c>
      <c r="O1429">
        <v>3.26</v>
      </c>
    </row>
    <row r="1430" spans="1:15" hidden="1" x14ac:dyDescent="0.25">
      <c r="A1430" t="s">
        <v>4967</v>
      </c>
      <c r="B1430" t="s">
        <v>4968</v>
      </c>
      <c r="C1430" s="1" t="str">
        <f t="shared" si="123"/>
        <v>21:0964</v>
      </c>
      <c r="D1430" s="1" t="str">
        <f t="shared" si="121"/>
        <v>21:0336</v>
      </c>
      <c r="E1430" t="s">
        <v>209</v>
      </c>
      <c r="F1430" t="s">
        <v>4969</v>
      </c>
      <c r="H1430">
        <v>46.973790000000001</v>
      </c>
      <c r="I1430">
        <v>-67.729420000000005</v>
      </c>
      <c r="J1430" s="1" t="str">
        <f t="shared" si="122"/>
        <v>C-horizon soil</v>
      </c>
      <c r="K1430" s="1" t="str">
        <f t="shared" si="124"/>
        <v>NASGLP soil sample, &lt;63 µm size fraction</v>
      </c>
      <c r="N1430">
        <v>1.48</v>
      </c>
      <c r="O1430">
        <v>5.1159999999999997</v>
      </c>
    </row>
    <row r="1431" spans="1:15" hidden="1" x14ac:dyDescent="0.25">
      <c r="A1431" t="s">
        <v>4970</v>
      </c>
      <c r="B1431" t="s">
        <v>4971</v>
      </c>
      <c r="C1431" s="1" t="str">
        <f t="shared" si="123"/>
        <v>21:0964</v>
      </c>
      <c r="D1431" s="1" t="str">
        <f t="shared" si="121"/>
        <v>21:0336</v>
      </c>
      <c r="E1431" t="s">
        <v>213</v>
      </c>
      <c r="F1431" t="s">
        <v>4972</v>
      </c>
      <c r="H1431">
        <v>45.566609999999997</v>
      </c>
      <c r="I1431">
        <v>-66.385289999999998</v>
      </c>
      <c r="J1431" s="1" t="str">
        <f t="shared" si="122"/>
        <v>C-horizon soil</v>
      </c>
      <c r="K1431" s="1" t="str">
        <f t="shared" si="124"/>
        <v>NASGLP soil sample, &lt;63 µm size fraction</v>
      </c>
      <c r="N1431">
        <v>1.18</v>
      </c>
      <c r="O1431">
        <v>4.4169999999999998</v>
      </c>
    </row>
    <row r="1432" spans="1:15" hidden="1" x14ac:dyDescent="0.25">
      <c r="A1432" t="s">
        <v>4973</v>
      </c>
      <c r="B1432" t="s">
        <v>4974</v>
      </c>
      <c r="C1432" s="1" t="str">
        <f t="shared" si="123"/>
        <v>21:0964</v>
      </c>
      <c r="D1432" s="1" t="str">
        <f t="shared" si="121"/>
        <v>21:0336</v>
      </c>
      <c r="E1432" t="s">
        <v>217</v>
      </c>
      <c r="F1432" t="s">
        <v>4975</v>
      </c>
      <c r="H1432">
        <v>44.661180000000002</v>
      </c>
      <c r="I1432">
        <v>-66.808170000000004</v>
      </c>
      <c r="J1432" s="1" t="str">
        <f t="shared" si="122"/>
        <v>C-horizon soil</v>
      </c>
      <c r="K1432" s="1" t="str">
        <f t="shared" si="124"/>
        <v>NASGLP soil sample, &lt;63 µm size fraction</v>
      </c>
      <c r="M1432">
        <v>0.03</v>
      </c>
      <c r="N1432">
        <v>8.32</v>
      </c>
      <c r="O1432">
        <v>36.139000000000003</v>
      </c>
    </row>
    <row r="1433" spans="1:15" hidden="1" x14ac:dyDescent="0.25">
      <c r="A1433" t="s">
        <v>4976</v>
      </c>
      <c r="B1433" t="s">
        <v>4977</v>
      </c>
      <c r="C1433" s="1" t="str">
        <f t="shared" si="123"/>
        <v>21:0964</v>
      </c>
      <c r="D1433" s="1" t="str">
        <f t="shared" si="121"/>
        <v>21:0336</v>
      </c>
      <c r="E1433" t="s">
        <v>221</v>
      </c>
      <c r="F1433" t="s">
        <v>4978</v>
      </c>
      <c r="H1433">
        <v>44.730359999999997</v>
      </c>
      <c r="I1433">
        <v>-66.799620000000004</v>
      </c>
      <c r="J1433" s="1" t="str">
        <f t="shared" si="122"/>
        <v>C-horizon soil</v>
      </c>
      <c r="K1433" s="1" t="str">
        <f t="shared" si="124"/>
        <v>NASGLP soil sample, &lt;63 µm size fraction</v>
      </c>
      <c r="N1433">
        <v>2.69</v>
      </c>
      <c r="O1433">
        <v>9.9939999999999998</v>
      </c>
    </row>
    <row r="1434" spans="1:15" hidden="1" x14ac:dyDescent="0.25">
      <c r="A1434" t="s">
        <v>4979</v>
      </c>
      <c r="B1434" t="s">
        <v>4980</v>
      </c>
      <c r="C1434" s="1" t="str">
        <f t="shared" si="123"/>
        <v>21:0964</v>
      </c>
      <c r="D1434" s="1" t="str">
        <f t="shared" si="121"/>
        <v>21:0336</v>
      </c>
      <c r="E1434" t="s">
        <v>225</v>
      </c>
      <c r="F1434" t="s">
        <v>4981</v>
      </c>
      <c r="H1434">
        <v>47.339950000000002</v>
      </c>
      <c r="I1434">
        <v>-65.349249999999998</v>
      </c>
      <c r="J1434" s="1" t="str">
        <f t="shared" si="122"/>
        <v>C-horizon soil</v>
      </c>
      <c r="K1434" s="1" t="str">
        <f t="shared" si="124"/>
        <v>NASGLP soil sample, &lt;63 µm size fraction</v>
      </c>
      <c r="N1434">
        <v>0.54</v>
      </c>
      <c r="O1434">
        <v>3.5139999999999998</v>
      </c>
    </row>
    <row r="1435" spans="1:15" hidden="1" x14ac:dyDescent="0.25">
      <c r="A1435" t="s">
        <v>4982</v>
      </c>
      <c r="B1435" t="s">
        <v>4983</v>
      </c>
      <c r="C1435" s="1" t="str">
        <f t="shared" si="123"/>
        <v>21:0964</v>
      </c>
      <c r="D1435" s="1" t="str">
        <f t="shared" si="121"/>
        <v>21:0336</v>
      </c>
      <c r="E1435" t="s">
        <v>229</v>
      </c>
      <c r="F1435" t="s">
        <v>4984</v>
      </c>
      <c r="H1435">
        <v>47.400959999999998</v>
      </c>
      <c r="I1435">
        <v>-65.833619999999996</v>
      </c>
      <c r="J1435" s="1" t="str">
        <f t="shared" si="122"/>
        <v>C-horizon soil</v>
      </c>
      <c r="K1435" s="1" t="str">
        <f t="shared" si="124"/>
        <v>NASGLP soil sample, &lt;63 µm size fraction</v>
      </c>
      <c r="N1435">
        <v>0.47</v>
      </c>
      <c r="O1435">
        <v>3.0640000000000001</v>
      </c>
    </row>
    <row r="1436" spans="1:15" hidden="1" x14ac:dyDescent="0.25">
      <c r="A1436" t="s">
        <v>4985</v>
      </c>
      <c r="B1436" t="s">
        <v>4986</v>
      </c>
      <c r="C1436" s="1" t="str">
        <f t="shared" si="123"/>
        <v>21:0964</v>
      </c>
      <c r="D1436" s="1" t="str">
        <f t="shared" si="121"/>
        <v>21:0336</v>
      </c>
      <c r="E1436" t="s">
        <v>233</v>
      </c>
      <c r="F1436" t="s">
        <v>4987</v>
      </c>
      <c r="H1436">
        <v>47.649769999999997</v>
      </c>
      <c r="I1436">
        <v>-65.806079999999994</v>
      </c>
      <c r="J1436" s="1" t="str">
        <f t="shared" si="122"/>
        <v>C-horizon soil</v>
      </c>
      <c r="K1436" s="1" t="str">
        <f t="shared" si="124"/>
        <v>NASGLP soil sample, &lt;63 µm size fraction</v>
      </c>
      <c r="N1436">
        <v>0.55000000000000004</v>
      </c>
      <c r="O1436">
        <v>3.351</v>
      </c>
    </row>
    <row r="1437" spans="1:15" hidden="1" x14ac:dyDescent="0.25">
      <c r="A1437" t="s">
        <v>4988</v>
      </c>
      <c r="B1437" t="s">
        <v>4989</v>
      </c>
      <c r="C1437" s="1" t="str">
        <f t="shared" si="123"/>
        <v>21:0964</v>
      </c>
      <c r="D1437" s="1" t="str">
        <f t="shared" si="121"/>
        <v>21:0336</v>
      </c>
      <c r="E1437" t="s">
        <v>237</v>
      </c>
      <c r="F1437" t="s">
        <v>4990</v>
      </c>
      <c r="H1437">
        <v>47.579700000000003</v>
      </c>
      <c r="I1437">
        <v>-66.093909999999994</v>
      </c>
      <c r="J1437" s="1" t="str">
        <f t="shared" si="122"/>
        <v>C-horizon soil</v>
      </c>
      <c r="K1437" s="1" t="str">
        <f t="shared" si="124"/>
        <v>NASGLP soil sample, &lt;63 µm size fraction</v>
      </c>
      <c r="N1437">
        <v>3.16</v>
      </c>
      <c r="O1437">
        <v>11.481</v>
      </c>
    </row>
    <row r="1438" spans="1:15" hidden="1" x14ac:dyDescent="0.25">
      <c r="A1438" t="s">
        <v>4991</v>
      </c>
      <c r="B1438" t="s">
        <v>4992</v>
      </c>
      <c r="C1438" s="1" t="str">
        <f t="shared" si="123"/>
        <v>21:0964</v>
      </c>
      <c r="D1438" s="1" t="str">
        <f t="shared" si="121"/>
        <v>21:0336</v>
      </c>
      <c r="E1438" t="s">
        <v>241</v>
      </c>
      <c r="F1438" t="s">
        <v>4993</v>
      </c>
      <c r="H1438">
        <v>47.786459999999998</v>
      </c>
      <c r="I1438">
        <v>-65.981449999999995</v>
      </c>
      <c r="J1438" s="1" t="str">
        <f t="shared" si="122"/>
        <v>C-horizon soil</v>
      </c>
      <c r="K1438" s="1" t="str">
        <f t="shared" si="124"/>
        <v>NASGLP soil sample, &lt;63 µm size fraction</v>
      </c>
      <c r="N1438">
        <v>1.53</v>
      </c>
      <c r="O1438">
        <v>8.4039999999999999</v>
      </c>
    </row>
    <row r="1439" spans="1:15" hidden="1" x14ac:dyDescent="0.25">
      <c r="A1439" t="s">
        <v>4994</v>
      </c>
      <c r="B1439" t="s">
        <v>4995</v>
      </c>
      <c r="C1439" s="1" t="str">
        <f t="shared" si="123"/>
        <v>21:0964</v>
      </c>
      <c r="D1439" s="1" t="str">
        <f t="shared" si="121"/>
        <v>21:0336</v>
      </c>
      <c r="E1439" t="s">
        <v>245</v>
      </c>
      <c r="F1439" t="s">
        <v>4996</v>
      </c>
      <c r="H1439">
        <v>47.824129999999997</v>
      </c>
      <c r="I1439">
        <v>-65.85266</v>
      </c>
      <c r="J1439" s="1" t="str">
        <f t="shared" si="122"/>
        <v>C-horizon soil</v>
      </c>
      <c r="K1439" s="1" t="str">
        <f t="shared" si="124"/>
        <v>NASGLP soil sample, &lt;63 µm size fraction</v>
      </c>
      <c r="N1439">
        <v>1.63</v>
      </c>
      <c r="O1439">
        <v>6.88</v>
      </c>
    </row>
    <row r="1440" spans="1:15" hidden="1" x14ac:dyDescent="0.25">
      <c r="A1440" t="s">
        <v>4997</v>
      </c>
      <c r="B1440" t="s">
        <v>4998</v>
      </c>
      <c r="C1440" s="1" t="str">
        <f t="shared" si="123"/>
        <v>21:0964</v>
      </c>
      <c r="D1440" s="1" t="str">
        <f t="shared" si="121"/>
        <v>21:0336</v>
      </c>
      <c r="E1440" t="s">
        <v>249</v>
      </c>
      <c r="F1440" t="s">
        <v>4999</v>
      </c>
      <c r="H1440">
        <v>47.819879999999998</v>
      </c>
      <c r="I1440">
        <v>-66.737340000000003</v>
      </c>
      <c r="J1440" s="1" t="str">
        <f t="shared" si="122"/>
        <v>C-horizon soil</v>
      </c>
      <c r="K1440" s="1" t="str">
        <f t="shared" si="124"/>
        <v>NASGLP soil sample, &lt;63 µm size fraction</v>
      </c>
      <c r="N1440">
        <v>0.5</v>
      </c>
      <c r="O1440">
        <v>3.4670000000000001</v>
      </c>
    </row>
    <row r="1441" spans="1:15" hidden="1" x14ac:dyDescent="0.25">
      <c r="A1441" t="s">
        <v>5000</v>
      </c>
      <c r="B1441" t="s">
        <v>5001</v>
      </c>
      <c r="C1441" s="1" t="str">
        <f t="shared" si="123"/>
        <v>21:0964</v>
      </c>
      <c r="D1441" s="1" t="str">
        <f t="shared" si="121"/>
        <v>21:0336</v>
      </c>
      <c r="E1441" t="s">
        <v>253</v>
      </c>
      <c r="F1441" t="s">
        <v>5002</v>
      </c>
      <c r="H1441">
        <v>47.936990000000002</v>
      </c>
      <c r="I1441">
        <v>-66.532730000000001</v>
      </c>
      <c r="J1441" s="1" t="str">
        <f t="shared" si="122"/>
        <v>C-horizon soil</v>
      </c>
      <c r="K1441" s="1" t="str">
        <f t="shared" si="124"/>
        <v>NASGLP soil sample, &lt;63 µm size fraction</v>
      </c>
      <c r="N1441">
        <v>0.67</v>
      </c>
      <c r="O1441">
        <v>3.6059999999999999</v>
      </c>
    </row>
    <row r="1442" spans="1:15" hidden="1" x14ac:dyDescent="0.25">
      <c r="A1442" t="s">
        <v>5003</v>
      </c>
      <c r="B1442" t="s">
        <v>5004</v>
      </c>
      <c r="C1442" s="1" t="str">
        <f t="shared" si="123"/>
        <v>21:0964</v>
      </c>
      <c r="D1442" s="1" t="str">
        <f t="shared" si="121"/>
        <v>21:0336</v>
      </c>
      <c r="E1442" t="s">
        <v>257</v>
      </c>
      <c r="F1442" t="s">
        <v>5005</v>
      </c>
      <c r="H1442">
        <v>47.939439999999998</v>
      </c>
      <c r="I1442">
        <v>-66.150040000000004</v>
      </c>
      <c r="J1442" s="1" t="str">
        <f t="shared" si="122"/>
        <v>C-horizon soil</v>
      </c>
      <c r="K1442" s="1" t="str">
        <f t="shared" si="124"/>
        <v>NASGLP soil sample, &lt;63 µm size fraction</v>
      </c>
      <c r="N1442">
        <v>0.87</v>
      </c>
      <c r="O1442">
        <v>4.851</v>
      </c>
    </row>
    <row r="1443" spans="1:15" hidden="1" x14ac:dyDescent="0.25">
      <c r="A1443" t="s">
        <v>5006</v>
      </c>
      <c r="B1443" t="s">
        <v>5007</v>
      </c>
      <c r="C1443" s="1" t="str">
        <f t="shared" si="123"/>
        <v>21:0964</v>
      </c>
      <c r="D1443" s="1" t="str">
        <f t="shared" si="121"/>
        <v>21:0336</v>
      </c>
      <c r="E1443" t="s">
        <v>261</v>
      </c>
      <c r="F1443" t="s">
        <v>5008</v>
      </c>
      <c r="H1443">
        <v>47.737769999999998</v>
      </c>
      <c r="I1443">
        <v>-66.539850000000001</v>
      </c>
      <c r="J1443" s="1" t="str">
        <f t="shared" si="122"/>
        <v>C-horizon soil</v>
      </c>
      <c r="K1443" s="1" t="str">
        <f t="shared" si="124"/>
        <v>NASGLP soil sample, &lt;63 µm size fraction</v>
      </c>
      <c r="N1443">
        <v>0.56000000000000005</v>
      </c>
      <c r="O1443">
        <v>3.6520000000000001</v>
      </c>
    </row>
    <row r="1444" spans="1:15" hidden="1" x14ac:dyDescent="0.25">
      <c r="A1444" t="s">
        <v>5009</v>
      </c>
      <c r="B1444" t="s">
        <v>5010</v>
      </c>
      <c r="C1444" s="1" t="str">
        <f t="shared" si="123"/>
        <v>21:0964</v>
      </c>
      <c r="D1444" s="1" t="str">
        <f t="shared" si="121"/>
        <v>21:0336</v>
      </c>
      <c r="E1444" t="s">
        <v>265</v>
      </c>
      <c r="F1444" t="s">
        <v>5011</v>
      </c>
      <c r="H1444">
        <v>47.167700000000004</v>
      </c>
      <c r="I1444">
        <v>-66.230760000000004</v>
      </c>
      <c r="J1444" s="1" t="str">
        <f t="shared" si="122"/>
        <v>C-horizon soil</v>
      </c>
      <c r="K1444" s="1" t="str">
        <f t="shared" si="124"/>
        <v>NASGLP soil sample, &lt;63 µm size fraction</v>
      </c>
      <c r="M1444">
        <v>0.02</v>
      </c>
      <c r="N1444">
        <v>1.19</v>
      </c>
      <c r="O1444">
        <v>5.5359999999999996</v>
      </c>
    </row>
    <row r="1445" spans="1:15" hidden="1" x14ac:dyDescent="0.25">
      <c r="A1445" t="s">
        <v>5012</v>
      </c>
      <c r="B1445" t="s">
        <v>5013</v>
      </c>
      <c r="C1445" s="1" t="str">
        <f t="shared" si="123"/>
        <v>21:0964</v>
      </c>
      <c r="D1445" s="1" t="str">
        <f t="shared" si="121"/>
        <v>21:0336</v>
      </c>
      <c r="E1445" t="s">
        <v>269</v>
      </c>
      <c r="F1445" t="s">
        <v>5014</v>
      </c>
      <c r="H1445">
        <v>47.158999999999999</v>
      </c>
      <c r="I1445">
        <v>-66.412099999999995</v>
      </c>
      <c r="J1445" s="1" t="str">
        <f t="shared" si="122"/>
        <v>C-horizon soil</v>
      </c>
      <c r="K1445" s="1" t="str">
        <f t="shared" si="124"/>
        <v>NASGLP soil sample, &lt;63 µm size fraction</v>
      </c>
      <c r="N1445">
        <v>1.91</v>
      </c>
      <c r="O1445">
        <v>9.6649999999999991</v>
      </c>
    </row>
    <row r="1446" spans="1:15" hidden="1" x14ac:dyDescent="0.25">
      <c r="A1446" t="s">
        <v>5015</v>
      </c>
      <c r="B1446" t="s">
        <v>5016</v>
      </c>
      <c r="C1446" s="1" t="str">
        <f t="shared" ref="C1446:C1477" si="125">HYPERLINK("http://geochem.nrcan.gc.ca/cdogs/content/bdl/bdl210964_e.htm", "21:0964")</f>
        <v>21:0964</v>
      </c>
      <c r="D1446" s="1" t="str">
        <f t="shared" si="121"/>
        <v>21:0336</v>
      </c>
      <c r="E1446" t="s">
        <v>273</v>
      </c>
      <c r="F1446" t="s">
        <v>5017</v>
      </c>
      <c r="H1446">
        <v>47.51473</v>
      </c>
      <c r="I1446">
        <v>-66.899159999999995</v>
      </c>
      <c r="J1446" s="1" t="str">
        <f t="shared" si="122"/>
        <v>C-horizon soil</v>
      </c>
      <c r="K1446" s="1" t="str">
        <f t="shared" ref="K1446:K1477" si="126">HYPERLINK("http://geochem.nrcan.gc.ca/cdogs/content/kwd/kwd080055_e.htm", "NASGLP soil sample, &lt;63 µm size fraction")</f>
        <v>NASGLP soil sample, &lt;63 µm size fraction</v>
      </c>
      <c r="M1446">
        <v>0.01</v>
      </c>
      <c r="N1446">
        <v>1.38</v>
      </c>
      <c r="O1446">
        <v>4.6289999999999996</v>
      </c>
    </row>
    <row r="1447" spans="1:15" hidden="1" x14ac:dyDescent="0.25">
      <c r="A1447" t="s">
        <v>5018</v>
      </c>
      <c r="B1447" t="s">
        <v>5019</v>
      </c>
      <c r="C1447" s="1" t="str">
        <f t="shared" si="125"/>
        <v>21:0964</v>
      </c>
      <c r="D1447" s="1" t="str">
        <f t="shared" si="121"/>
        <v>21:0336</v>
      </c>
      <c r="E1447" t="s">
        <v>277</v>
      </c>
      <c r="F1447" t="s">
        <v>5020</v>
      </c>
      <c r="H1447">
        <v>47.959110000000003</v>
      </c>
      <c r="I1447">
        <v>-66.705219999999997</v>
      </c>
      <c r="J1447" s="1" t="str">
        <f t="shared" si="122"/>
        <v>C-horizon soil</v>
      </c>
      <c r="K1447" s="1" t="str">
        <f t="shared" si="126"/>
        <v>NASGLP soil sample, &lt;63 µm size fraction</v>
      </c>
      <c r="M1447">
        <v>0.01</v>
      </c>
      <c r="N1447">
        <v>2.08</v>
      </c>
      <c r="O1447">
        <v>11.7</v>
      </c>
    </row>
    <row r="1448" spans="1:15" hidden="1" x14ac:dyDescent="0.25">
      <c r="A1448" t="s">
        <v>5021</v>
      </c>
      <c r="B1448" t="s">
        <v>5022</v>
      </c>
      <c r="C1448" s="1" t="str">
        <f t="shared" si="125"/>
        <v>21:0964</v>
      </c>
      <c r="D1448" s="1" t="str">
        <f t="shared" si="121"/>
        <v>21:0336</v>
      </c>
      <c r="E1448" t="s">
        <v>281</v>
      </c>
      <c r="F1448" t="s">
        <v>5023</v>
      </c>
      <c r="H1448">
        <v>47.780819999999999</v>
      </c>
      <c r="I1448">
        <v>-66.983890000000002</v>
      </c>
      <c r="J1448" s="1" t="str">
        <f t="shared" si="122"/>
        <v>C-horizon soil</v>
      </c>
      <c r="K1448" s="1" t="str">
        <f t="shared" si="126"/>
        <v>NASGLP soil sample, &lt;63 µm size fraction</v>
      </c>
      <c r="N1448">
        <v>5.74</v>
      </c>
      <c r="O1448">
        <v>18.68</v>
      </c>
    </row>
    <row r="1449" spans="1:15" hidden="1" x14ac:dyDescent="0.25">
      <c r="A1449" t="s">
        <v>5024</v>
      </c>
      <c r="B1449" t="s">
        <v>5025</v>
      </c>
      <c r="C1449" s="1" t="str">
        <f t="shared" si="125"/>
        <v>21:0964</v>
      </c>
      <c r="D1449" s="1" t="str">
        <f t="shared" si="121"/>
        <v>21:0336</v>
      </c>
      <c r="E1449" t="s">
        <v>285</v>
      </c>
      <c r="F1449" t="s">
        <v>5026</v>
      </c>
      <c r="H1449">
        <v>47.448329999999999</v>
      </c>
      <c r="I1449">
        <v>-66.945930000000004</v>
      </c>
      <c r="J1449" s="1" t="str">
        <f t="shared" si="122"/>
        <v>C-horizon soil</v>
      </c>
      <c r="K1449" s="1" t="str">
        <f t="shared" si="126"/>
        <v>NASGLP soil sample, &lt;63 µm size fraction</v>
      </c>
      <c r="N1449">
        <v>1.78</v>
      </c>
      <c r="O1449">
        <v>7.1849999999999996</v>
      </c>
    </row>
    <row r="1450" spans="1:15" hidden="1" x14ac:dyDescent="0.25">
      <c r="A1450" t="s">
        <v>5027</v>
      </c>
      <c r="B1450" t="s">
        <v>5028</v>
      </c>
      <c r="C1450" s="1" t="str">
        <f t="shared" si="125"/>
        <v>21:0964</v>
      </c>
      <c r="D1450" s="1" t="str">
        <f t="shared" si="121"/>
        <v>21:0336</v>
      </c>
      <c r="E1450" t="s">
        <v>289</v>
      </c>
      <c r="F1450" t="s">
        <v>5029</v>
      </c>
      <c r="H1450">
        <v>47.464889999999997</v>
      </c>
      <c r="I1450">
        <v>-67.026420000000002</v>
      </c>
      <c r="J1450" s="1" t="str">
        <f t="shared" si="122"/>
        <v>C-horizon soil</v>
      </c>
      <c r="K1450" s="1" t="str">
        <f t="shared" si="126"/>
        <v>NASGLP soil sample, &lt;63 µm size fraction</v>
      </c>
      <c r="M1450">
        <v>0.01</v>
      </c>
      <c r="N1450">
        <v>2.16</v>
      </c>
      <c r="O1450">
        <v>7.8559999999999999</v>
      </c>
    </row>
    <row r="1451" spans="1:15" hidden="1" x14ac:dyDescent="0.25">
      <c r="A1451" t="s">
        <v>5030</v>
      </c>
      <c r="B1451" t="s">
        <v>5031</v>
      </c>
      <c r="C1451" s="1" t="str">
        <f t="shared" si="125"/>
        <v>21:0964</v>
      </c>
      <c r="D1451" s="1" t="str">
        <f t="shared" si="121"/>
        <v>21:0336</v>
      </c>
      <c r="E1451" t="s">
        <v>293</v>
      </c>
      <c r="F1451" t="s">
        <v>5032</v>
      </c>
      <c r="H1451">
        <v>47.828229999999998</v>
      </c>
      <c r="I1451">
        <v>-67.109819999999999</v>
      </c>
      <c r="J1451" s="1" t="str">
        <f t="shared" si="122"/>
        <v>C-horizon soil</v>
      </c>
      <c r="K1451" s="1" t="str">
        <f t="shared" si="126"/>
        <v>NASGLP soil sample, &lt;63 µm size fraction</v>
      </c>
      <c r="N1451">
        <v>1.99</v>
      </c>
      <c r="O1451">
        <v>6.5620000000000003</v>
      </c>
    </row>
    <row r="1452" spans="1:15" hidden="1" x14ac:dyDescent="0.25">
      <c r="A1452" t="s">
        <v>5033</v>
      </c>
      <c r="B1452" t="s">
        <v>5034</v>
      </c>
      <c r="C1452" s="1" t="str">
        <f t="shared" si="125"/>
        <v>21:0964</v>
      </c>
      <c r="D1452" s="1" t="str">
        <f t="shared" si="121"/>
        <v>21:0336</v>
      </c>
      <c r="E1452" t="s">
        <v>297</v>
      </c>
      <c r="F1452" t="s">
        <v>5035</v>
      </c>
      <c r="H1452">
        <v>47.459240000000001</v>
      </c>
      <c r="I1452">
        <v>-67.322400000000002</v>
      </c>
      <c r="J1452" s="1" t="str">
        <f t="shared" si="122"/>
        <v>C-horizon soil</v>
      </c>
      <c r="K1452" s="1" t="str">
        <f t="shared" si="126"/>
        <v>NASGLP soil sample, &lt;63 µm size fraction</v>
      </c>
      <c r="N1452">
        <v>3.65</v>
      </c>
      <c r="O1452">
        <v>12.305</v>
      </c>
    </row>
    <row r="1453" spans="1:15" hidden="1" x14ac:dyDescent="0.25">
      <c r="A1453" t="s">
        <v>5036</v>
      </c>
      <c r="B1453" t="s">
        <v>5037</v>
      </c>
      <c r="C1453" s="1" t="str">
        <f t="shared" si="125"/>
        <v>21:0964</v>
      </c>
      <c r="D1453" s="1" t="str">
        <f t="shared" si="121"/>
        <v>21:0336</v>
      </c>
      <c r="E1453" t="s">
        <v>301</v>
      </c>
      <c r="F1453" t="s">
        <v>5038</v>
      </c>
      <c r="H1453">
        <v>47.722619999999999</v>
      </c>
      <c r="I1453">
        <v>-65.132270000000005</v>
      </c>
      <c r="J1453" s="1" t="str">
        <f t="shared" si="122"/>
        <v>C-horizon soil</v>
      </c>
      <c r="K1453" s="1" t="str">
        <f t="shared" si="126"/>
        <v>NASGLP soil sample, &lt;63 µm size fraction</v>
      </c>
      <c r="N1453">
        <v>0.96</v>
      </c>
      <c r="O1453">
        <v>4.6029999999999998</v>
      </c>
    </row>
    <row r="1454" spans="1:15" hidden="1" x14ac:dyDescent="0.25">
      <c r="A1454" t="s">
        <v>5039</v>
      </c>
      <c r="B1454" t="s">
        <v>5040</v>
      </c>
      <c r="C1454" s="1" t="str">
        <f t="shared" si="125"/>
        <v>21:0964</v>
      </c>
      <c r="D1454" s="1" t="str">
        <f t="shared" si="121"/>
        <v>21:0336</v>
      </c>
      <c r="E1454" t="s">
        <v>305</v>
      </c>
      <c r="F1454" t="s">
        <v>5041</v>
      </c>
      <c r="H1454">
        <v>47.610370000000003</v>
      </c>
      <c r="I1454">
        <v>-65.068680000000001</v>
      </c>
      <c r="J1454" s="1" t="str">
        <f t="shared" si="122"/>
        <v>C-horizon soil</v>
      </c>
      <c r="K1454" s="1" t="str">
        <f t="shared" si="126"/>
        <v>NASGLP soil sample, &lt;63 µm size fraction</v>
      </c>
      <c r="N1454">
        <v>0.38</v>
      </c>
      <c r="O1454">
        <v>3.4529999999999998</v>
      </c>
    </row>
    <row r="1455" spans="1:15" hidden="1" x14ac:dyDescent="0.25">
      <c r="A1455" t="s">
        <v>5042</v>
      </c>
      <c r="B1455" t="s">
        <v>5043</v>
      </c>
      <c r="C1455" s="1" t="str">
        <f t="shared" si="125"/>
        <v>21:0964</v>
      </c>
      <c r="D1455" s="1" t="str">
        <f t="shared" si="121"/>
        <v>21:0336</v>
      </c>
      <c r="E1455" t="s">
        <v>309</v>
      </c>
      <c r="F1455" t="s">
        <v>5044</v>
      </c>
      <c r="H1455">
        <v>47.760750000000002</v>
      </c>
      <c r="I1455">
        <v>-64.885750000000002</v>
      </c>
      <c r="J1455" s="1" t="str">
        <f t="shared" si="122"/>
        <v>C-horizon soil</v>
      </c>
      <c r="K1455" s="1" t="str">
        <f t="shared" si="126"/>
        <v>NASGLP soil sample, &lt;63 µm size fraction</v>
      </c>
      <c r="N1455">
        <v>0.7</v>
      </c>
      <c r="O1455">
        <v>3.5920000000000001</v>
      </c>
    </row>
    <row r="1456" spans="1:15" hidden="1" x14ac:dyDescent="0.25">
      <c r="A1456" t="s">
        <v>5045</v>
      </c>
      <c r="B1456" t="s">
        <v>5046</v>
      </c>
      <c r="C1456" s="1" t="str">
        <f t="shared" si="125"/>
        <v>21:0964</v>
      </c>
      <c r="D1456" s="1" t="str">
        <f t="shared" si="121"/>
        <v>21:0336</v>
      </c>
      <c r="E1456" t="s">
        <v>313</v>
      </c>
      <c r="F1456" t="s">
        <v>5047</v>
      </c>
      <c r="H1456">
        <v>47.164870000000001</v>
      </c>
      <c r="I1456">
        <v>-65.311269999999993</v>
      </c>
      <c r="J1456" s="1" t="str">
        <f t="shared" si="122"/>
        <v>C-horizon soil</v>
      </c>
      <c r="K1456" s="1" t="str">
        <f t="shared" si="126"/>
        <v>NASGLP soil sample, &lt;63 µm size fraction</v>
      </c>
      <c r="N1456">
        <v>1.22</v>
      </c>
      <c r="O1456">
        <v>6.4749999999999996</v>
      </c>
    </row>
    <row r="1457" spans="1:15" hidden="1" x14ac:dyDescent="0.25">
      <c r="A1457" t="s">
        <v>5048</v>
      </c>
      <c r="B1457" t="s">
        <v>5049</v>
      </c>
      <c r="C1457" s="1" t="str">
        <f t="shared" si="125"/>
        <v>21:0964</v>
      </c>
      <c r="D1457" s="1" t="str">
        <f t="shared" si="121"/>
        <v>21:0336</v>
      </c>
      <c r="E1457" t="s">
        <v>317</v>
      </c>
      <c r="F1457" t="s">
        <v>5050</v>
      </c>
      <c r="H1457">
        <v>47.362430000000003</v>
      </c>
      <c r="I1457">
        <v>-65.085939999999994</v>
      </c>
      <c r="J1457" s="1" t="str">
        <f t="shared" si="122"/>
        <v>C-horizon soil</v>
      </c>
      <c r="K1457" s="1" t="str">
        <f t="shared" si="126"/>
        <v>NASGLP soil sample, &lt;63 µm size fraction</v>
      </c>
      <c r="N1457">
        <v>1.93</v>
      </c>
      <c r="O1457">
        <v>7.9729999999999999</v>
      </c>
    </row>
    <row r="1458" spans="1:15" hidden="1" x14ac:dyDescent="0.25">
      <c r="A1458" t="s">
        <v>5051</v>
      </c>
      <c r="B1458" t="s">
        <v>5052</v>
      </c>
      <c r="C1458" s="1" t="str">
        <f t="shared" si="125"/>
        <v>21:0964</v>
      </c>
      <c r="D1458" s="1" t="str">
        <f t="shared" si="121"/>
        <v>21:0336</v>
      </c>
      <c r="E1458" t="s">
        <v>321</v>
      </c>
      <c r="F1458" t="s">
        <v>5053</v>
      </c>
      <c r="H1458">
        <v>47.85971</v>
      </c>
      <c r="I1458">
        <v>-64.594220000000007</v>
      </c>
      <c r="J1458" s="1" t="str">
        <f t="shared" si="122"/>
        <v>C-horizon soil</v>
      </c>
      <c r="K1458" s="1" t="str">
        <f t="shared" si="126"/>
        <v>NASGLP soil sample, &lt;63 µm size fraction</v>
      </c>
      <c r="N1458">
        <v>0.22</v>
      </c>
      <c r="O1458">
        <v>2.2639999999999998</v>
      </c>
    </row>
    <row r="1459" spans="1:15" hidden="1" x14ac:dyDescent="0.25">
      <c r="A1459" t="s">
        <v>5054</v>
      </c>
      <c r="B1459" t="s">
        <v>5055</v>
      </c>
      <c r="C1459" s="1" t="str">
        <f t="shared" si="125"/>
        <v>21:0964</v>
      </c>
      <c r="D1459" s="1" t="str">
        <f t="shared" si="121"/>
        <v>21:0336</v>
      </c>
      <c r="E1459" t="s">
        <v>325</v>
      </c>
      <c r="F1459" t="s">
        <v>5056</v>
      </c>
      <c r="H1459">
        <v>47.000639999999997</v>
      </c>
      <c r="I1459">
        <v>-65.857680000000002</v>
      </c>
      <c r="J1459" s="1" t="str">
        <f t="shared" si="122"/>
        <v>C-horizon soil</v>
      </c>
      <c r="K1459" s="1" t="str">
        <f t="shared" si="126"/>
        <v>NASGLP soil sample, &lt;63 µm size fraction</v>
      </c>
      <c r="N1459">
        <v>1.43</v>
      </c>
      <c r="O1459">
        <v>5.9539999999999997</v>
      </c>
    </row>
    <row r="1460" spans="1:15" hidden="1" x14ac:dyDescent="0.25">
      <c r="A1460" t="s">
        <v>5057</v>
      </c>
      <c r="B1460" t="s">
        <v>5058</v>
      </c>
      <c r="C1460" s="1" t="str">
        <f t="shared" si="125"/>
        <v>21:0964</v>
      </c>
      <c r="D1460" s="1" t="str">
        <f t="shared" ref="D1460:D1523" si="127">HYPERLINK("http://geochem.nrcan.gc.ca/cdogs/content/svy/svy210336_e.htm", "21:0336")</f>
        <v>21:0336</v>
      </c>
      <c r="E1460" t="s">
        <v>329</v>
      </c>
      <c r="F1460" t="s">
        <v>5059</v>
      </c>
      <c r="H1460">
        <v>47.128439999999998</v>
      </c>
      <c r="I1460">
        <v>-65.488460000000003</v>
      </c>
      <c r="J1460" s="1" t="str">
        <f t="shared" ref="J1460:J1523" si="128">HYPERLINK("http://geochem.nrcan.gc.ca/cdogs/content/kwd/kwd020058_e.htm", "C-horizon soil")</f>
        <v>C-horizon soil</v>
      </c>
      <c r="K1460" s="1" t="str">
        <f t="shared" si="126"/>
        <v>NASGLP soil sample, &lt;63 µm size fraction</v>
      </c>
      <c r="M1460">
        <v>0.01</v>
      </c>
      <c r="N1460">
        <v>0.64</v>
      </c>
      <c r="O1460">
        <v>3.1429999999999998</v>
      </c>
    </row>
    <row r="1461" spans="1:15" hidden="1" x14ac:dyDescent="0.25">
      <c r="A1461" t="s">
        <v>5060</v>
      </c>
      <c r="B1461" t="s">
        <v>5061</v>
      </c>
      <c r="C1461" s="1" t="str">
        <f t="shared" si="125"/>
        <v>21:0964</v>
      </c>
      <c r="D1461" s="1" t="str">
        <f t="shared" si="127"/>
        <v>21:0336</v>
      </c>
      <c r="E1461" t="s">
        <v>333</v>
      </c>
      <c r="F1461" t="s">
        <v>5062</v>
      </c>
      <c r="H1461">
        <v>47.017220000000002</v>
      </c>
      <c r="I1461">
        <v>-64.889560000000003</v>
      </c>
      <c r="J1461" s="1" t="str">
        <f t="shared" si="128"/>
        <v>C-horizon soil</v>
      </c>
      <c r="K1461" s="1" t="str">
        <f t="shared" si="126"/>
        <v>NASGLP soil sample, &lt;63 µm size fraction</v>
      </c>
      <c r="N1461">
        <v>2.92</v>
      </c>
      <c r="O1461">
        <v>13.461</v>
      </c>
    </row>
    <row r="1462" spans="1:15" hidden="1" x14ac:dyDescent="0.25">
      <c r="A1462" t="s">
        <v>5063</v>
      </c>
      <c r="B1462" t="s">
        <v>5064</v>
      </c>
      <c r="C1462" s="1" t="str">
        <f t="shared" si="125"/>
        <v>21:0964</v>
      </c>
      <c r="D1462" s="1" t="str">
        <f t="shared" si="127"/>
        <v>21:0336</v>
      </c>
      <c r="E1462" t="s">
        <v>337</v>
      </c>
      <c r="F1462" t="s">
        <v>5065</v>
      </c>
      <c r="H1462">
        <v>46.990470000000002</v>
      </c>
      <c r="I1462">
        <v>-65.314059999999998</v>
      </c>
      <c r="J1462" s="1" t="str">
        <f t="shared" si="128"/>
        <v>C-horizon soil</v>
      </c>
      <c r="K1462" s="1" t="str">
        <f t="shared" si="126"/>
        <v>NASGLP soil sample, &lt;63 µm size fraction</v>
      </c>
      <c r="N1462">
        <v>3.32</v>
      </c>
      <c r="O1462">
        <v>13.988</v>
      </c>
    </row>
    <row r="1463" spans="1:15" hidden="1" x14ac:dyDescent="0.25">
      <c r="A1463" t="s">
        <v>5066</v>
      </c>
      <c r="B1463" t="s">
        <v>5067</v>
      </c>
      <c r="C1463" s="1" t="str">
        <f t="shared" si="125"/>
        <v>21:0964</v>
      </c>
      <c r="D1463" s="1" t="str">
        <f t="shared" si="127"/>
        <v>21:0336</v>
      </c>
      <c r="E1463" t="s">
        <v>341</v>
      </c>
      <c r="F1463" t="s">
        <v>5068</v>
      </c>
      <c r="H1463">
        <v>46.933860000000003</v>
      </c>
      <c r="I1463">
        <v>-65.554689999999994</v>
      </c>
      <c r="J1463" s="1" t="str">
        <f t="shared" si="128"/>
        <v>C-horizon soil</v>
      </c>
      <c r="K1463" s="1" t="str">
        <f t="shared" si="126"/>
        <v>NASGLP soil sample, &lt;63 µm size fraction</v>
      </c>
      <c r="N1463">
        <v>0.37</v>
      </c>
      <c r="O1463">
        <v>2.875</v>
      </c>
    </row>
    <row r="1464" spans="1:15" hidden="1" x14ac:dyDescent="0.25">
      <c r="A1464" t="s">
        <v>5069</v>
      </c>
      <c r="B1464" t="s">
        <v>5070</v>
      </c>
      <c r="C1464" s="1" t="str">
        <f t="shared" si="125"/>
        <v>21:0964</v>
      </c>
      <c r="D1464" s="1" t="str">
        <f t="shared" si="127"/>
        <v>21:0336</v>
      </c>
      <c r="E1464" t="s">
        <v>345</v>
      </c>
      <c r="F1464" t="s">
        <v>5071</v>
      </c>
      <c r="H1464">
        <v>46.742100000000001</v>
      </c>
      <c r="I1464">
        <v>-65.341639999999998</v>
      </c>
      <c r="J1464" s="1" t="str">
        <f t="shared" si="128"/>
        <v>C-horizon soil</v>
      </c>
      <c r="K1464" s="1" t="str">
        <f t="shared" si="126"/>
        <v>NASGLP soil sample, &lt;63 µm size fraction</v>
      </c>
      <c r="M1464">
        <v>0.02</v>
      </c>
      <c r="N1464">
        <v>0.6</v>
      </c>
      <c r="O1464">
        <v>3.7189999999999999</v>
      </c>
    </row>
    <row r="1465" spans="1:15" hidden="1" x14ac:dyDescent="0.25">
      <c r="A1465" t="s">
        <v>5072</v>
      </c>
      <c r="B1465" t="s">
        <v>5073</v>
      </c>
      <c r="C1465" s="1" t="str">
        <f t="shared" si="125"/>
        <v>21:0964</v>
      </c>
      <c r="D1465" s="1" t="str">
        <f t="shared" si="127"/>
        <v>21:0336</v>
      </c>
      <c r="E1465" t="s">
        <v>349</v>
      </c>
      <c r="F1465" t="s">
        <v>5074</v>
      </c>
      <c r="H1465">
        <v>47.274500000000003</v>
      </c>
      <c r="I1465">
        <v>-69.026949999999999</v>
      </c>
      <c r="J1465" s="1" t="str">
        <f t="shared" si="128"/>
        <v>C-horizon soil</v>
      </c>
      <c r="K1465" s="1" t="str">
        <f t="shared" si="126"/>
        <v>NASGLP soil sample, &lt;63 µm size fraction</v>
      </c>
      <c r="M1465">
        <v>0.01</v>
      </c>
      <c r="N1465">
        <v>3.04</v>
      </c>
      <c r="O1465">
        <v>9.8770000000000007</v>
      </c>
    </row>
    <row r="1466" spans="1:15" hidden="1" x14ac:dyDescent="0.25">
      <c r="A1466" t="s">
        <v>5075</v>
      </c>
      <c r="B1466" t="s">
        <v>5076</v>
      </c>
      <c r="C1466" s="1" t="str">
        <f t="shared" si="125"/>
        <v>21:0964</v>
      </c>
      <c r="D1466" s="1" t="str">
        <f t="shared" si="127"/>
        <v>21:0336</v>
      </c>
      <c r="E1466" t="s">
        <v>353</v>
      </c>
      <c r="F1466" t="s">
        <v>5077</v>
      </c>
      <c r="H1466">
        <v>47.240519999999997</v>
      </c>
      <c r="I1466">
        <v>-68.825850000000003</v>
      </c>
      <c r="J1466" s="1" t="str">
        <f t="shared" si="128"/>
        <v>C-horizon soil</v>
      </c>
      <c r="K1466" s="1" t="str">
        <f t="shared" si="126"/>
        <v>NASGLP soil sample, &lt;63 µm size fraction</v>
      </c>
      <c r="N1466">
        <v>2.98</v>
      </c>
      <c r="O1466">
        <v>9.1980000000000004</v>
      </c>
    </row>
    <row r="1467" spans="1:15" hidden="1" x14ac:dyDescent="0.25">
      <c r="A1467" t="s">
        <v>5078</v>
      </c>
      <c r="B1467" t="s">
        <v>5079</v>
      </c>
      <c r="C1467" s="1" t="str">
        <f t="shared" si="125"/>
        <v>21:0964</v>
      </c>
      <c r="D1467" s="1" t="str">
        <f t="shared" si="127"/>
        <v>21:0336</v>
      </c>
      <c r="E1467" t="s">
        <v>357</v>
      </c>
      <c r="F1467" t="s">
        <v>5080</v>
      </c>
      <c r="H1467">
        <v>47.349910000000001</v>
      </c>
      <c r="I1467">
        <v>-68.680850000000007</v>
      </c>
      <c r="J1467" s="1" t="str">
        <f t="shared" si="128"/>
        <v>C-horizon soil</v>
      </c>
      <c r="K1467" s="1" t="str">
        <f t="shared" si="126"/>
        <v>NASGLP soil sample, &lt;63 µm size fraction</v>
      </c>
      <c r="M1467">
        <v>0.01</v>
      </c>
      <c r="N1467">
        <v>7.8</v>
      </c>
      <c r="O1467">
        <v>23.196000000000002</v>
      </c>
    </row>
    <row r="1468" spans="1:15" hidden="1" x14ac:dyDescent="0.25">
      <c r="A1468" t="s">
        <v>5081</v>
      </c>
      <c r="B1468" t="s">
        <v>5082</v>
      </c>
      <c r="C1468" s="1" t="str">
        <f t="shared" si="125"/>
        <v>21:0964</v>
      </c>
      <c r="D1468" s="1" t="str">
        <f t="shared" si="127"/>
        <v>21:0336</v>
      </c>
      <c r="E1468" t="s">
        <v>361</v>
      </c>
      <c r="F1468" t="s">
        <v>5083</v>
      </c>
      <c r="H1468">
        <v>47.611289999999997</v>
      </c>
      <c r="I1468">
        <v>-68.251909999999995</v>
      </c>
      <c r="J1468" s="1" t="str">
        <f t="shared" si="128"/>
        <v>C-horizon soil</v>
      </c>
      <c r="K1468" s="1" t="str">
        <f t="shared" si="126"/>
        <v>NASGLP soil sample, &lt;63 µm size fraction</v>
      </c>
      <c r="M1468">
        <v>0.04</v>
      </c>
      <c r="N1468">
        <v>1.83</v>
      </c>
      <c r="O1468">
        <v>6.0090000000000003</v>
      </c>
    </row>
    <row r="1469" spans="1:15" hidden="1" x14ac:dyDescent="0.25">
      <c r="A1469" t="s">
        <v>5084</v>
      </c>
      <c r="B1469" t="s">
        <v>5085</v>
      </c>
      <c r="C1469" s="1" t="str">
        <f t="shared" si="125"/>
        <v>21:0964</v>
      </c>
      <c r="D1469" s="1" t="str">
        <f t="shared" si="127"/>
        <v>21:0336</v>
      </c>
      <c r="E1469" t="s">
        <v>365</v>
      </c>
      <c r="F1469" t="s">
        <v>5086</v>
      </c>
      <c r="H1469">
        <v>47.864609999999999</v>
      </c>
      <c r="I1469">
        <v>-68.238780000000006</v>
      </c>
      <c r="J1469" s="1" t="str">
        <f t="shared" si="128"/>
        <v>C-horizon soil</v>
      </c>
      <c r="K1469" s="1" t="str">
        <f t="shared" si="126"/>
        <v>NASGLP soil sample, &lt;63 µm size fraction</v>
      </c>
      <c r="M1469">
        <v>0.03</v>
      </c>
      <c r="N1469">
        <v>8.4600000000000009</v>
      </c>
      <c r="O1469">
        <v>27.992999999999999</v>
      </c>
    </row>
    <row r="1470" spans="1:15" hidden="1" x14ac:dyDescent="0.25">
      <c r="A1470" t="s">
        <v>5087</v>
      </c>
      <c r="B1470" t="s">
        <v>5088</v>
      </c>
      <c r="C1470" s="1" t="str">
        <f t="shared" si="125"/>
        <v>21:0964</v>
      </c>
      <c r="D1470" s="1" t="str">
        <f t="shared" si="127"/>
        <v>21:0336</v>
      </c>
      <c r="E1470" t="s">
        <v>369</v>
      </c>
      <c r="F1470" t="s">
        <v>5089</v>
      </c>
      <c r="H1470">
        <v>47.819070000000004</v>
      </c>
      <c r="I1470">
        <v>-68.052449999999993</v>
      </c>
      <c r="J1470" s="1" t="str">
        <f t="shared" si="128"/>
        <v>C-horizon soil</v>
      </c>
      <c r="K1470" s="1" t="str">
        <f t="shared" si="126"/>
        <v>NASGLP soil sample, &lt;63 µm size fraction</v>
      </c>
      <c r="N1470">
        <v>2.16</v>
      </c>
      <c r="O1470">
        <v>7.1849999999999996</v>
      </c>
    </row>
    <row r="1471" spans="1:15" hidden="1" x14ac:dyDescent="0.25">
      <c r="A1471" t="s">
        <v>5090</v>
      </c>
      <c r="B1471" t="s">
        <v>5091</v>
      </c>
      <c r="C1471" s="1" t="str">
        <f t="shared" si="125"/>
        <v>21:0964</v>
      </c>
      <c r="D1471" s="1" t="str">
        <f t="shared" si="127"/>
        <v>21:0336</v>
      </c>
      <c r="E1471" t="s">
        <v>373</v>
      </c>
      <c r="F1471" t="s">
        <v>5092</v>
      </c>
      <c r="H1471">
        <v>47.481200000000001</v>
      </c>
      <c r="I1471">
        <v>-68.068160000000006</v>
      </c>
      <c r="J1471" s="1" t="str">
        <f t="shared" si="128"/>
        <v>C-horizon soil</v>
      </c>
      <c r="K1471" s="1" t="str">
        <f t="shared" si="126"/>
        <v>NASGLP soil sample, &lt;63 µm size fraction</v>
      </c>
      <c r="M1471">
        <v>0.01</v>
      </c>
      <c r="N1471">
        <v>5.19</v>
      </c>
      <c r="O1471">
        <v>16.178999999999998</v>
      </c>
    </row>
    <row r="1472" spans="1:15" hidden="1" x14ac:dyDescent="0.25">
      <c r="A1472" t="s">
        <v>5093</v>
      </c>
      <c r="B1472" t="s">
        <v>5094</v>
      </c>
      <c r="C1472" s="1" t="str">
        <f t="shared" si="125"/>
        <v>21:0964</v>
      </c>
      <c r="D1472" s="1" t="str">
        <f t="shared" si="127"/>
        <v>21:0336</v>
      </c>
      <c r="E1472" t="s">
        <v>377</v>
      </c>
      <c r="F1472" t="s">
        <v>5095</v>
      </c>
      <c r="H1472">
        <v>47.987180000000002</v>
      </c>
      <c r="I1472">
        <v>-68.039270000000002</v>
      </c>
      <c r="J1472" s="1" t="str">
        <f t="shared" si="128"/>
        <v>C-horizon soil</v>
      </c>
      <c r="K1472" s="1" t="str">
        <f t="shared" si="126"/>
        <v>NASGLP soil sample, &lt;63 µm size fraction</v>
      </c>
      <c r="M1472">
        <v>0.02</v>
      </c>
      <c r="N1472">
        <v>1.5</v>
      </c>
      <c r="O1472">
        <v>5.4329999999999998</v>
      </c>
    </row>
    <row r="1473" spans="1:15" hidden="1" x14ac:dyDescent="0.25">
      <c r="A1473" t="s">
        <v>5096</v>
      </c>
      <c r="B1473" t="s">
        <v>5097</v>
      </c>
      <c r="C1473" s="1" t="str">
        <f t="shared" si="125"/>
        <v>21:0964</v>
      </c>
      <c r="D1473" s="1" t="str">
        <f t="shared" si="127"/>
        <v>21:0336</v>
      </c>
      <c r="E1473" t="s">
        <v>381</v>
      </c>
      <c r="F1473" t="s">
        <v>5098</v>
      </c>
      <c r="H1473">
        <v>47.331740000000003</v>
      </c>
      <c r="I1473">
        <v>-68.416309999999996</v>
      </c>
      <c r="J1473" s="1" t="str">
        <f t="shared" si="128"/>
        <v>C-horizon soil</v>
      </c>
      <c r="K1473" s="1" t="str">
        <f t="shared" si="126"/>
        <v>NASGLP soil sample, &lt;63 µm size fraction</v>
      </c>
      <c r="N1473">
        <v>0.88</v>
      </c>
      <c r="O1473">
        <v>3.8250000000000002</v>
      </c>
    </row>
    <row r="1474" spans="1:15" hidden="1" x14ac:dyDescent="0.25">
      <c r="A1474" t="s">
        <v>5099</v>
      </c>
      <c r="B1474" t="s">
        <v>5100</v>
      </c>
      <c r="C1474" s="1" t="str">
        <f t="shared" si="125"/>
        <v>21:0964</v>
      </c>
      <c r="D1474" s="1" t="str">
        <f t="shared" si="127"/>
        <v>21:0336</v>
      </c>
      <c r="E1474" t="s">
        <v>385</v>
      </c>
      <c r="F1474" t="s">
        <v>5101</v>
      </c>
      <c r="H1474">
        <v>47.313720000000004</v>
      </c>
      <c r="I1474">
        <v>-67.886219999999994</v>
      </c>
      <c r="J1474" s="1" t="str">
        <f t="shared" si="128"/>
        <v>C-horizon soil</v>
      </c>
      <c r="K1474" s="1" t="str">
        <f t="shared" si="126"/>
        <v>NASGLP soil sample, &lt;63 µm size fraction</v>
      </c>
      <c r="N1474">
        <v>1.57</v>
      </c>
      <c r="O1474">
        <v>5.4859999999999998</v>
      </c>
    </row>
    <row r="1475" spans="1:15" hidden="1" x14ac:dyDescent="0.25">
      <c r="A1475" t="s">
        <v>5102</v>
      </c>
      <c r="B1475" t="s">
        <v>5103</v>
      </c>
      <c r="C1475" s="1" t="str">
        <f t="shared" si="125"/>
        <v>21:0964</v>
      </c>
      <c r="D1475" s="1" t="str">
        <f t="shared" si="127"/>
        <v>21:0336</v>
      </c>
      <c r="E1475" t="s">
        <v>389</v>
      </c>
      <c r="F1475" t="s">
        <v>5104</v>
      </c>
      <c r="H1475">
        <v>46.718960000000003</v>
      </c>
      <c r="I1475">
        <v>-64.988789999999995</v>
      </c>
      <c r="J1475" s="1" t="str">
        <f t="shared" si="128"/>
        <v>C-horizon soil</v>
      </c>
      <c r="K1475" s="1" t="str">
        <f t="shared" si="126"/>
        <v>NASGLP soil sample, &lt;63 µm size fraction</v>
      </c>
      <c r="M1475">
        <v>0.01</v>
      </c>
      <c r="N1475">
        <v>1.47</v>
      </c>
      <c r="O1475">
        <v>5.9450000000000003</v>
      </c>
    </row>
    <row r="1476" spans="1:15" hidden="1" x14ac:dyDescent="0.25">
      <c r="A1476" t="s">
        <v>5105</v>
      </c>
      <c r="B1476" t="s">
        <v>5106</v>
      </c>
      <c r="C1476" s="1" t="str">
        <f t="shared" si="125"/>
        <v>21:0964</v>
      </c>
      <c r="D1476" s="1" t="str">
        <f t="shared" si="127"/>
        <v>21:0336</v>
      </c>
      <c r="E1476" t="s">
        <v>393</v>
      </c>
      <c r="F1476" t="s">
        <v>5107</v>
      </c>
      <c r="H1476">
        <v>46.772030000000001</v>
      </c>
      <c r="I1476">
        <v>-65.105350000000001</v>
      </c>
      <c r="J1476" s="1" t="str">
        <f t="shared" si="128"/>
        <v>C-horizon soil</v>
      </c>
      <c r="K1476" s="1" t="str">
        <f t="shared" si="126"/>
        <v>NASGLP soil sample, &lt;63 µm size fraction</v>
      </c>
      <c r="N1476">
        <v>0.28000000000000003</v>
      </c>
      <c r="O1476">
        <v>2.9809999999999999</v>
      </c>
    </row>
    <row r="1477" spans="1:15" hidden="1" x14ac:dyDescent="0.25">
      <c r="A1477" t="s">
        <v>5108</v>
      </c>
      <c r="B1477" t="s">
        <v>5109</v>
      </c>
      <c r="C1477" s="1" t="str">
        <f t="shared" si="125"/>
        <v>21:0964</v>
      </c>
      <c r="D1477" s="1" t="str">
        <f t="shared" si="127"/>
        <v>21:0336</v>
      </c>
      <c r="E1477" t="s">
        <v>397</v>
      </c>
      <c r="F1477" t="s">
        <v>5110</v>
      </c>
      <c r="H1477">
        <v>46.353149999999999</v>
      </c>
      <c r="I1477">
        <v>-65.208359999999999</v>
      </c>
      <c r="J1477" s="1" t="str">
        <f t="shared" si="128"/>
        <v>C-horizon soil</v>
      </c>
      <c r="K1477" s="1" t="str">
        <f t="shared" si="126"/>
        <v>NASGLP soil sample, &lt;63 µm size fraction</v>
      </c>
      <c r="N1477">
        <v>0.25</v>
      </c>
      <c r="O1477">
        <v>3.0670000000000002</v>
      </c>
    </row>
    <row r="1478" spans="1:15" hidden="1" x14ac:dyDescent="0.25">
      <c r="A1478" t="s">
        <v>5111</v>
      </c>
      <c r="B1478" t="s">
        <v>5112</v>
      </c>
      <c r="C1478" s="1" t="str">
        <f t="shared" ref="C1478:C1509" si="129">HYPERLINK("http://geochem.nrcan.gc.ca/cdogs/content/bdl/bdl210964_e.htm", "21:0964")</f>
        <v>21:0964</v>
      </c>
      <c r="D1478" s="1" t="str">
        <f t="shared" si="127"/>
        <v>21:0336</v>
      </c>
      <c r="E1478" t="s">
        <v>401</v>
      </c>
      <c r="F1478" t="s">
        <v>5113</v>
      </c>
      <c r="H1478">
        <v>46.362749999999998</v>
      </c>
      <c r="I1478">
        <v>-65.308899999999994</v>
      </c>
      <c r="J1478" s="1" t="str">
        <f t="shared" si="128"/>
        <v>C-horizon soil</v>
      </c>
      <c r="K1478" s="1" t="str">
        <f t="shared" ref="K1478:K1509" si="130">HYPERLINK("http://geochem.nrcan.gc.ca/cdogs/content/kwd/kwd080055_e.htm", "NASGLP soil sample, &lt;63 µm size fraction")</f>
        <v>NASGLP soil sample, &lt;63 µm size fraction</v>
      </c>
      <c r="N1478">
        <v>0.26</v>
      </c>
      <c r="O1478">
        <v>2.6040000000000001</v>
      </c>
    </row>
    <row r="1479" spans="1:15" hidden="1" x14ac:dyDescent="0.25">
      <c r="A1479" t="s">
        <v>5114</v>
      </c>
      <c r="B1479" t="s">
        <v>5115</v>
      </c>
      <c r="C1479" s="1" t="str">
        <f t="shared" si="129"/>
        <v>21:0964</v>
      </c>
      <c r="D1479" s="1" t="str">
        <f t="shared" si="127"/>
        <v>21:0336</v>
      </c>
      <c r="E1479" t="s">
        <v>405</v>
      </c>
      <c r="F1479" t="s">
        <v>5116</v>
      </c>
      <c r="H1479">
        <v>46.602870000000003</v>
      </c>
      <c r="I1479">
        <v>-65.484499999999997</v>
      </c>
      <c r="J1479" s="1" t="str">
        <f t="shared" si="128"/>
        <v>C-horizon soil</v>
      </c>
      <c r="K1479" s="1" t="str">
        <f t="shared" si="130"/>
        <v>NASGLP soil sample, &lt;63 µm size fraction</v>
      </c>
      <c r="N1479">
        <v>0.28000000000000003</v>
      </c>
      <c r="O1479">
        <v>2.38</v>
      </c>
    </row>
    <row r="1480" spans="1:15" hidden="1" x14ac:dyDescent="0.25">
      <c r="A1480" t="s">
        <v>5117</v>
      </c>
      <c r="B1480" t="s">
        <v>5118</v>
      </c>
      <c r="C1480" s="1" t="str">
        <f t="shared" si="129"/>
        <v>21:0964</v>
      </c>
      <c r="D1480" s="1" t="str">
        <f t="shared" si="127"/>
        <v>21:0336</v>
      </c>
      <c r="E1480" t="s">
        <v>409</v>
      </c>
      <c r="F1480" t="s">
        <v>5119</v>
      </c>
      <c r="H1480">
        <v>46.303530000000002</v>
      </c>
      <c r="I1480">
        <v>-64.95232</v>
      </c>
      <c r="J1480" s="1" t="str">
        <f t="shared" si="128"/>
        <v>C-horizon soil</v>
      </c>
      <c r="K1480" s="1" t="str">
        <f t="shared" si="130"/>
        <v>NASGLP soil sample, &lt;63 µm size fraction</v>
      </c>
      <c r="N1480">
        <v>0.38</v>
      </c>
      <c r="O1480">
        <v>3.758</v>
      </c>
    </row>
    <row r="1481" spans="1:15" hidden="1" x14ac:dyDescent="0.25">
      <c r="A1481" t="s">
        <v>5120</v>
      </c>
      <c r="B1481" t="s">
        <v>5121</v>
      </c>
      <c r="C1481" s="1" t="str">
        <f t="shared" si="129"/>
        <v>21:0964</v>
      </c>
      <c r="D1481" s="1" t="str">
        <f t="shared" si="127"/>
        <v>21:0336</v>
      </c>
      <c r="E1481" t="s">
        <v>413</v>
      </c>
      <c r="F1481" t="s">
        <v>5122</v>
      </c>
      <c r="H1481">
        <v>46.270859999999999</v>
      </c>
      <c r="I1481">
        <v>-64.872190000000003</v>
      </c>
      <c r="J1481" s="1" t="str">
        <f t="shared" si="128"/>
        <v>C-horizon soil</v>
      </c>
      <c r="K1481" s="1" t="str">
        <f t="shared" si="130"/>
        <v>NASGLP soil sample, &lt;63 µm size fraction</v>
      </c>
      <c r="N1481">
        <v>1.07</v>
      </c>
      <c r="O1481">
        <v>5.27</v>
      </c>
    </row>
    <row r="1482" spans="1:15" hidden="1" x14ac:dyDescent="0.25">
      <c r="A1482" t="s">
        <v>5123</v>
      </c>
      <c r="B1482" t="s">
        <v>5124</v>
      </c>
      <c r="C1482" s="1" t="str">
        <f t="shared" si="129"/>
        <v>21:0964</v>
      </c>
      <c r="D1482" s="1" t="str">
        <f t="shared" si="127"/>
        <v>21:0336</v>
      </c>
      <c r="E1482" t="s">
        <v>417</v>
      </c>
      <c r="F1482" t="s">
        <v>5125</v>
      </c>
      <c r="H1482">
        <v>46.204259999999998</v>
      </c>
      <c r="I1482">
        <v>-64.681309999999996</v>
      </c>
      <c r="J1482" s="1" t="str">
        <f t="shared" si="128"/>
        <v>C-horizon soil</v>
      </c>
      <c r="K1482" s="1" t="str">
        <f t="shared" si="130"/>
        <v>NASGLP soil sample, &lt;63 µm size fraction</v>
      </c>
      <c r="N1482">
        <v>0.47</v>
      </c>
      <c r="O1482">
        <v>3.1539999999999999</v>
      </c>
    </row>
    <row r="1483" spans="1:15" hidden="1" x14ac:dyDescent="0.25">
      <c r="A1483" t="s">
        <v>5126</v>
      </c>
      <c r="B1483" t="s">
        <v>5127</v>
      </c>
      <c r="C1483" s="1" t="str">
        <f t="shared" si="129"/>
        <v>21:0964</v>
      </c>
      <c r="D1483" s="1" t="str">
        <f t="shared" si="127"/>
        <v>21:0336</v>
      </c>
      <c r="E1483" t="s">
        <v>421</v>
      </c>
      <c r="F1483" t="s">
        <v>5128</v>
      </c>
      <c r="H1483">
        <v>46.941290000000002</v>
      </c>
      <c r="I1483">
        <v>-66.989879999999999</v>
      </c>
      <c r="J1483" s="1" t="str">
        <f t="shared" si="128"/>
        <v>C-horizon soil</v>
      </c>
      <c r="K1483" s="1" t="str">
        <f t="shared" si="130"/>
        <v>NASGLP soil sample, &lt;63 µm size fraction</v>
      </c>
      <c r="N1483">
        <v>3.73</v>
      </c>
      <c r="O1483">
        <v>12.608000000000001</v>
      </c>
    </row>
    <row r="1484" spans="1:15" hidden="1" x14ac:dyDescent="0.25">
      <c r="A1484" t="s">
        <v>5129</v>
      </c>
      <c r="B1484" t="s">
        <v>5130</v>
      </c>
      <c r="C1484" s="1" t="str">
        <f t="shared" si="129"/>
        <v>21:0964</v>
      </c>
      <c r="D1484" s="1" t="str">
        <f t="shared" si="127"/>
        <v>21:0336</v>
      </c>
      <c r="E1484" t="s">
        <v>425</v>
      </c>
      <c r="F1484" t="s">
        <v>5131</v>
      </c>
      <c r="H1484">
        <v>47.124119999999998</v>
      </c>
      <c r="I1484">
        <v>-67.877269999999996</v>
      </c>
      <c r="J1484" s="1" t="str">
        <f t="shared" si="128"/>
        <v>C-horizon soil</v>
      </c>
      <c r="K1484" s="1" t="str">
        <f t="shared" si="130"/>
        <v>NASGLP soil sample, &lt;63 µm size fraction</v>
      </c>
      <c r="N1484">
        <v>0.35</v>
      </c>
      <c r="O1484">
        <v>2.3149999999999999</v>
      </c>
    </row>
    <row r="1485" spans="1:15" hidden="1" x14ac:dyDescent="0.25">
      <c r="A1485" t="s">
        <v>5132</v>
      </c>
      <c r="B1485" t="s">
        <v>5133</v>
      </c>
      <c r="C1485" s="1" t="str">
        <f t="shared" si="129"/>
        <v>21:0964</v>
      </c>
      <c r="D1485" s="1" t="str">
        <f t="shared" si="127"/>
        <v>21:0336</v>
      </c>
      <c r="E1485" t="s">
        <v>429</v>
      </c>
      <c r="F1485" t="s">
        <v>5134</v>
      </c>
      <c r="H1485">
        <v>47.600450000000002</v>
      </c>
      <c r="I1485">
        <v>-67.874790000000004</v>
      </c>
      <c r="J1485" s="1" t="str">
        <f t="shared" si="128"/>
        <v>C-horizon soil</v>
      </c>
      <c r="K1485" s="1" t="str">
        <f t="shared" si="130"/>
        <v>NASGLP soil sample, &lt;63 µm size fraction</v>
      </c>
      <c r="N1485">
        <v>4.51</v>
      </c>
      <c r="O1485">
        <v>16.218</v>
      </c>
    </row>
    <row r="1486" spans="1:15" hidden="1" x14ac:dyDescent="0.25">
      <c r="A1486" t="s">
        <v>5135</v>
      </c>
      <c r="B1486" t="s">
        <v>5136</v>
      </c>
      <c r="C1486" s="1" t="str">
        <f t="shared" si="129"/>
        <v>21:0964</v>
      </c>
      <c r="D1486" s="1" t="str">
        <f t="shared" si="127"/>
        <v>21:0336</v>
      </c>
      <c r="E1486" t="s">
        <v>433</v>
      </c>
      <c r="F1486" t="s">
        <v>5137</v>
      </c>
      <c r="H1486">
        <v>47.19068</v>
      </c>
      <c r="I1486">
        <v>-67.555639999999997</v>
      </c>
      <c r="J1486" s="1" t="str">
        <f t="shared" si="128"/>
        <v>C-horizon soil</v>
      </c>
      <c r="K1486" s="1" t="str">
        <f t="shared" si="130"/>
        <v>NASGLP soil sample, &lt;63 µm size fraction</v>
      </c>
      <c r="N1486">
        <v>1.61</v>
      </c>
      <c r="O1486">
        <v>5.9180000000000001</v>
      </c>
    </row>
    <row r="1487" spans="1:15" hidden="1" x14ac:dyDescent="0.25">
      <c r="A1487" t="s">
        <v>5138</v>
      </c>
      <c r="B1487" t="s">
        <v>5139</v>
      </c>
      <c r="C1487" s="1" t="str">
        <f t="shared" si="129"/>
        <v>21:0964</v>
      </c>
      <c r="D1487" s="1" t="str">
        <f t="shared" si="127"/>
        <v>21:0336</v>
      </c>
      <c r="E1487" t="s">
        <v>437</v>
      </c>
      <c r="F1487" t="s">
        <v>5140</v>
      </c>
      <c r="H1487">
        <v>47.337479999999999</v>
      </c>
      <c r="I1487">
        <v>-67.52</v>
      </c>
      <c r="J1487" s="1" t="str">
        <f t="shared" si="128"/>
        <v>C-horizon soil</v>
      </c>
      <c r="K1487" s="1" t="str">
        <f t="shared" si="130"/>
        <v>NASGLP soil sample, &lt;63 µm size fraction</v>
      </c>
      <c r="M1487">
        <v>0.02</v>
      </c>
      <c r="N1487">
        <v>6.5</v>
      </c>
      <c r="O1487">
        <v>21.265000000000001</v>
      </c>
    </row>
    <row r="1488" spans="1:15" hidden="1" x14ac:dyDescent="0.25">
      <c r="A1488" t="s">
        <v>5141</v>
      </c>
      <c r="B1488" t="s">
        <v>5142</v>
      </c>
      <c r="C1488" s="1" t="str">
        <f t="shared" si="129"/>
        <v>21:0964</v>
      </c>
      <c r="D1488" s="1" t="str">
        <f t="shared" si="127"/>
        <v>21:0336</v>
      </c>
      <c r="E1488" t="s">
        <v>441</v>
      </c>
      <c r="F1488" t="s">
        <v>5143</v>
      </c>
      <c r="H1488">
        <v>47.703580000000002</v>
      </c>
      <c r="I1488">
        <v>-67.434430000000006</v>
      </c>
      <c r="J1488" s="1" t="str">
        <f t="shared" si="128"/>
        <v>C-horizon soil</v>
      </c>
      <c r="K1488" s="1" t="str">
        <f t="shared" si="130"/>
        <v>NASGLP soil sample, &lt;63 µm size fraction</v>
      </c>
      <c r="N1488">
        <v>1.68</v>
      </c>
      <c r="O1488">
        <v>6.9870000000000001</v>
      </c>
    </row>
    <row r="1489" spans="1:15" hidden="1" x14ac:dyDescent="0.25">
      <c r="A1489" t="s">
        <v>5144</v>
      </c>
      <c r="B1489" t="s">
        <v>5145</v>
      </c>
      <c r="C1489" s="1" t="str">
        <f t="shared" si="129"/>
        <v>21:0964</v>
      </c>
      <c r="D1489" s="1" t="str">
        <f t="shared" si="127"/>
        <v>21:0336</v>
      </c>
      <c r="E1489" t="s">
        <v>445</v>
      </c>
      <c r="F1489" t="s">
        <v>5146</v>
      </c>
      <c r="H1489">
        <v>47.884210000000003</v>
      </c>
      <c r="I1489">
        <v>-67.699910000000003</v>
      </c>
      <c r="J1489" s="1" t="str">
        <f t="shared" si="128"/>
        <v>C-horizon soil</v>
      </c>
      <c r="K1489" s="1" t="str">
        <f t="shared" si="130"/>
        <v>NASGLP soil sample, &lt;63 µm size fraction</v>
      </c>
      <c r="M1489">
        <v>0.01</v>
      </c>
      <c r="N1489">
        <v>3.03</v>
      </c>
      <c r="O1489">
        <v>11.541</v>
      </c>
    </row>
    <row r="1490" spans="1:15" hidden="1" x14ac:dyDescent="0.25">
      <c r="A1490" t="s">
        <v>5147</v>
      </c>
      <c r="B1490" t="s">
        <v>5148</v>
      </c>
      <c r="C1490" s="1" t="str">
        <f t="shared" si="129"/>
        <v>21:0964</v>
      </c>
      <c r="D1490" s="1" t="str">
        <f t="shared" si="127"/>
        <v>21:0336</v>
      </c>
      <c r="E1490" t="s">
        <v>449</v>
      </c>
      <c r="F1490" t="s">
        <v>5149</v>
      </c>
      <c r="H1490">
        <v>47.840499999999999</v>
      </c>
      <c r="I1490">
        <v>-67.493979999999993</v>
      </c>
      <c r="J1490" s="1" t="str">
        <f t="shared" si="128"/>
        <v>C-horizon soil</v>
      </c>
      <c r="K1490" s="1" t="str">
        <f t="shared" si="130"/>
        <v>NASGLP soil sample, &lt;63 µm size fraction</v>
      </c>
      <c r="N1490">
        <v>1.68</v>
      </c>
      <c r="O1490">
        <v>6.702</v>
      </c>
    </row>
    <row r="1491" spans="1:15" hidden="1" x14ac:dyDescent="0.25">
      <c r="A1491" t="s">
        <v>5150</v>
      </c>
      <c r="B1491" t="s">
        <v>5151</v>
      </c>
      <c r="C1491" s="1" t="str">
        <f t="shared" si="129"/>
        <v>21:0964</v>
      </c>
      <c r="D1491" s="1" t="str">
        <f t="shared" si="127"/>
        <v>21:0336</v>
      </c>
      <c r="E1491" t="s">
        <v>453</v>
      </c>
      <c r="F1491" t="s">
        <v>5152</v>
      </c>
      <c r="H1491">
        <v>47.152729999999998</v>
      </c>
      <c r="I1491">
        <v>-66.710679999999996</v>
      </c>
      <c r="J1491" s="1" t="str">
        <f t="shared" si="128"/>
        <v>C-horizon soil</v>
      </c>
      <c r="K1491" s="1" t="str">
        <f t="shared" si="130"/>
        <v>NASGLP soil sample, &lt;63 µm size fraction</v>
      </c>
      <c r="M1491">
        <v>0.04</v>
      </c>
      <c r="N1491">
        <v>2.33</v>
      </c>
      <c r="O1491">
        <v>9.0530000000000008</v>
      </c>
    </row>
    <row r="1492" spans="1:15" hidden="1" x14ac:dyDescent="0.25">
      <c r="A1492" t="s">
        <v>5153</v>
      </c>
      <c r="B1492" t="s">
        <v>5154</v>
      </c>
      <c r="C1492" s="1" t="str">
        <f t="shared" si="129"/>
        <v>21:0964</v>
      </c>
      <c r="D1492" s="1" t="str">
        <f t="shared" si="127"/>
        <v>21:0336</v>
      </c>
      <c r="E1492" t="s">
        <v>457</v>
      </c>
      <c r="F1492" t="s">
        <v>5155</v>
      </c>
      <c r="H1492">
        <v>46.876820000000002</v>
      </c>
      <c r="I1492">
        <v>-66.626230000000007</v>
      </c>
      <c r="J1492" s="1" t="str">
        <f t="shared" si="128"/>
        <v>C-horizon soil</v>
      </c>
      <c r="K1492" s="1" t="str">
        <f t="shared" si="130"/>
        <v>NASGLP soil sample, &lt;63 µm size fraction</v>
      </c>
      <c r="M1492">
        <v>0.06</v>
      </c>
      <c r="N1492">
        <v>3.27</v>
      </c>
      <c r="O1492">
        <v>10.965</v>
      </c>
    </row>
    <row r="1493" spans="1:15" hidden="1" x14ac:dyDescent="0.25">
      <c r="A1493" t="s">
        <v>5156</v>
      </c>
      <c r="B1493" t="s">
        <v>5157</v>
      </c>
      <c r="C1493" s="1" t="str">
        <f t="shared" si="129"/>
        <v>21:0964</v>
      </c>
      <c r="D1493" s="1" t="str">
        <f t="shared" si="127"/>
        <v>21:0336</v>
      </c>
      <c r="E1493" t="s">
        <v>461</v>
      </c>
      <c r="F1493" t="s">
        <v>5158</v>
      </c>
      <c r="H1493">
        <v>46.912640000000003</v>
      </c>
      <c r="I1493">
        <v>-66.250299999999996</v>
      </c>
      <c r="J1493" s="1" t="str">
        <f t="shared" si="128"/>
        <v>C-horizon soil</v>
      </c>
      <c r="K1493" s="1" t="str">
        <f t="shared" si="130"/>
        <v>NASGLP soil sample, &lt;63 µm size fraction</v>
      </c>
      <c r="N1493">
        <v>2.86</v>
      </c>
      <c r="O1493">
        <v>9.4290000000000003</v>
      </c>
    </row>
    <row r="1494" spans="1:15" hidden="1" x14ac:dyDescent="0.25">
      <c r="A1494" t="s">
        <v>5159</v>
      </c>
      <c r="B1494" t="s">
        <v>5160</v>
      </c>
      <c r="C1494" s="1" t="str">
        <f t="shared" si="129"/>
        <v>21:0964</v>
      </c>
      <c r="D1494" s="1" t="str">
        <f t="shared" si="127"/>
        <v>21:0336</v>
      </c>
      <c r="E1494" t="s">
        <v>465</v>
      </c>
      <c r="F1494" t="s">
        <v>5161</v>
      </c>
      <c r="H1494">
        <v>47.632989999999999</v>
      </c>
      <c r="I1494">
        <v>-65.43459</v>
      </c>
      <c r="J1494" s="1" t="str">
        <f t="shared" si="128"/>
        <v>C-horizon soil</v>
      </c>
      <c r="K1494" s="1" t="str">
        <f t="shared" si="130"/>
        <v>NASGLP soil sample, &lt;63 µm size fraction</v>
      </c>
      <c r="N1494">
        <v>1.41</v>
      </c>
      <c r="O1494">
        <v>6.548</v>
      </c>
    </row>
    <row r="1495" spans="1:15" hidden="1" x14ac:dyDescent="0.25">
      <c r="A1495" t="s">
        <v>5162</v>
      </c>
      <c r="B1495" t="s">
        <v>5163</v>
      </c>
      <c r="C1495" s="1" t="str">
        <f t="shared" si="129"/>
        <v>21:0964</v>
      </c>
      <c r="D1495" s="1" t="str">
        <f t="shared" si="127"/>
        <v>21:0336</v>
      </c>
      <c r="E1495" t="s">
        <v>469</v>
      </c>
      <c r="F1495" t="s">
        <v>5164</v>
      </c>
      <c r="H1495">
        <v>46.886780000000002</v>
      </c>
      <c r="I1495">
        <v>-65.753990000000002</v>
      </c>
      <c r="J1495" s="1" t="str">
        <f t="shared" si="128"/>
        <v>C-horizon soil</v>
      </c>
      <c r="K1495" s="1" t="str">
        <f t="shared" si="130"/>
        <v>NASGLP soil sample, &lt;63 µm size fraction</v>
      </c>
      <c r="M1495">
        <v>0.02</v>
      </c>
      <c r="N1495">
        <v>2.0299999999999998</v>
      </c>
      <c r="O1495">
        <v>7.3010000000000002</v>
      </c>
    </row>
    <row r="1496" spans="1:15" hidden="1" x14ac:dyDescent="0.25">
      <c r="A1496" t="s">
        <v>5165</v>
      </c>
      <c r="B1496" t="s">
        <v>5166</v>
      </c>
      <c r="C1496" s="1" t="str">
        <f t="shared" si="129"/>
        <v>21:0964</v>
      </c>
      <c r="D1496" s="1" t="str">
        <f t="shared" si="127"/>
        <v>21:0336</v>
      </c>
      <c r="E1496" t="s">
        <v>473</v>
      </c>
      <c r="F1496" t="s">
        <v>5167</v>
      </c>
      <c r="H1496">
        <v>46.776130000000002</v>
      </c>
      <c r="I1496">
        <v>-66.083860000000001</v>
      </c>
      <c r="J1496" s="1" t="str">
        <f t="shared" si="128"/>
        <v>C-horizon soil</v>
      </c>
      <c r="K1496" s="1" t="str">
        <f t="shared" si="130"/>
        <v>NASGLP soil sample, &lt;63 µm size fraction</v>
      </c>
      <c r="N1496">
        <v>5.1100000000000003</v>
      </c>
      <c r="O1496">
        <v>15.611000000000001</v>
      </c>
    </row>
    <row r="1497" spans="1:15" hidden="1" x14ac:dyDescent="0.25">
      <c r="A1497" t="s">
        <v>5168</v>
      </c>
      <c r="B1497" t="s">
        <v>5169</v>
      </c>
      <c r="C1497" s="1" t="str">
        <f t="shared" si="129"/>
        <v>21:0964</v>
      </c>
      <c r="D1497" s="1" t="str">
        <f t="shared" si="127"/>
        <v>21:0336</v>
      </c>
      <c r="E1497" t="s">
        <v>477</v>
      </c>
      <c r="F1497" t="s">
        <v>5170</v>
      </c>
      <c r="H1497">
        <v>45.737430000000003</v>
      </c>
      <c r="I1497">
        <v>-64.162940000000006</v>
      </c>
      <c r="J1497" s="1" t="str">
        <f t="shared" si="128"/>
        <v>C-horizon soil</v>
      </c>
      <c r="K1497" s="1" t="str">
        <f t="shared" si="130"/>
        <v>NASGLP soil sample, &lt;63 µm size fraction</v>
      </c>
      <c r="N1497">
        <v>0.2</v>
      </c>
      <c r="O1497">
        <v>2.7250000000000001</v>
      </c>
    </row>
    <row r="1498" spans="1:15" hidden="1" x14ac:dyDescent="0.25">
      <c r="A1498" t="s">
        <v>5171</v>
      </c>
      <c r="B1498" t="s">
        <v>5172</v>
      </c>
      <c r="C1498" s="1" t="str">
        <f t="shared" si="129"/>
        <v>21:0964</v>
      </c>
      <c r="D1498" s="1" t="str">
        <f t="shared" si="127"/>
        <v>21:0336</v>
      </c>
      <c r="E1498" t="s">
        <v>481</v>
      </c>
      <c r="F1498" t="s">
        <v>5173</v>
      </c>
      <c r="H1498">
        <v>45.443930000000002</v>
      </c>
      <c r="I1498">
        <v>-64.770039999999995</v>
      </c>
      <c r="J1498" s="1" t="str">
        <f t="shared" si="128"/>
        <v>C-horizon soil</v>
      </c>
      <c r="K1498" s="1" t="str">
        <f t="shared" si="130"/>
        <v>NASGLP soil sample, &lt;63 µm size fraction</v>
      </c>
      <c r="M1498">
        <v>0.01</v>
      </c>
      <c r="N1498">
        <v>2.5099999999999998</v>
      </c>
      <c r="O1498">
        <v>8.6929999999999996</v>
      </c>
    </row>
    <row r="1499" spans="1:15" hidden="1" x14ac:dyDescent="0.25">
      <c r="A1499" t="s">
        <v>5174</v>
      </c>
      <c r="B1499" t="s">
        <v>5175</v>
      </c>
      <c r="C1499" s="1" t="str">
        <f t="shared" si="129"/>
        <v>21:0964</v>
      </c>
      <c r="D1499" s="1" t="str">
        <f t="shared" si="127"/>
        <v>21:0336</v>
      </c>
      <c r="E1499" t="s">
        <v>485</v>
      </c>
      <c r="F1499" t="s">
        <v>5176</v>
      </c>
      <c r="H1499">
        <v>45.679740000000002</v>
      </c>
      <c r="I1499">
        <v>-64.011219999999994</v>
      </c>
      <c r="J1499" s="1" t="str">
        <f t="shared" si="128"/>
        <v>C-horizon soil</v>
      </c>
      <c r="K1499" s="1" t="str">
        <f t="shared" si="130"/>
        <v>NASGLP soil sample, &lt;63 µm size fraction</v>
      </c>
      <c r="N1499">
        <v>0.36</v>
      </c>
      <c r="O1499">
        <v>2.1760000000000002</v>
      </c>
    </row>
    <row r="1500" spans="1:15" hidden="1" x14ac:dyDescent="0.25">
      <c r="A1500" t="s">
        <v>5177</v>
      </c>
      <c r="B1500" t="s">
        <v>5178</v>
      </c>
      <c r="C1500" s="1" t="str">
        <f t="shared" si="129"/>
        <v>21:0964</v>
      </c>
      <c r="D1500" s="1" t="str">
        <f t="shared" si="127"/>
        <v>21:0336</v>
      </c>
      <c r="E1500" t="s">
        <v>489</v>
      </c>
      <c r="F1500" t="s">
        <v>5179</v>
      </c>
      <c r="H1500">
        <v>45.66301</v>
      </c>
      <c r="I1500">
        <v>-63.28425</v>
      </c>
      <c r="J1500" s="1" t="str">
        <f t="shared" si="128"/>
        <v>C-horizon soil</v>
      </c>
      <c r="K1500" s="1" t="str">
        <f t="shared" si="130"/>
        <v>NASGLP soil sample, &lt;63 µm size fraction</v>
      </c>
      <c r="N1500">
        <v>0.08</v>
      </c>
      <c r="O1500">
        <v>2.1749999999999998</v>
      </c>
    </row>
    <row r="1501" spans="1:15" hidden="1" x14ac:dyDescent="0.25">
      <c r="A1501" t="s">
        <v>5180</v>
      </c>
      <c r="B1501" t="s">
        <v>5181</v>
      </c>
      <c r="C1501" s="1" t="str">
        <f t="shared" si="129"/>
        <v>21:0964</v>
      </c>
      <c r="D1501" s="1" t="str">
        <f t="shared" si="127"/>
        <v>21:0336</v>
      </c>
      <c r="E1501" t="s">
        <v>493</v>
      </c>
      <c r="F1501" t="s">
        <v>5182</v>
      </c>
      <c r="H1501">
        <v>44.957230000000003</v>
      </c>
      <c r="I1501">
        <v>-63.228250000000003</v>
      </c>
      <c r="J1501" s="1" t="str">
        <f t="shared" si="128"/>
        <v>C-horizon soil</v>
      </c>
      <c r="K1501" s="1" t="str">
        <f t="shared" si="130"/>
        <v>NASGLP soil sample, &lt;63 µm size fraction</v>
      </c>
      <c r="N1501">
        <v>0.16</v>
      </c>
      <c r="O1501">
        <v>2.8359999999999999</v>
      </c>
    </row>
    <row r="1502" spans="1:15" hidden="1" x14ac:dyDescent="0.25">
      <c r="A1502" t="s">
        <v>5183</v>
      </c>
      <c r="B1502" t="s">
        <v>5184</v>
      </c>
      <c r="C1502" s="1" t="str">
        <f t="shared" si="129"/>
        <v>21:0964</v>
      </c>
      <c r="D1502" s="1" t="str">
        <f t="shared" si="127"/>
        <v>21:0336</v>
      </c>
      <c r="E1502" t="s">
        <v>497</v>
      </c>
      <c r="F1502" t="s">
        <v>5185</v>
      </c>
      <c r="H1502">
        <v>44.873359999999998</v>
      </c>
      <c r="I1502">
        <v>-63.515949999999997</v>
      </c>
      <c r="J1502" s="1" t="str">
        <f t="shared" si="128"/>
        <v>C-horizon soil</v>
      </c>
      <c r="K1502" s="1" t="str">
        <f t="shared" si="130"/>
        <v>NASGLP soil sample, &lt;63 µm size fraction</v>
      </c>
      <c r="N1502">
        <v>7.0000000000000007E-2</v>
      </c>
      <c r="O1502">
        <v>2.891</v>
      </c>
    </row>
    <row r="1503" spans="1:15" hidden="1" x14ac:dyDescent="0.25">
      <c r="A1503" t="s">
        <v>5186</v>
      </c>
      <c r="B1503" t="s">
        <v>5187</v>
      </c>
      <c r="C1503" s="1" t="str">
        <f t="shared" si="129"/>
        <v>21:0964</v>
      </c>
      <c r="D1503" s="1" t="str">
        <f t="shared" si="127"/>
        <v>21:0336</v>
      </c>
      <c r="E1503" t="s">
        <v>501</v>
      </c>
      <c r="F1503" t="s">
        <v>5188</v>
      </c>
      <c r="H1503">
        <v>45.121929999999999</v>
      </c>
      <c r="I1503">
        <v>-63.738799999999998</v>
      </c>
      <c r="J1503" s="1" t="str">
        <f t="shared" si="128"/>
        <v>C-horizon soil</v>
      </c>
      <c r="K1503" s="1" t="str">
        <f t="shared" si="130"/>
        <v>NASGLP soil sample, &lt;63 µm size fraction</v>
      </c>
      <c r="N1503">
        <v>0.15</v>
      </c>
      <c r="O1503">
        <v>2.7330000000000001</v>
      </c>
    </row>
    <row r="1504" spans="1:15" hidden="1" x14ac:dyDescent="0.25">
      <c r="A1504" t="s">
        <v>5189</v>
      </c>
      <c r="B1504" t="s">
        <v>5190</v>
      </c>
      <c r="C1504" s="1" t="str">
        <f t="shared" si="129"/>
        <v>21:0964</v>
      </c>
      <c r="D1504" s="1" t="str">
        <f t="shared" si="127"/>
        <v>21:0336</v>
      </c>
      <c r="E1504" t="s">
        <v>505</v>
      </c>
      <c r="F1504" t="s">
        <v>5191</v>
      </c>
      <c r="H1504">
        <v>44.677039999999998</v>
      </c>
      <c r="I1504">
        <v>-63.539630000000002</v>
      </c>
      <c r="J1504" s="1" t="str">
        <f t="shared" si="128"/>
        <v>C-horizon soil</v>
      </c>
      <c r="K1504" s="1" t="str">
        <f t="shared" si="130"/>
        <v>NASGLP soil sample, &lt;63 µm size fraction</v>
      </c>
    </row>
    <row r="1505" spans="1:15" hidden="1" x14ac:dyDescent="0.25">
      <c r="A1505" t="s">
        <v>5192</v>
      </c>
      <c r="B1505" t="s">
        <v>5193</v>
      </c>
      <c r="C1505" s="1" t="str">
        <f t="shared" si="129"/>
        <v>21:0964</v>
      </c>
      <c r="D1505" s="1" t="str">
        <f t="shared" si="127"/>
        <v>21:0336</v>
      </c>
      <c r="E1505" t="s">
        <v>509</v>
      </c>
      <c r="F1505" t="s">
        <v>5194</v>
      </c>
      <c r="H1505">
        <v>44.635959999999997</v>
      </c>
      <c r="I1505">
        <v>-63.842010000000002</v>
      </c>
      <c r="J1505" s="1" t="str">
        <f t="shared" si="128"/>
        <v>C-horizon soil</v>
      </c>
      <c r="K1505" s="1" t="str">
        <f t="shared" si="130"/>
        <v>NASGLP soil sample, &lt;63 µm size fraction</v>
      </c>
      <c r="M1505">
        <v>0.01</v>
      </c>
      <c r="N1505">
        <v>2.36</v>
      </c>
      <c r="O1505">
        <v>14.1</v>
      </c>
    </row>
    <row r="1506" spans="1:15" hidden="1" x14ac:dyDescent="0.25">
      <c r="A1506" t="s">
        <v>5195</v>
      </c>
      <c r="B1506" t="s">
        <v>5196</v>
      </c>
      <c r="C1506" s="1" t="str">
        <f t="shared" si="129"/>
        <v>21:0964</v>
      </c>
      <c r="D1506" s="1" t="str">
        <f t="shared" si="127"/>
        <v>21:0336</v>
      </c>
      <c r="E1506" t="s">
        <v>513</v>
      </c>
      <c r="F1506" t="s">
        <v>5197</v>
      </c>
      <c r="H1506">
        <v>44.984110000000001</v>
      </c>
      <c r="I1506">
        <v>-63.58108</v>
      </c>
      <c r="J1506" s="1" t="str">
        <f t="shared" si="128"/>
        <v>C-horizon soil</v>
      </c>
      <c r="K1506" s="1" t="str">
        <f t="shared" si="130"/>
        <v>NASGLP soil sample, &lt;63 µm size fraction</v>
      </c>
      <c r="N1506">
        <v>0.18</v>
      </c>
      <c r="O1506">
        <v>3.7679999999999998</v>
      </c>
    </row>
    <row r="1507" spans="1:15" hidden="1" x14ac:dyDescent="0.25">
      <c r="A1507" t="s">
        <v>5198</v>
      </c>
      <c r="B1507" t="s">
        <v>5199</v>
      </c>
      <c r="C1507" s="1" t="str">
        <f t="shared" si="129"/>
        <v>21:0964</v>
      </c>
      <c r="D1507" s="1" t="str">
        <f t="shared" si="127"/>
        <v>21:0336</v>
      </c>
      <c r="E1507" t="s">
        <v>517</v>
      </c>
      <c r="F1507" t="s">
        <v>5200</v>
      </c>
      <c r="H1507">
        <v>46.536949999999997</v>
      </c>
      <c r="I1507">
        <v>-60.694850000000002</v>
      </c>
      <c r="J1507" s="1" t="str">
        <f t="shared" si="128"/>
        <v>C-horizon soil</v>
      </c>
      <c r="K1507" s="1" t="str">
        <f t="shared" si="130"/>
        <v>NASGLP soil sample, &lt;63 µm size fraction</v>
      </c>
      <c r="N1507">
        <v>0.4</v>
      </c>
      <c r="O1507">
        <v>2.7429999999999999</v>
      </c>
    </row>
    <row r="1508" spans="1:15" hidden="1" x14ac:dyDescent="0.25">
      <c r="A1508" t="s">
        <v>5201</v>
      </c>
      <c r="B1508" t="s">
        <v>5202</v>
      </c>
      <c r="C1508" s="1" t="str">
        <f t="shared" si="129"/>
        <v>21:0964</v>
      </c>
      <c r="D1508" s="1" t="str">
        <f t="shared" si="127"/>
        <v>21:0336</v>
      </c>
      <c r="E1508" t="s">
        <v>521</v>
      </c>
      <c r="F1508" t="s">
        <v>5203</v>
      </c>
      <c r="H1508">
        <v>46.867559999999997</v>
      </c>
      <c r="I1508">
        <v>-60.520029999999998</v>
      </c>
      <c r="J1508" s="1" t="str">
        <f t="shared" si="128"/>
        <v>C-horizon soil</v>
      </c>
      <c r="K1508" s="1" t="str">
        <f t="shared" si="130"/>
        <v>NASGLP soil sample, &lt;63 µm size fraction</v>
      </c>
      <c r="N1508">
        <v>2.33</v>
      </c>
      <c r="O1508">
        <v>7.7610000000000001</v>
      </c>
    </row>
    <row r="1509" spans="1:15" hidden="1" x14ac:dyDescent="0.25">
      <c r="A1509" t="s">
        <v>5204</v>
      </c>
      <c r="B1509" t="s">
        <v>5205</v>
      </c>
      <c r="C1509" s="1" t="str">
        <f t="shared" si="129"/>
        <v>21:0964</v>
      </c>
      <c r="D1509" s="1" t="str">
        <f t="shared" si="127"/>
        <v>21:0336</v>
      </c>
      <c r="E1509" t="s">
        <v>525</v>
      </c>
      <c r="F1509" t="s">
        <v>5206</v>
      </c>
      <c r="H1509">
        <v>46.301290000000002</v>
      </c>
      <c r="I1509">
        <v>-61.17306</v>
      </c>
      <c r="J1509" s="1" t="str">
        <f t="shared" si="128"/>
        <v>C-horizon soil</v>
      </c>
      <c r="K1509" s="1" t="str">
        <f t="shared" si="130"/>
        <v>NASGLP soil sample, &lt;63 µm size fraction</v>
      </c>
      <c r="N1509">
        <v>0.49</v>
      </c>
      <c r="O1509">
        <v>2.9809999999999999</v>
      </c>
    </row>
    <row r="1510" spans="1:15" hidden="1" x14ac:dyDescent="0.25">
      <c r="A1510" t="s">
        <v>5207</v>
      </c>
      <c r="B1510" t="s">
        <v>5208</v>
      </c>
      <c r="C1510" s="1" t="str">
        <f t="shared" ref="C1510:C1541" si="131">HYPERLINK("http://geochem.nrcan.gc.ca/cdogs/content/bdl/bdl210964_e.htm", "21:0964")</f>
        <v>21:0964</v>
      </c>
      <c r="D1510" s="1" t="str">
        <f t="shared" si="127"/>
        <v>21:0336</v>
      </c>
      <c r="E1510" t="s">
        <v>529</v>
      </c>
      <c r="F1510" t="s">
        <v>5209</v>
      </c>
      <c r="H1510">
        <v>46.388919999999999</v>
      </c>
      <c r="I1510">
        <v>-61.084110000000003</v>
      </c>
      <c r="J1510" s="1" t="str">
        <f t="shared" si="128"/>
        <v>C-horizon soil</v>
      </c>
      <c r="K1510" s="1" t="str">
        <f t="shared" ref="K1510:K1541" si="132">HYPERLINK("http://geochem.nrcan.gc.ca/cdogs/content/kwd/kwd080055_e.htm", "NASGLP soil sample, &lt;63 µm size fraction")</f>
        <v>NASGLP soil sample, &lt;63 µm size fraction</v>
      </c>
      <c r="N1510">
        <v>1.1200000000000001</v>
      </c>
      <c r="O1510">
        <v>4.6820000000000004</v>
      </c>
    </row>
    <row r="1511" spans="1:15" hidden="1" x14ac:dyDescent="0.25">
      <c r="A1511" t="s">
        <v>5210</v>
      </c>
      <c r="B1511" t="s">
        <v>5211</v>
      </c>
      <c r="C1511" s="1" t="str">
        <f t="shared" si="131"/>
        <v>21:0964</v>
      </c>
      <c r="D1511" s="1" t="str">
        <f t="shared" si="127"/>
        <v>21:0336</v>
      </c>
      <c r="E1511" t="s">
        <v>533</v>
      </c>
      <c r="F1511" t="s">
        <v>5212</v>
      </c>
      <c r="H1511">
        <v>46.147480000000002</v>
      </c>
      <c r="I1511">
        <v>-61.240029999999997</v>
      </c>
      <c r="J1511" s="1" t="str">
        <f t="shared" si="128"/>
        <v>C-horizon soil</v>
      </c>
      <c r="K1511" s="1" t="str">
        <f t="shared" si="132"/>
        <v>NASGLP soil sample, &lt;63 µm size fraction</v>
      </c>
      <c r="N1511">
        <v>0.53</v>
      </c>
      <c r="O1511">
        <v>3.306</v>
      </c>
    </row>
    <row r="1512" spans="1:15" hidden="1" x14ac:dyDescent="0.25">
      <c r="A1512" t="s">
        <v>5213</v>
      </c>
      <c r="B1512" t="s">
        <v>5214</v>
      </c>
      <c r="C1512" s="1" t="str">
        <f t="shared" si="131"/>
        <v>21:0964</v>
      </c>
      <c r="D1512" s="1" t="str">
        <f t="shared" si="127"/>
        <v>21:0336</v>
      </c>
      <c r="E1512" t="s">
        <v>537</v>
      </c>
      <c r="F1512" t="s">
        <v>5215</v>
      </c>
      <c r="H1512">
        <v>45.811579999999999</v>
      </c>
      <c r="I1512">
        <v>-61.280389999999997</v>
      </c>
      <c r="J1512" s="1" t="str">
        <f t="shared" si="128"/>
        <v>C-horizon soil</v>
      </c>
      <c r="K1512" s="1" t="str">
        <f t="shared" si="132"/>
        <v>NASGLP soil sample, &lt;63 µm size fraction</v>
      </c>
      <c r="M1512">
        <v>0.02</v>
      </c>
      <c r="N1512">
        <v>0.86</v>
      </c>
      <c r="O1512">
        <v>5.0490000000000004</v>
      </c>
    </row>
    <row r="1513" spans="1:15" hidden="1" x14ac:dyDescent="0.25">
      <c r="A1513" t="s">
        <v>5216</v>
      </c>
      <c r="B1513" t="s">
        <v>5217</v>
      </c>
      <c r="C1513" s="1" t="str">
        <f t="shared" si="131"/>
        <v>21:0964</v>
      </c>
      <c r="D1513" s="1" t="str">
        <f t="shared" si="127"/>
        <v>21:0336</v>
      </c>
      <c r="E1513" t="s">
        <v>541</v>
      </c>
      <c r="F1513" t="s">
        <v>5218</v>
      </c>
      <c r="H1513">
        <v>45.342469999999999</v>
      </c>
      <c r="I1513">
        <v>-62.66901</v>
      </c>
      <c r="J1513" s="1" t="str">
        <f t="shared" si="128"/>
        <v>C-horizon soil</v>
      </c>
      <c r="K1513" s="1" t="str">
        <f t="shared" si="132"/>
        <v>NASGLP soil sample, &lt;63 µm size fraction</v>
      </c>
      <c r="N1513">
        <v>1.85</v>
      </c>
      <c r="O1513">
        <v>6.3019999999999996</v>
      </c>
    </row>
    <row r="1514" spans="1:15" hidden="1" x14ac:dyDescent="0.25">
      <c r="A1514" t="s">
        <v>5219</v>
      </c>
      <c r="B1514" t="s">
        <v>5220</v>
      </c>
      <c r="C1514" s="1" t="str">
        <f t="shared" si="131"/>
        <v>21:0964</v>
      </c>
      <c r="D1514" s="1" t="str">
        <f t="shared" si="127"/>
        <v>21:0336</v>
      </c>
      <c r="E1514" t="s">
        <v>545</v>
      </c>
      <c r="F1514" t="s">
        <v>5221</v>
      </c>
      <c r="H1514">
        <v>44.529960000000003</v>
      </c>
      <c r="I1514">
        <v>-64.350520000000003</v>
      </c>
      <c r="J1514" s="1" t="str">
        <f t="shared" si="128"/>
        <v>C-horizon soil</v>
      </c>
      <c r="K1514" s="1" t="str">
        <f t="shared" si="132"/>
        <v>NASGLP soil sample, &lt;63 µm size fraction</v>
      </c>
      <c r="N1514">
        <v>0.93</v>
      </c>
      <c r="O1514">
        <v>4.9409999999999998</v>
      </c>
    </row>
    <row r="1515" spans="1:15" hidden="1" x14ac:dyDescent="0.25">
      <c r="A1515" t="s">
        <v>5222</v>
      </c>
      <c r="B1515" t="s">
        <v>5223</v>
      </c>
      <c r="C1515" s="1" t="str">
        <f t="shared" si="131"/>
        <v>21:0964</v>
      </c>
      <c r="D1515" s="1" t="str">
        <f t="shared" si="127"/>
        <v>21:0336</v>
      </c>
      <c r="E1515" t="s">
        <v>549</v>
      </c>
      <c r="F1515" t="s">
        <v>5224</v>
      </c>
      <c r="H1515">
        <v>44.695860000000003</v>
      </c>
      <c r="I1515">
        <v>-64.148039999999995</v>
      </c>
      <c r="J1515" s="1" t="str">
        <f t="shared" si="128"/>
        <v>C-horizon soil</v>
      </c>
      <c r="K1515" s="1" t="str">
        <f t="shared" si="132"/>
        <v>NASGLP soil sample, &lt;63 µm size fraction</v>
      </c>
      <c r="N1515">
        <v>1.92</v>
      </c>
      <c r="O1515">
        <v>6.343</v>
      </c>
    </row>
    <row r="1516" spans="1:15" hidden="1" x14ac:dyDescent="0.25">
      <c r="A1516" t="s">
        <v>5225</v>
      </c>
      <c r="B1516" t="s">
        <v>5226</v>
      </c>
      <c r="C1516" s="1" t="str">
        <f t="shared" si="131"/>
        <v>21:0964</v>
      </c>
      <c r="D1516" s="1" t="str">
        <f t="shared" si="127"/>
        <v>21:0336</v>
      </c>
      <c r="E1516" t="s">
        <v>553</v>
      </c>
      <c r="F1516" t="s">
        <v>5227</v>
      </c>
      <c r="H1516">
        <v>44.932659999999998</v>
      </c>
      <c r="I1516">
        <v>-64.299959999999999</v>
      </c>
      <c r="J1516" s="1" t="str">
        <f t="shared" si="128"/>
        <v>C-horizon soil</v>
      </c>
      <c r="K1516" s="1" t="str">
        <f t="shared" si="132"/>
        <v>NASGLP soil sample, &lt;63 µm size fraction</v>
      </c>
      <c r="N1516">
        <v>0.34</v>
      </c>
      <c r="O1516">
        <v>2.536</v>
      </c>
    </row>
    <row r="1517" spans="1:15" hidden="1" x14ac:dyDescent="0.25">
      <c r="A1517" t="s">
        <v>5228</v>
      </c>
      <c r="B1517" t="s">
        <v>5229</v>
      </c>
      <c r="C1517" s="1" t="str">
        <f t="shared" si="131"/>
        <v>21:0964</v>
      </c>
      <c r="D1517" s="1" t="str">
        <f t="shared" si="127"/>
        <v>21:0336</v>
      </c>
      <c r="E1517" t="s">
        <v>557</v>
      </c>
      <c r="F1517" t="s">
        <v>5230</v>
      </c>
      <c r="H1517">
        <v>44.801580000000001</v>
      </c>
      <c r="I1517">
        <v>-64.273449999999997</v>
      </c>
      <c r="J1517" s="1" t="str">
        <f t="shared" si="128"/>
        <v>C-horizon soil</v>
      </c>
      <c r="K1517" s="1" t="str">
        <f t="shared" si="132"/>
        <v>NASGLP soil sample, &lt;63 µm size fraction</v>
      </c>
      <c r="N1517">
        <v>3.57</v>
      </c>
      <c r="O1517">
        <v>10.904999999999999</v>
      </c>
    </row>
    <row r="1518" spans="1:15" hidden="1" x14ac:dyDescent="0.25">
      <c r="A1518" t="s">
        <v>5231</v>
      </c>
      <c r="B1518" t="s">
        <v>5232</v>
      </c>
      <c r="C1518" s="1" t="str">
        <f t="shared" si="131"/>
        <v>21:0964</v>
      </c>
      <c r="D1518" s="1" t="str">
        <f t="shared" si="127"/>
        <v>21:0336</v>
      </c>
      <c r="E1518" t="s">
        <v>561</v>
      </c>
      <c r="F1518" t="s">
        <v>5233</v>
      </c>
      <c r="H1518">
        <v>46.128320000000002</v>
      </c>
      <c r="I1518">
        <v>-60.663029999999999</v>
      </c>
      <c r="J1518" s="1" t="str">
        <f t="shared" si="128"/>
        <v>C-horizon soil</v>
      </c>
      <c r="K1518" s="1" t="str">
        <f t="shared" si="132"/>
        <v>NASGLP soil sample, &lt;63 µm size fraction</v>
      </c>
      <c r="N1518">
        <v>0.48</v>
      </c>
      <c r="O1518">
        <v>2.6560000000000001</v>
      </c>
    </row>
    <row r="1519" spans="1:15" hidden="1" x14ac:dyDescent="0.25">
      <c r="A1519" t="s">
        <v>5234</v>
      </c>
      <c r="B1519" t="s">
        <v>5235</v>
      </c>
      <c r="C1519" s="1" t="str">
        <f t="shared" si="131"/>
        <v>21:0964</v>
      </c>
      <c r="D1519" s="1" t="str">
        <f t="shared" si="127"/>
        <v>21:0336</v>
      </c>
      <c r="E1519" t="s">
        <v>565</v>
      </c>
      <c r="F1519" t="s">
        <v>5236</v>
      </c>
      <c r="H1519">
        <v>46.275730000000003</v>
      </c>
      <c r="I1519">
        <v>-60.322130000000001</v>
      </c>
      <c r="J1519" s="1" t="str">
        <f t="shared" si="128"/>
        <v>C-horizon soil</v>
      </c>
      <c r="K1519" s="1" t="str">
        <f t="shared" si="132"/>
        <v>NASGLP soil sample, &lt;63 µm size fraction</v>
      </c>
      <c r="N1519">
        <v>0.5</v>
      </c>
      <c r="O1519">
        <v>3.8410000000000002</v>
      </c>
    </row>
    <row r="1520" spans="1:15" hidden="1" x14ac:dyDescent="0.25">
      <c r="A1520" t="s">
        <v>5237</v>
      </c>
      <c r="B1520" t="s">
        <v>5238</v>
      </c>
      <c r="C1520" s="1" t="str">
        <f t="shared" si="131"/>
        <v>21:0964</v>
      </c>
      <c r="D1520" s="1" t="str">
        <f t="shared" si="127"/>
        <v>21:0336</v>
      </c>
      <c r="E1520" t="s">
        <v>569</v>
      </c>
      <c r="F1520" t="s">
        <v>5239</v>
      </c>
      <c r="H1520">
        <v>46.130600000000001</v>
      </c>
      <c r="I1520">
        <v>-60.232430000000001</v>
      </c>
      <c r="J1520" s="1" t="str">
        <f t="shared" si="128"/>
        <v>C-horizon soil</v>
      </c>
      <c r="K1520" s="1" t="str">
        <f t="shared" si="132"/>
        <v>NASGLP soil sample, &lt;63 µm size fraction</v>
      </c>
      <c r="N1520">
        <v>0.56999999999999995</v>
      </c>
      <c r="O1520">
        <v>3.1859999999999999</v>
      </c>
    </row>
    <row r="1521" spans="1:15" hidden="1" x14ac:dyDescent="0.25">
      <c r="A1521" t="s">
        <v>5240</v>
      </c>
      <c r="B1521" t="s">
        <v>5241</v>
      </c>
      <c r="C1521" s="1" t="str">
        <f t="shared" si="131"/>
        <v>21:0964</v>
      </c>
      <c r="D1521" s="1" t="str">
        <f t="shared" si="127"/>
        <v>21:0336</v>
      </c>
      <c r="E1521" t="s">
        <v>573</v>
      </c>
      <c r="F1521" t="s">
        <v>5242</v>
      </c>
      <c r="H1521">
        <v>46.12715</v>
      </c>
      <c r="I1521">
        <v>-60.153910000000003</v>
      </c>
      <c r="J1521" s="1" t="str">
        <f t="shared" si="128"/>
        <v>C-horizon soil</v>
      </c>
      <c r="K1521" s="1" t="str">
        <f t="shared" si="132"/>
        <v>NASGLP soil sample, &lt;63 µm size fraction</v>
      </c>
    </row>
    <row r="1522" spans="1:15" hidden="1" x14ac:dyDescent="0.25">
      <c r="A1522" t="s">
        <v>5243</v>
      </c>
      <c r="B1522" t="s">
        <v>5244</v>
      </c>
      <c r="C1522" s="1" t="str">
        <f t="shared" si="131"/>
        <v>21:0964</v>
      </c>
      <c r="D1522" s="1" t="str">
        <f t="shared" si="127"/>
        <v>21:0336</v>
      </c>
      <c r="E1522" t="s">
        <v>577</v>
      </c>
      <c r="F1522" t="s">
        <v>5245</v>
      </c>
      <c r="H1522">
        <v>45.948039999999999</v>
      </c>
      <c r="I1522">
        <v>-60.156840000000003</v>
      </c>
      <c r="J1522" s="1" t="str">
        <f t="shared" si="128"/>
        <v>C-horizon soil</v>
      </c>
      <c r="K1522" s="1" t="str">
        <f t="shared" si="132"/>
        <v>NASGLP soil sample, &lt;63 µm size fraction</v>
      </c>
      <c r="N1522">
        <v>2.66</v>
      </c>
      <c r="O1522">
        <v>8.2240000000000002</v>
      </c>
    </row>
    <row r="1523" spans="1:15" hidden="1" x14ac:dyDescent="0.25">
      <c r="A1523" t="s">
        <v>5246</v>
      </c>
      <c r="B1523" t="s">
        <v>5247</v>
      </c>
      <c r="C1523" s="1" t="str">
        <f t="shared" si="131"/>
        <v>21:0964</v>
      </c>
      <c r="D1523" s="1" t="str">
        <f t="shared" si="127"/>
        <v>21:0336</v>
      </c>
      <c r="E1523" t="s">
        <v>581</v>
      </c>
      <c r="F1523" t="s">
        <v>5248</v>
      </c>
      <c r="H1523">
        <v>45.727330000000002</v>
      </c>
      <c r="I1523">
        <v>-60.399140000000003</v>
      </c>
      <c r="J1523" s="1" t="str">
        <f t="shared" si="128"/>
        <v>C-horizon soil</v>
      </c>
      <c r="K1523" s="1" t="str">
        <f t="shared" si="132"/>
        <v>NASGLP soil sample, &lt;63 µm size fraction</v>
      </c>
      <c r="N1523">
        <v>1.47</v>
      </c>
      <c r="O1523">
        <v>5.2050000000000001</v>
      </c>
    </row>
    <row r="1524" spans="1:15" hidden="1" x14ac:dyDescent="0.25">
      <c r="A1524" t="s">
        <v>5249</v>
      </c>
      <c r="B1524" t="s">
        <v>5250</v>
      </c>
      <c r="C1524" s="1" t="str">
        <f t="shared" si="131"/>
        <v>21:0964</v>
      </c>
      <c r="D1524" s="1" t="str">
        <f t="shared" ref="D1524:D1559" si="133">HYPERLINK("http://geochem.nrcan.gc.ca/cdogs/content/svy/svy210336_e.htm", "21:0336")</f>
        <v>21:0336</v>
      </c>
      <c r="E1524" t="s">
        <v>585</v>
      </c>
      <c r="F1524" t="s">
        <v>5251</v>
      </c>
      <c r="H1524">
        <v>45.631790000000002</v>
      </c>
      <c r="I1524">
        <v>-60.776449999999997</v>
      </c>
      <c r="J1524" s="1" t="str">
        <f t="shared" ref="J1524:J1559" si="134">HYPERLINK("http://geochem.nrcan.gc.ca/cdogs/content/kwd/kwd020058_e.htm", "C-horizon soil")</f>
        <v>C-horizon soil</v>
      </c>
      <c r="K1524" s="1" t="str">
        <f t="shared" si="132"/>
        <v>NASGLP soil sample, &lt;63 µm size fraction</v>
      </c>
      <c r="N1524">
        <v>1.8</v>
      </c>
      <c r="O1524">
        <v>7.0389999999999997</v>
      </c>
    </row>
    <row r="1525" spans="1:15" hidden="1" x14ac:dyDescent="0.25">
      <c r="A1525" t="s">
        <v>5252</v>
      </c>
      <c r="B1525" t="s">
        <v>5253</v>
      </c>
      <c r="C1525" s="1" t="str">
        <f t="shared" si="131"/>
        <v>21:0964</v>
      </c>
      <c r="D1525" s="1" t="str">
        <f t="shared" si="133"/>
        <v>21:0336</v>
      </c>
      <c r="E1525" t="s">
        <v>589</v>
      </c>
      <c r="F1525" t="s">
        <v>5254</v>
      </c>
      <c r="H1525">
        <v>45.809820000000002</v>
      </c>
      <c r="I1525">
        <v>-60.664619999999999</v>
      </c>
      <c r="J1525" s="1" t="str">
        <f t="shared" si="134"/>
        <v>C-horizon soil</v>
      </c>
      <c r="K1525" s="1" t="str">
        <f t="shared" si="132"/>
        <v>NASGLP soil sample, &lt;63 µm size fraction</v>
      </c>
      <c r="N1525">
        <v>2.86</v>
      </c>
      <c r="O1525">
        <v>9.0719999999999992</v>
      </c>
    </row>
    <row r="1526" spans="1:15" hidden="1" x14ac:dyDescent="0.25">
      <c r="A1526" t="s">
        <v>5255</v>
      </c>
      <c r="B1526" t="s">
        <v>5256</v>
      </c>
      <c r="C1526" s="1" t="str">
        <f t="shared" si="131"/>
        <v>21:0964</v>
      </c>
      <c r="D1526" s="1" t="str">
        <f t="shared" si="133"/>
        <v>21:0336</v>
      </c>
      <c r="E1526" t="s">
        <v>593</v>
      </c>
      <c r="F1526" t="s">
        <v>5257</v>
      </c>
      <c r="H1526">
        <v>45.665520000000001</v>
      </c>
      <c r="I1526">
        <v>-61.063209999999998</v>
      </c>
      <c r="J1526" s="1" t="str">
        <f t="shared" si="134"/>
        <v>C-horizon soil</v>
      </c>
      <c r="K1526" s="1" t="str">
        <f t="shared" si="132"/>
        <v>NASGLP soil sample, &lt;63 µm size fraction</v>
      </c>
      <c r="N1526">
        <v>0.14000000000000001</v>
      </c>
      <c r="O1526">
        <v>2.847</v>
      </c>
    </row>
    <row r="1527" spans="1:15" hidden="1" x14ac:dyDescent="0.25">
      <c r="A1527" t="s">
        <v>5258</v>
      </c>
      <c r="B1527" t="s">
        <v>5259</v>
      </c>
      <c r="C1527" s="1" t="str">
        <f t="shared" si="131"/>
        <v>21:0964</v>
      </c>
      <c r="D1527" s="1" t="str">
        <f t="shared" si="133"/>
        <v>21:0336</v>
      </c>
      <c r="E1527" t="s">
        <v>597</v>
      </c>
      <c r="F1527" t="s">
        <v>5260</v>
      </c>
      <c r="H1527">
        <v>45.022419999999997</v>
      </c>
      <c r="I1527">
        <v>-62.445270000000001</v>
      </c>
      <c r="J1527" s="1" t="str">
        <f t="shared" si="134"/>
        <v>C-horizon soil</v>
      </c>
      <c r="K1527" s="1" t="str">
        <f t="shared" si="132"/>
        <v>NASGLP soil sample, &lt;63 µm size fraction</v>
      </c>
      <c r="N1527">
        <v>1.35</v>
      </c>
      <c r="O1527">
        <v>5.1559999999999997</v>
      </c>
    </row>
    <row r="1528" spans="1:15" hidden="1" x14ac:dyDescent="0.25">
      <c r="A1528" t="s">
        <v>5261</v>
      </c>
      <c r="B1528" t="s">
        <v>5262</v>
      </c>
      <c r="C1528" s="1" t="str">
        <f t="shared" si="131"/>
        <v>21:0964</v>
      </c>
      <c r="D1528" s="1" t="str">
        <f t="shared" si="133"/>
        <v>21:0336</v>
      </c>
      <c r="E1528" t="s">
        <v>601</v>
      </c>
      <c r="F1528" t="s">
        <v>5263</v>
      </c>
      <c r="H1528">
        <v>45.196849999999998</v>
      </c>
      <c r="I1528">
        <v>-62.714660000000002</v>
      </c>
      <c r="J1528" s="1" t="str">
        <f t="shared" si="134"/>
        <v>C-horizon soil</v>
      </c>
      <c r="K1528" s="1" t="str">
        <f t="shared" si="132"/>
        <v>NASGLP soil sample, &lt;63 µm size fraction</v>
      </c>
      <c r="M1528">
        <v>0.03</v>
      </c>
      <c r="N1528">
        <v>1.58</v>
      </c>
      <c r="O1528">
        <v>6.2270000000000003</v>
      </c>
    </row>
    <row r="1529" spans="1:15" hidden="1" x14ac:dyDescent="0.25">
      <c r="A1529" t="s">
        <v>5264</v>
      </c>
      <c r="B1529" t="s">
        <v>5265</v>
      </c>
      <c r="C1529" s="1" t="str">
        <f t="shared" si="131"/>
        <v>21:0964</v>
      </c>
      <c r="D1529" s="1" t="str">
        <f t="shared" si="133"/>
        <v>21:0336</v>
      </c>
      <c r="E1529" t="s">
        <v>605</v>
      </c>
      <c r="F1529" t="s">
        <v>5266</v>
      </c>
      <c r="H1529">
        <v>45.664459999999998</v>
      </c>
      <c r="I1529">
        <v>-61.85857</v>
      </c>
      <c r="J1529" s="1" t="str">
        <f t="shared" si="134"/>
        <v>C-horizon soil</v>
      </c>
      <c r="K1529" s="1" t="str">
        <f t="shared" si="132"/>
        <v>NASGLP soil sample, &lt;63 µm size fraction</v>
      </c>
      <c r="N1529">
        <v>0.1</v>
      </c>
      <c r="O1529">
        <v>2.2810000000000001</v>
      </c>
    </row>
    <row r="1530" spans="1:15" hidden="1" x14ac:dyDescent="0.25">
      <c r="A1530" t="s">
        <v>5267</v>
      </c>
      <c r="B1530" t="s">
        <v>5268</v>
      </c>
      <c r="C1530" s="1" t="str">
        <f t="shared" si="131"/>
        <v>21:0964</v>
      </c>
      <c r="D1530" s="1" t="str">
        <f t="shared" si="133"/>
        <v>21:0336</v>
      </c>
      <c r="E1530" t="s">
        <v>609</v>
      </c>
      <c r="F1530" t="s">
        <v>5269</v>
      </c>
      <c r="H1530">
        <v>45.390880000000003</v>
      </c>
      <c r="I1530">
        <v>-62.084440000000001</v>
      </c>
      <c r="J1530" s="1" t="str">
        <f t="shared" si="134"/>
        <v>C-horizon soil</v>
      </c>
      <c r="K1530" s="1" t="str">
        <f t="shared" si="132"/>
        <v>NASGLP soil sample, &lt;63 µm size fraction</v>
      </c>
      <c r="M1530">
        <v>0.01</v>
      </c>
      <c r="N1530">
        <v>6.47</v>
      </c>
      <c r="O1530">
        <v>22.053000000000001</v>
      </c>
    </row>
    <row r="1531" spans="1:15" hidden="1" x14ac:dyDescent="0.25">
      <c r="A1531" t="s">
        <v>5270</v>
      </c>
      <c r="B1531" t="s">
        <v>5271</v>
      </c>
      <c r="C1531" s="1" t="str">
        <f t="shared" si="131"/>
        <v>21:0964</v>
      </c>
      <c r="D1531" s="1" t="str">
        <f t="shared" si="133"/>
        <v>21:0336</v>
      </c>
      <c r="E1531" t="s">
        <v>613</v>
      </c>
      <c r="F1531" t="s">
        <v>5272</v>
      </c>
      <c r="H1531">
        <v>45.534480000000002</v>
      </c>
      <c r="I1531">
        <v>-62.634839999999997</v>
      </c>
      <c r="J1531" s="1" t="str">
        <f t="shared" si="134"/>
        <v>C-horizon soil</v>
      </c>
      <c r="K1531" s="1" t="str">
        <f t="shared" si="132"/>
        <v>NASGLP soil sample, &lt;63 µm size fraction</v>
      </c>
      <c r="N1531">
        <v>3.19</v>
      </c>
      <c r="O1531">
        <v>10.792</v>
      </c>
    </row>
    <row r="1532" spans="1:15" hidden="1" x14ac:dyDescent="0.25">
      <c r="A1532" t="s">
        <v>5273</v>
      </c>
      <c r="B1532" t="s">
        <v>5274</v>
      </c>
      <c r="C1532" s="1" t="str">
        <f t="shared" si="131"/>
        <v>21:0964</v>
      </c>
      <c r="D1532" s="1" t="str">
        <f t="shared" si="133"/>
        <v>21:0336</v>
      </c>
      <c r="E1532" t="s">
        <v>617</v>
      </c>
      <c r="F1532" t="s">
        <v>5275</v>
      </c>
      <c r="H1532">
        <v>45.67398</v>
      </c>
      <c r="I1532">
        <v>-62.9711</v>
      </c>
      <c r="J1532" s="1" t="str">
        <f t="shared" si="134"/>
        <v>C-horizon soil</v>
      </c>
      <c r="K1532" s="1" t="str">
        <f t="shared" si="132"/>
        <v>NASGLP soil sample, &lt;63 µm size fraction</v>
      </c>
      <c r="N1532">
        <v>0.14000000000000001</v>
      </c>
      <c r="O1532">
        <v>1.8</v>
      </c>
    </row>
    <row r="1533" spans="1:15" hidden="1" x14ac:dyDescent="0.25">
      <c r="A1533" t="s">
        <v>5276</v>
      </c>
      <c r="B1533" t="s">
        <v>5277</v>
      </c>
      <c r="C1533" s="1" t="str">
        <f t="shared" si="131"/>
        <v>21:0964</v>
      </c>
      <c r="D1533" s="1" t="str">
        <f t="shared" si="133"/>
        <v>21:0336</v>
      </c>
      <c r="E1533" t="s">
        <v>621</v>
      </c>
      <c r="F1533" t="s">
        <v>5278</v>
      </c>
      <c r="H1533">
        <v>45.603059999999999</v>
      </c>
      <c r="I1533">
        <v>-61.709269999999997</v>
      </c>
      <c r="J1533" s="1" t="str">
        <f t="shared" si="134"/>
        <v>C-horizon soil</v>
      </c>
      <c r="K1533" s="1" t="str">
        <f t="shared" si="132"/>
        <v>NASGLP soil sample, &lt;63 µm size fraction</v>
      </c>
      <c r="M1533">
        <v>0.01</v>
      </c>
      <c r="N1533">
        <v>0.87</v>
      </c>
      <c r="O1533">
        <v>3.794</v>
      </c>
    </row>
    <row r="1534" spans="1:15" hidden="1" x14ac:dyDescent="0.25">
      <c r="A1534" t="s">
        <v>5279</v>
      </c>
      <c r="B1534" t="s">
        <v>5280</v>
      </c>
      <c r="C1534" s="1" t="str">
        <f t="shared" si="131"/>
        <v>21:0964</v>
      </c>
      <c r="D1534" s="1" t="str">
        <f t="shared" si="133"/>
        <v>21:0336</v>
      </c>
      <c r="E1534" t="s">
        <v>625</v>
      </c>
      <c r="F1534" t="s">
        <v>5281</v>
      </c>
      <c r="H1534">
        <v>45.465110000000003</v>
      </c>
      <c r="I1534">
        <v>-61.539470000000001</v>
      </c>
      <c r="J1534" s="1" t="str">
        <f t="shared" si="134"/>
        <v>C-horizon soil</v>
      </c>
      <c r="K1534" s="1" t="str">
        <f t="shared" si="132"/>
        <v>NASGLP soil sample, &lt;63 µm size fraction</v>
      </c>
      <c r="N1534">
        <v>0.54</v>
      </c>
      <c r="O1534">
        <v>2.25</v>
      </c>
    </row>
    <row r="1535" spans="1:15" hidden="1" x14ac:dyDescent="0.25">
      <c r="A1535" t="s">
        <v>5282</v>
      </c>
      <c r="B1535" t="s">
        <v>5283</v>
      </c>
      <c r="C1535" s="1" t="str">
        <f t="shared" si="131"/>
        <v>21:0964</v>
      </c>
      <c r="D1535" s="1" t="str">
        <f t="shared" si="133"/>
        <v>21:0336</v>
      </c>
      <c r="E1535" t="s">
        <v>629</v>
      </c>
      <c r="F1535" t="s">
        <v>5284</v>
      </c>
      <c r="H1535">
        <v>45.319749999999999</v>
      </c>
      <c r="I1535">
        <v>-61.375309999999999</v>
      </c>
      <c r="J1535" s="1" t="str">
        <f t="shared" si="134"/>
        <v>C-horizon soil</v>
      </c>
      <c r="K1535" s="1" t="str">
        <f t="shared" si="132"/>
        <v>NASGLP soil sample, &lt;63 µm size fraction</v>
      </c>
      <c r="M1535">
        <v>0.08</v>
      </c>
      <c r="N1535">
        <v>7.58</v>
      </c>
      <c r="O1535">
        <v>22.905000000000001</v>
      </c>
    </row>
    <row r="1536" spans="1:15" hidden="1" x14ac:dyDescent="0.25">
      <c r="A1536" t="s">
        <v>5285</v>
      </c>
      <c r="B1536" t="s">
        <v>5286</v>
      </c>
      <c r="C1536" s="1" t="str">
        <f t="shared" si="131"/>
        <v>21:0964</v>
      </c>
      <c r="D1536" s="1" t="str">
        <f t="shared" si="133"/>
        <v>21:0336</v>
      </c>
      <c r="E1536" t="s">
        <v>633</v>
      </c>
      <c r="F1536" t="s">
        <v>5287</v>
      </c>
      <c r="H1536">
        <v>44.984900000000003</v>
      </c>
      <c r="I1536">
        <v>-62.265549999999998</v>
      </c>
      <c r="J1536" s="1" t="str">
        <f t="shared" si="134"/>
        <v>C-horizon soil</v>
      </c>
      <c r="K1536" s="1" t="str">
        <f t="shared" si="132"/>
        <v>NASGLP soil sample, &lt;63 µm size fraction</v>
      </c>
      <c r="N1536">
        <v>1.47</v>
      </c>
      <c r="O1536">
        <v>5.3769999999999998</v>
      </c>
    </row>
    <row r="1537" spans="1:15" hidden="1" x14ac:dyDescent="0.25">
      <c r="A1537" t="s">
        <v>5288</v>
      </c>
      <c r="B1537" t="s">
        <v>5289</v>
      </c>
      <c r="C1537" s="1" t="str">
        <f t="shared" si="131"/>
        <v>21:0964</v>
      </c>
      <c r="D1537" s="1" t="str">
        <f t="shared" si="133"/>
        <v>21:0336</v>
      </c>
      <c r="E1537" t="s">
        <v>637</v>
      </c>
      <c r="F1537" t="s">
        <v>5290</v>
      </c>
      <c r="H1537">
        <v>44.324269999999999</v>
      </c>
      <c r="I1537">
        <v>-64.772279999999995</v>
      </c>
      <c r="J1537" s="1" t="str">
        <f t="shared" si="134"/>
        <v>C-horizon soil</v>
      </c>
      <c r="K1537" s="1" t="str">
        <f t="shared" si="132"/>
        <v>NASGLP soil sample, &lt;63 µm size fraction</v>
      </c>
      <c r="M1537">
        <v>0.01</v>
      </c>
      <c r="N1537">
        <v>0.81</v>
      </c>
      <c r="O1537">
        <v>6.1550000000000002</v>
      </c>
    </row>
    <row r="1538" spans="1:15" hidden="1" x14ac:dyDescent="0.25">
      <c r="A1538" t="s">
        <v>5291</v>
      </c>
      <c r="B1538" t="s">
        <v>5292</v>
      </c>
      <c r="C1538" s="1" t="str">
        <f t="shared" si="131"/>
        <v>21:0964</v>
      </c>
      <c r="D1538" s="1" t="str">
        <f t="shared" si="133"/>
        <v>21:0336</v>
      </c>
      <c r="E1538" t="s">
        <v>641</v>
      </c>
      <c r="F1538" t="s">
        <v>5293</v>
      </c>
      <c r="H1538">
        <v>44.15213</v>
      </c>
      <c r="I1538">
        <v>-64.999769999999998</v>
      </c>
      <c r="J1538" s="1" t="str">
        <f t="shared" si="134"/>
        <v>C-horizon soil</v>
      </c>
      <c r="K1538" s="1" t="str">
        <f t="shared" si="132"/>
        <v>NASGLP soil sample, &lt;63 µm size fraction</v>
      </c>
      <c r="N1538">
        <v>0.61</v>
      </c>
      <c r="O1538">
        <v>3.1789999999999998</v>
      </c>
    </row>
    <row r="1539" spans="1:15" hidden="1" x14ac:dyDescent="0.25">
      <c r="A1539" t="s">
        <v>5294</v>
      </c>
      <c r="B1539" t="s">
        <v>5295</v>
      </c>
      <c r="C1539" s="1" t="str">
        <f t="shared" si="131"/>
        <v>21:0964</v>
      </c>
      <c r="D1539" s="1" t="str">
        <f t="shared" si="133"/>
        <v>21:0336</v>
      </c>
      <c r="E1539" t="s">
        <v>645</v>
      </c>
      <c r="F1539" t="s">
        <v>5296</v>
      </c>
      <c r="H1539">
        <v>43.853900000000003</v>
      </c>
      <c r="I1539">
        <v>-65.34948</v>
      </c>
      <c r="J1539" s="1" t="str">
        <f t="shared" si="134"/>
        <v>C-horizon soil</v>
      </c>
      <c r="K1539" s="1" t="str">
        <f t="shared" si="132"/>
        <v>NASGLP soil sample, &lt;63 µm size fraction</v>
      </c>
      <c r="N1539">
        <v>1.02</v>
      </c>
      <c r="O1539">
        <v>4.476</v>
      </c>
    </row>
    <row r="1540" spans="1:15" hidden="1" x14ac:dyDescent="0.25">
      <c r="A1540" t="s">
        <v>5297</v>
      </c>
      <c r="B1540" t="s">
        <v>5298</v>
      </c>
      <c r="C1540" s="1" t="str">
        <f t="shared" si="131"/>
        <v>21:0964</v>
      </c>
      <c r="D1540" s="1" t="str">
        <f t="shared" si="133"/>
        <v>21:0336</v>
      </c>
      <c r="E1540" t="s">
        <v>649</v>
      </c>
      <c r="F1540" t="s">
        <v>5299</v>
      </c>
      <c r="H1540">
        <v>43.61748</v>
      </c>
      <c r="I1540">
        <v>-65.644139999999993</v>
      </c>
      <c r="J1540" s="1" t="str">
        <f t="shared" si="134"/>
        <v>C-horizon soil</v>
      </c>
      <c r="K1540" s="1" t="str">
        <f t="shared" si="132"/>
        <v>NASGLP soil sample, &lt;63 µm size fraction</v>
      </c>
      <c r="N1540">
        <v>0.59</v>
      </c>
      <c r="O1540">
        <v>2.6459999999999999</v>
      </c>
    </row>
    <row r="1541" spans="1:15" hidden="1" x14ac:dyDescent="0.25">
      <c r="A1541" t="s">
        <v>5300</v>
      </c>
      <c r="B1541" t="s">
        <v>5301</v>
      </c>
      <c r="C1541" s="1" t="str">
        <f t="shared" si="131"/>
        <v>21:0964</v>
      </c>
      <c r="D1541" s="1" t="str">
        <f t="shared" si="133"/>
        <v>21:0336</v>
      </c>
      <c r="E1541" t="s">
        <v>653</v>
      </c>
      <c r="F1541" t="s">
        <v>5302</v>
      </c>
      <c r="H1541">
        <v>43.844569999999997</v>
      </c>
      <c r="I1541">
        <v>-65.823859999999996</v>
      </c>
      <c r="J1541" s="1" t="str">
        <f t="shared" si="134"/>
        <v>C-horizon soil</v>
      </c>
      <c r="K1541" s="1" t="str">
        <f t="shared" si="132"/>
        <v>NASGLP soil sample, &lt;63 µm size fraction</v>
      </c>
      <c r="M1541">
        <v>0.01</v>
      </c>
      <c r="N1541">
        <v>0.28999999999999998</v>
      </c>
      <c r="O1541">
        <v>1.351</v>
      </c>
    </row>
    <row r="1542" spans="1:15" hidden="1" x14ac:dyDescent="0.25">
      <c r="A1542" t="s">
        <v>5303</v>
      </c>
      <c r="B1542" t="s">
        <v>5304</v>
      </c>
      <c r="C1542" s="1" t="str">
        <f t="shared" ref="C1542:C1559" si="135">HYPERLINK("http://geochem.nrcan.gc.ca/cdogs/content/bdl/bdl210964_e.htm", "21:0964")</f>
        <v>21:0964</v>
      </c>
      <c r="D1542" s="1" t="str">
        <f t="shared" si="133"/>
        <v>21:0336</v>
      </c>
      <c r="E1542" t="s">
        <v>657</v>
      </c>
      <c r="F1542" t="s">
        <v>5305</v>
      </c>
      <c r="H1542">
        <v>43.885950000000001</v>
      </c>
      <c r="I1542">
        <v>-65.906459999999996</v>
      </c>
      <c r="J1542" s="1" t="str">
        <f t="shared" si="134"/>
        <v>C-horizon soil</v>
      </c>
      <c r="K1542" s="1" t="str">
        <f t="shared" ref="K1542:K1559" si="136">HYPERLINK("http://geochem.nrcan.gc.ca/cdogs/content/kwd/kwd080055_e.htm", "NASGLP soil sample, &lt;63 µm size fraction")</f>
        <v>NASGLP soil sample, &lt;63 µm size fraction</v>
      </c>
      <c r="M1542">
        <v>0.15</v>
      </c>
      <c r="N1542">
        <v>0.76</v>
      </c>
      <c r="O1542">
        <v>2.855</v>
      </c>
    </row>
    <row r="1543" spans="1:15" hidden="1" x14ac:dyDescent="0.25">
      <c r="A1543" t="s">
        <v>5306</v>
      </c>
      <c r="B1543" t="s">
        <v>5307</v>
      </c>
      <c r="C1543" s="1" t="str">
        <f t="shared" si="135"/>
        <v>21:0964</v>
      </c>
      <c r="D1543" s="1" t="str">
        <f t="shared" si="133"/>
        <v>21:0336</v>
      </c>
      <c r="E1543" t="s">
        <v>661</v>
      </c>
      <c r="F1543" t="s">
        <v>5308</v>
      </c>
      <c r="H1543">
        <v>44.334350000000001</v>
      </c>
      <c r="I1543">
        <v>-66.055179999999993</v>
      </c>
      <c r="J1543" s="1" t="str">
        <f t="shared" si="134"/>
        <v>C-horizon soil</v>
      </c>
      <c r="K1543" s="1" t="str">
        <f t="shared" si="136"/>
        <v>NASGLP soil sample, &lt;63 µm size fraction</v>
      </c>
      <c r="M1543">
        <v>0.03</v>
      </c>
      <c r="N1543">
        <v>3.83</v>
      </c>
      <c r="O1543">
        <v>11.53</v>
      </c>
    </row>
    <row r="1544" spans="1:15" hidden="1" x14ac:dyDescent="0.25">
      <c r="A1544" t="s">
        <v>5309</v>
      </c>
      <c r="B1544" t="s">
        <v>5310</v>
      </c>
      <c r="C1544" s="1" t="str">
        <f t="shared" si="135"/>
        <v>21:0964</v>
      </c>
      <c r="D1544" s="1" t="str">
        <f t="shared" si="133"/>
        <v>21:0336</v>
      </c>
      <c r="E1544" t="s">
        <v>665</v>
      </c>
      <c r="F1544" t="s">
        <v>5311</v>
      </c>
      <c r="H1544">
        <v>44.57002</v>
      </c>
      <c r="I1544">
        <v>-65.683030000000002</v>
      </c>
      <c r="J1544" s="1" t="str">
        <f t="shared" si="134"/>
        <v>C-horizon soil</v>
      </c>
      <c r="K1544" s="1" t="str">
        <f t="shared" si="136"/>
        <v>NASGLP soil sample, &lt;63 µm size fraction</v>
      </c>
      <c r="N1544">
        <v>1.5</v>
      </c>
      <c r="O1544">
        <v>5.75</v>
      </c>
    </row>
    <row r="1545" spans="1:15" hidden="1" x14ac:dyDescent="0.25">
      <c r="A1545" t="s">
        <v>5312</v>
      </c>
      <c r="B1545" t="s">
        <v>5313</v>
      </c>
      <c r="C1545" s="1" t="str">
        <f t="shared" si="135"/>
        <v>21:0964</v>
      </c>
      <c r="D1545" s="1" t="str">
        <f t="shared" si="133"/>
        <v>21:0336</v>
      </c>
      <c r="E1545" t="s">
        <v>669</v>
      </c>
      <c r="F1545" t="s">
        <v>5314</v>
      </c>
      <c r="H1545">
        <v>44.325020000000002</v>
      </c>
      <c r="I1545">
        <v>-65.096220000000002</v>
      </c>
      <c r="J1545" s="1" t="str">
        <f t="shared" si="134"/>
        <v>C-horizon soil</v>
      </c>
      <c r="K1545" s="1" t="str">
        <f t="shared" si="136"/>
        <v>NASGLP soil sample, &lt;63 µm size fraction</v>
      </c>
      <c r="M1545">
        <v>7.0000000000000007E-2</v>
      </c>
      <c r="N1545">
        <v>1.97</v>
      </c>
      <c r="O1545">
        <v>8.9060000000000006</v>
      </c>
    </row>
    <row r="1546" spans="1:15" hidden="1" x14ac:dyDescent="0.25">
      <c r="A1546" t="s">
        <v>5315</v>
      </c>
      <c r="B1546" t="s">
        <v>5316</v>
      </c>
      <c r="C1546" s="1" t="str">
        <f t="shared" si="135"/>
        <v>21:0964</v>
      </c>
      <c r="D1546" s="1" t="str">
        <f t="shared" si="133"/>
        <v>21:0336</v>
      </c>
      <c r="E1546" t="s">
        <v>673</v>
      </c>
      <c r="F1546" t="s">
        <v>5317</v>
      </c>
      <c r="H1546">
        <v>44.608609999999999</v>
      </c>
      <c r="I1546">
        <v>-63.676250000000003</v>
      </c>
      <c r="J1546" s="1" t="str">
        <f t="shared" si="134"/>
        <v>C-horizon soil</v>
      </c>
      <c r="K1546" s="1" t="str">
        <f t="shared" si="136"/>
        <v>NASGLP soil sample, &lt;63 µm size fraction</v>
      </c>
      <c r="N1546">
        <v>0.21</v>
      </c>
      <c r="O1546">
        <v>2.8719999999999999</v>
      </c>
    </row>
    <row r="1547" spans="1:15" hidden="1" x14ac:dyDescent="0.25">
      <c r="A1547" t="s">
        <v>5318</v>
      </c>
      <c r="B1547" t="s">
        <v>5319</v>
      </c>
      <c r="C1547" s="1" t="str">
        <f t="shared" si="135"/>
        <v>21:0964</v>
      </c>
      <c r="D1547" s="1" t="str">
        <f t="shared" si="133"/>
        <v>21:0336</v>
      </c>
      <c r="E1547" t="s">
        <v>677</v>
      </c>
      <c r="F1547" t="s">
        <v>5320</v>
      </c>
      <c r="H1547">
        <v>44.439909999999998</v>
      </c>
      <c r="I1547">
        <v>-65.023219999999995</v>
      </c>
      <c r="J1547" s="1" t="str">
        <f t="shared" si="134"/>
        <v>C-horizon soil</v>
      </c>
      <c r="K1547" s="1" t="str">
        <f t="shared" si="136"/>
        <v>NASGLP soil sample, &lt;63 µm size fraction</v>
      </c>
      <c r="N1547">
        <v>0.69</v>
      </c>
      <c r="O1547">
        <v>4.1639999999999997</v>
      </c>
    </row>
    <row r="1548" spans="1:15" hidden="1" x14ac:dyDescent="0.25">
      <c r="A1548" t="s">
        <v>5321</v>
      </c>
      <c r="B1548" t="s">
        <v>5322</v>
      </c>
      <c r="C1548" s="1" t="str">
        <f t="shared" si="135"/>
        <v>21:0964</v>
      </c>
      <c r="D1548" s="1" t="str">
        <f t="shared" si="133"/>
        <v>21:0336</v>
      </c>
      <c r="E1548" t="s">
        <v>681</v>
      </c>
      <c r="F1548" t="s">
        <v>5323</v>
      </c>
      <c r="H1548">
        <v>44.85792</v>
      </c>
      <c r="I1548">
        <v>-65.202590000000001</v>
      </c>
      <c r="J1548" s="1" t="str">
        <f t="shared" si="134"/>
        <v>C-horizon soil</v>
      </c>
      <c r="K1548" s="1" t="str">
        <f t="shared" si="136"/>
        <v>NASGLP soil sample, &lt;63 µm size fraction</v>
      </c>
      <c r="M1548">
        <v>0.03</v>
      </c>
      <c r="N1548">
        <v>8.06</v>
      </c>
      <c r="O1548">
        <v>31.63</v>
      </c>
    </row>
    <row r="1549" spans="1:15" hidden="1" x14ac:dyDescent="0.25">
      <c r="A1549" t="s">
        <v>5324</v>
      </c>
      <c r="B1549" t="s">
        <v>5325</v>
      </c>
      <c r="C1549" s="1" t="str">
        <f t="shared" si="135"/>
        <v>21:0964</v>
      </c>
      <c r="D1549" s="1" t="str">
        <f t="shared" si="133"/>
        <v>21:0336</v>
      </c>
      <c r="E1549" t="s">
        <v>685</v>
      </c>
      <c r="F1549" t="s">
        <v>5326</v>
      </c>
      <c r="H1549">
        <v>45.136569999999999</v>
      </c>
      <c r="I1549">
        <v>-64.622069999999994</v>
      </c>
      <c r="J1549" s="1" t="str">
        <f t="shared" si="134"/>
        <v>C-horizon soil</v>
      </c>
      <c r="K1549" s="1" t="str">
        <f t="shared" si="136"/>
        <v>NASGLP soil sample, &lt;63 µm size fraction</v>
      </c>
      <c r="N1549">
        <v>1.45</v>
      </c>
      <c r="O1549">
        <v>6.5609999999999999</v>
      </c>
    </row>
    <row r="1550" spans="1:15" hidden="1" x14ac:dyDescent="0.25">
      <c r="A1550" t="s">
        <v>5327</v>
      </c>
      <c r="B1550" t="s">
        <v>5328</v>
      </c>
      <c r="C1550" s="1" t="str">
        <f t="shared" si="135"/>
        <v>21:0964</v>
      </c>
      <c r="D1550" s="1" t="str">
        <f t="shared" si="133"/>
        <v>21:0336</v>
      </c>
      <c r="E1550" t="s">
        <v>689</v>
      </c>
      <c r="F1550" t="s">
        <v>5329</v>
      </c>
      <c r="H1550">
        <v>45.205620000000003</v>
      </c>
      <c r="I1550">
        <v>-64.003860000000003</v>
      </c>
      <c r="J1550" s="1" t="str">
        <f t="shared" si="134"/>
        <v>C-horizon soil</v>
      </c>
      <c r="K1550" s="1" t="str">
        <f t="shared" si="136"/>
        <v>NASGLP soil sample, &lt;63 µm size fraction</v>
      </c>
      <c r="N1550">
        <v>0.16</v>
      </c>
      <c r="O1550">
        <v>3.1739999999999999</v>
      </c>
    </row>
    <row r="1551" spans="1:15" hidden="1" x14ac:dyDescent="0.25">
      <c r="A1551" t="s">
        <v>5330</v>
      </c>
      <c r="B1551" t="s">
        <v>5331</v>
      </c>
      <c r="C1551" s="1" t="str">
        <f t="shared" si="135"/>
        <v>21:0964</v>
      </c>
      <c r="D1551" s="1" t="str">
        <f t="shared" si="133"/>
        <v>21:0336</v>
      </c>
      <c r="E1551" t="s">
        <v>693</v>
      </c>
      <c r="F1551" t="s">
        <v>5332</v>
      </c>
      <c r="H1551">
        <v>46.348190000000002</v>
      </c>
      <c r="I1551">
        <v>-63.15128</v>
      </c>
      <c r="J1551" s="1" t="str">
        <f t="shared" si="134"/>
        <v>C-horizon soil</v>
      </c>
      <c r="K1551" s="1" t="str">
        <f t="shared" si="136"/>
        <v>NASGLP soil sample, &lt;63 µm size fraction</v>
      </c>
      <c r="N1551">
        <v>0.1</v>
      </c>
      <c r="O1551">
        <v>1.611</v>
      </c>
    </row>
    <row r="1552" spans="1:15" hidden="1" x14ac:dyDescent="0.25">
      <c r="A1552" t="s">
        <v>5333</v>
      </c>
      <c r="B1552" t="s">
        <v>5334</v>
      </c>
      <c r="C1552" s="1" t="str">
        <f t="shared" si="135"/>
        <v>21:0964</v>
      </c>
      <c r="D1552" s="1" t="str">
        <f t="shared" si="133"/>
        <v>21:0336</v>
      </c>
      <c r="E1552" t="s">
        <v>697</v>
      </c>
      <c r="F1552" t="s">
        <v>5335</v>
      </c>
      <c r="H1552">
        <v>46.348080000000003</v>
      </c>
      <c r="I1552">
        <v>-63.151949999999999</v>
      </c>
      <c r="J1552" s="1" t="str">
        <f t="shared" si="134"/>
        <v>C-horizon soil</v>
      </c>
      <c r="K1552" s="1" t="str">
        <f t="shared" si="136"/>
        <v>NASGLP soil sample, &lt;63 µm size fraction</v>
      </c>
      <c r="N1552">
        <v>0.16</v>
      </c>
      <c r="O1552">
        <v>1.0820000000000001</v>
      </c>
    </row>
    <row r="1553" spans="1:15" hidden="1" x14ac:dyDescent="0.25">
      <c r="A1553" t="s">
        <v>5336</v>
      </c>
      <c r="B1553" t="s">
        <v>5337</v>
      </c>
      <c r="C1553" s="1" t="str">
        <f t="shared" si="135"/>
        <v>21:0964</v>
      </c>
      <c r="D1553" s="1" t="str">
        <f t="shared" si="133"/>
        <v>21:0336</v>
      </c>
      <c r="E1553" t="s">
        <v>701</v>
      </c>
      <c r="F1553" t="s">
        <v>5338</v>
      </c>
      <c r="H1553">
        <v>46.436050000000002</v>
      </c>
      <c r="I1553">
        <v>-62.49071</v>
      </c>
      <c r="J1553" s="1" t="str">
        <f t="shared" si="134"/>
        <v>C-horizon soil</v>
      </c>
      <c r="K1553" s="1" t="str">
        <f t="shared" si="136"/>
        <v>NASGLP soil sample, &lt;63 µm size fraction</v>
      </c>
      <c r="N1553">
        <v>0.15</v>
      </c>
      <c r="O1553">
        <v>1.7589999999999999</v>
      </c>
    </row>
    <row r="1554" spans="1:15" hidden="1" x14ac:dyDescent="0.25">
      <c r="A1554" t="s">
        <v>5339</v>
      </c>
      <c r="B1554" t="s">
        <v>5340</v>
      </c>
      <c r="C1554" s="1" t="str">
        <f t="shared" si="135"/>
        <v>21:0964</v>
      </c>
      <c r="D1554" s="1" t="str">
        <f t="shared" si="133"/>
        <v>21:0336</v>
      </c>
      <c r="E1554" t="s">
        <v>705</v>
      </c>
      <c r="F1554" t="s">
        <v>5341</v>
      </c>
      <c r="H1554">
        <v>46.13897</v>
      </c>
      <c r="I1554">
        <v>-62.717869999999998</v>
      </c>
      <c r="J1554" s="1" t="str">
        <f t="shared" si="134"/>
        <v>C-horizon soil</v>
      </c>
      <c r="K1554" s="1" t="str">
        <f t="shared" si="136"/>
        <v>NASGLP soil sample, &lt;63 µm size fraction</v>
      </c>
      <c r="N1554">
        <v>0.22</v>
      </c>
      <c r="O1554">
        <v>2.4289999999999998</v>
      </c>
    </row>
    <row r="1555" spans="1:15" hidden="1" x14ac:dyDescent="0.25">
      <c r="A1555" t="s">
        <v>5342</v>
      </c>
      <c r="B1555" t="s">
        <v>5343</v>
      </c>
      <c r="C1555" s="1" t="str">
        <f t="shared" si="135"/>
        <v>21:0964</v>
      </c>
      <c r="D1555" s="1" t="str">
        <f t="shared" si="133"/>
        <v>21:0336</v>
      </c>
      <c r="E1555" t="s">
        <v>709</v>
      </c>
      <c r="F1555" t="s">
        <v>5344</v>
      </c>
      <c r="H1555">
        <v>46.322800000000001</v>
      </c>
      <c r="I1555">
        <v>-62.830069999999999</v>
      </c>
      <c r="J1555" s="1" t="str">
        <f t="shared" si="134"/>
        <v>C-horizon soil</v>
      </c>
      <c r="K1555" s="1" t="str">
        <f t="shared" si="136"/>
        <v>NASGLP soil sample, &lt;63 µm size fraction</v>
      </c>
      <c r="N1555">
        <v>0.5</v>
      </c>
      <c r="O1555">
        <v>3.15</v>
      </c>
    </row>
    <row r="1556" spans="1:15" hidden="1" x14ac:dyDescent="0.25">
      <c r="A1556" t="s">
        <v>5345</v>
      </c>
      <c r="B1556" t="s">
        <v>5346</v>
      </c>
      <c r="C1556" s="1" t="str">
        <f t="shared" si="135"/>
        <v>21:0964</v>
      </c>
      <c r="D1556" s="1" t="str">
        <f t="shared" si="133"/>
        <v>21:0336</v>
      </c>
      <c r="E1556" t="s">
        <v>713</v>
      </c>
      <c r="F1556" t="s">
        <v>5347</v>
      </c>
      <c r="H1556">
        <v>46.3581</v>
      </c>
      <c r="I1556">
        <v>-63.791319999999999</v>
      </c>
      <c r="J1556" s="1" t="str">
        <f t="shared" si="134"/>
        <v>C-horizon soil</v>
      </c>
      <c r="K1556" s="1" t="str">
        <f t="shared" si="136"/>
        <v>NASGLP soil sample, &lt;63 µm size fraction</v>
      </c>
      <c r="N1556">
        <v>0.01</v>
      </c>
      <c r="O1556">
        <v>2.5190000000000001</v>
      </c>
    </row>
    <row r="1557" spans="1:15" hidden="1" x14ac:dyDescent="0.25">
      <c r="A1557" t="s">
        <v>5348</v>
      </c>
      <c r="B1557" t="s">
        <v>5349</v>
      </c>
      <c r="C1557" s="1" t="str">
        <f t="shared" si="135"/>
        <v>21:0964</v>
      </c>
      <c r="D1557" s="1" t="str">
        <f t="shared" si="133"/>
        <v>21:0336</v>
      </c>
      <c r="E1557" t="s">
        <v>717</v>
      </c>
      <c r="F1557" t="s">
        <v>5350</v>
      </c>
      <c r="H1557">
        <v>46.362389999999998</v>
      </c>
      <c r="I1557">
        <v>-63.80254</v>
      </c>
      <c r="J1557" s="1" t="str">
        <f t="shared" si="134"/>
        <v>C-horizon soil</v>
      </c>
      <c r="K1557" s="1" t="str">
        <f t="shared" si="136"/>
        <v>NASGLP soil sample, &lt;63 µm size fraction</v>
      </c>
      <c r="N1557">
        <v>0.05</v>
      </c>
      <c r="O1557">
        <v>1.97</v>
      </c>
    </row>
    <row r="1558" spans="1:15" hidden="1" x14ac:dyDescent="0.25">
      <c r="A1558" t="s">
        <v>5351</v>
      </c>
      <c r="B1558" t="s">
        <v>5352</v>
      </c>
      <c r="C1558" s="1" t="str">
        <f t="shared" si="135"/>
        <v>21:0964</v>
      </c>
      <c r="D1558" s="1" t="str">
        <f t="shared" si="133"/>
        <v>21:0336</v>
      </c>
      <c r="E1558" t="s">
        <v>721</v>
      </c>
      <c r="F1558" t="s">
        <v>5353</v>
      </c>
      <c r="H1558">
        <v>46.875979999999998</v>
      </c>
      <c r="I1558">
        <v>-64.031779999999998</v>
      </c>
      <c r="J1558" s="1" t="str">
        <f t="shared" si="134"/>
        <v>C-horizon soil</v>
      </c>
      <c r="K1558" s="1" t="str">
        <f t="shared" si="136"/>
        <v>NASGLP soil sample, &lt;63 µm size fraction</v>
      </c>
      <c r="N1558">
        <v>7.0000000000000007E-2</v>
      </c>
      <c r="O1558">
        <v>2.3410000000000002</v>
      </c>
    </row>
    <row r="1559" spans="1:15" hidden="1" x14ac:dyDescent="0.25">
      <c r="A1559" t="s">
        <v>5354</v>
      </c>
      <c r="B1559" t="s">
        <v>5355</v>
      </c>
      <c r="C1559" s="1" t="str">
        <f t="shared" si="135"/>
        <v>21:0964</v>
      </c>
      <c r="D1559" s="1" t="str">
        <f t="shared" si="133"/>
        <v>21:0336</v>
      </c>
      <c r="E1559" t="s">
        <v>725</v>
      </c>
      <c r="F1559" t="s">
        <v>5356</v>
      </c>
      <c r="H1559">
        <v>46.682580000000002</v>
      </c>
      <c r="I1559">
        <v>-64.166150000000002</v>
      </c>
      <c r="J1559" s="1" t="str">
        <f t="shared" si="134"/>
        <v>C-horizon soil</v>
      </c>
      <c r="K1559" s="1" t="str">
        <f t="shared" si="136"/>
        <v>NASGLP soil sample, &lt;63 µm size fraction</v>
      </c>
      <c r="N1559">
        <v>0.15</v>
      </c>
      <c r="O1559">
        <v>2.35</v>
      </c>
    </row>
    <row r="1560" spans="1:15" hidden="1" x14ac:dyDescent="0.25">
      <c r="A1560" t="s">
        <v>5357</v>
      </c>
      <c r="B1560" t="s">
        <v>5358</v>
      </c>
      <c r="C1560" s="1" t="str">
        <f t="shared" ref="C1560:C1591" si="137">HYPERLINK("http://geochem.nrcan.gc.ca/cdogs/content/bdl/bdl211121_e.htm", "21:1121")</f>
        <v>21:1121</v>
      </c>
      <c r="D1560" s="1" t="str">
        <f t="shared" ref="D1560:D1599" si="138">HYPERLINK("http://geochem.nrcan.gc.ca/cdogs/content/svy/svy210421_e.htm", "21:0421")</f>
        <v>21:0421</v>
      </c>
      <c r="E1560" t="s">
        <v>5359</v>
      </c>
      <c r="F1560" t="s">
        <v>5360</v>
      </c>
      <c r="H1560">
        <v>55.912354800000003</v>
      </c>
      <c r="I1560">
        <v>-64.086189700000006</v>
      </c>
      <c r="J1560" s="1" t="str">
        <f t="shared" ref="J1560:J1601" si="139">HYPERLINK("http://geochem.nrcan.gc.ca/cdogs/content/kwd/kwd020044_e.htm", "Till")</f>
        <v>Till</v>
      </c>
      <c r="K1560" s="1" t="str">
        <f t="shared" ref="K1560:K1591" si="140">HYPERLINK("http://geochem.nrcan.gc.ca/cdogs/content/kwd/kwd080004_e.htm", "&lt;63 micron")</f>
        <v>&lt;63 micron</v>
      </c>
      <c r="L1560">
        <v>0.6</v>
      </c>
      <c r="N1560">
        <v>0.6</v>
      </c>
      <c r="O1560">
        <v>1.901</v>
      </c>
    </row>
    <row r="1561" spans="1:15" hidden="1" x14ac:dyDescent="0.25">
      <c r="A1561" t="s">
        <v>5361</v>
      </c>
      <c r="B1561" t="s">
        <v>5362</v>
      </c>
      <c r="C1561" s="1" t="str">
        <f t="shared" si="137"/>
        <v>21:1121</v>
      </c>
      <c r="D1561" s="1" t="str">
        <f t="shared" si="138"/>
        <v>21:0421</v>
      </c>
      <c r="E1561" t="s">
        <v>5363</v>
      </c>
      <c r="F1561" t="s">
        <v>5364</v>
      </c>
      <c r="H1561">
        <v>55.969202000000003</v>
      </c>
      <c r="I1561">
        <v>-64.575211699999997</v>
      </c>
      <c r="J1561" s="1" t="str">
        <f t="shared" si="139"/>
        <v>Till</v>
      </c>
      <c r="K1561" s="1" t="str">
        <f t="shared" si="140"/>
        <v>&lt;63 micron</v>
      </c>
      <c r="L1561">
        <v>0.1</v>
      </c>
      <c r="O1561">
        <v>1.1990000000000001</v>
      </c>
    </row>
    <row r="1562" spans="1:15" hidden="1" x14ac:dyDescent="0.25">
      <c r="A1562" t="s">
        <v>5365</v>
      </c>
      <c r="B1562" t="s">
        <v>5366</v>
      </c>
      <c r="C1562" s="1" t="str">
        <f t="shared" si="137"/>
        <v>21:1121</v>
      </c>
      <c r="D1562" s="1" t="str">
        <f t="shared" si="138"/>
        <v>21:0421</v>
      </c>
      <c r="E1562" t="s">
        <v>5367</v>
      </c>
      <c r="F1562" t="s">
        <v>5368</v>
      </c>
      <c r="H1562">
        <v>55.943578600000002</v>
      </c>
      <c r="I1562">
        <v>-64.876918799999999</v>
      </c>
      <c r="J1562" s="1" t="str">
        <f t="shared" si="139"/>
        <v>Till</v>
      </c>
      <c r="K1562" s="1" t="str">
        <f t="shared" si="140"/>
        <v>&lt;63 micron</v>
      </c>
      <c r="L1562">
        <v>0.4</v>
      </c>
      <c r="N1562">
        <v>0.4</v>
      </c>
      <c r="O1562">
        <v>2.246</v>
      </c>
    </row>
    <row r="1563" spans="1:15" hidden="1" x14ac:dyDescent="0.25">
      <c r="A1563" t="s">
        <v>5369</v>
      </c>
      <c r="B1563" t="s">
        <v>5370</v>
      </c>
      <c r="C1563" s="1" t="str">
        <f t="shared" si="137"/>
        <v>21:1121</v>
      </c>
      <c r="D1563" s="1" t="str">
        <f t="shared" si="138"/>
        <v>21:0421</v>
      </c>
      <c r="E1563" t="s">
        <v>5371</v>
      </c>
      <c r="F1563" t="s">
        <v>5372</v>
      </c>
      <c r="H1563">
        <v>54.781553299999999</v>
      </c>
      <c r="I1563">
        <v>-65.487947300000002</v>
      </c>
      <c r="J1563" s="1" t="str">
        <f t="shared" si="139"/>
        <v>Till</v>
      </c>
      <c r="K1563" s="1" t="str">
        <f t="shared" si="140"/>
        <v>&lt;63 micron</v>
      </c>
      <c r="L1563">
        <v>0.8</v>
      </c>
      <c r="N1563">
        <v>0.7</v>
      </c>
      <c r="O1563">
        <v>3.859</v>
      </c>
    </row>
    <row r="1564" spans="1:15" hidden="1" x14ac:dyDescent="0.25">
      <c r="A1564" t="s">
        <v>5373</v>
      </c>
      <c r="B1564" t="s">
        <v>5374</v>
      </c>
      <c r="C1564" s="1" t="str">
        <f t="shared" si="137"/>
        <v>21:1121</v>
      </c>
      <c r="D1564" s="1" t="str">
        <f t="shared" si="138"/>
        <v>21:0421</v>
      </c>
      <c r="E1564" t="s">
        <v>5375</v>
      </c>
      <c r="F1564" t="s">
        <v>5376</v>
      </c>
      <c r="H1564">
        <v>54.415718499999997</v>
      </c>
      <c r="I1564">
        <v>-65.938852100000005</v>
      </c>
      <c r="J1564" s="1" t="str">
        <f t="shared" si="139"/>
        <v>Till</v>
      </c>
      <c r="K1564" s="1" t="str">
        <f t="shared" si="140"/>
        <v>&lt;63 micron</v>
      </c>
      <c r="L1564">
        <v>0.6</v>
      </c>
      <c r="N1564">
        <v>0.6</v>
      </c>
      <c r="O1564">
        <v>2.6640000000000001</v>
      </c>
    </row>
    <row r="1565" spans="1:15" hidden="1" x14ac:dyDescent="0.25">
      <c r="A1565" t="s">
        <v>5377</v>
      </c>
      <c r="B1565" t="s">
        <v>5378</v>
      </c>
      <c r="C1565" s="1" t="str">
        <f t="shared" si="137"/>
        <v>21:1121</v>
      </c>
      <c r="D1565" s="1" t="str">
        <f t="shared" si="138"/>
        <v>21:0421</v>
      </c>
      <c r="E1565" t="s">
        <v>5379</v>
      </c>
      <c r="F1565" t="s">
        <v>5380</v>
      </c>
      <c r="H1565">
        <v>55.2448294</v>
      </c>
      <c r="I1565">
        <v>-65.771726599999994</v>
      </c>
      <c r="J1565" s="1" t="str">
        <f t="shared" si="139"/>
        <v>Till</v>
      </c>
      <c r="K1565" s="1" t="str">
        <f t="shared" si="140"/>
        <v>&lt;63 micron</v>
      </c>
      <c r="L1565">
        <v>0.7</v>
      </c>
      <c r="M1565">
        <v>0.1</v>
      </c>
      <c r="N1565">
        <v>0.6</v>
      </c>
      <c r="O1565">
        <v>2.9729999999999999</v>
      </c>
    </row>
    <row r="1566" spans="1:15" hidden="1" x14ac:dyDescent="0.25">
      <c r="A1566" t="s">
        <v>5381</v>
      </c>
      <c r="B1566" t="s">
        <v>5382</v>
      </c>
      <c r="C1566" s="1" t="str">
        <f t="shared" si="137"/>
        <v>21:1121</v>
      </c>
      <c r="D1566" s="1" t="str">
        <f t="shared" si="138"/>
        <v>21:0421</v>
      </c>
      <c r="E1566" t="s">
        <v>5379</v>
      </c>
      <c r="F1566" t="s">
        <v>5383</v>
      </c>
      <c r="H1566">
        <v>55.2448294</v>
      </c>
      <c r="I1566">
        <v>-65.771726599999994</v>
      </c>
      <c r="J1566" s="1" t="str">
        <f t="shared" si="139"/>
        <v>Till</v>
      </c>
      <c r="K1566" s="1" t="str">
        <f t="shared" si="140"/>
        <v>&lt;63 micron</v>
      </c>
      <c r="L1566">
        <v>0.7</v>
      </c>
      <c r="M1566">
        <v>0.1</v>
      </c>
      <c r="N1566">
        <v>0.6</v>
      </c>
      <c r="O1566">
        <v>3.4</v>
      </c>
    </row>
    <row r="1567" spans="1:15" hidden="1" x14ac:dyDescent="0.25">
      <c r="A1567" t="s">
        <v>5384</v>
      </c>
      <c r="B1567" t="s">
        <v>5385</v>
      </c>
      <c r="C1567" s="1" t="str">
        <f t="shared" si="137"/>
        <v>21:1121</v>
      </c>
      <c r="D1567" s="1" t="str">
        <f t="shared" si="138"/>
        <v>21:0421</v>
      </c>
      <c r="E1567" t="s">
        <v>5386</v>
      </c>
      <c r="F1567" t="s">
        <v>5387</v>
      </c>
      <c r="H1567">
        <v>55.3625021</v>
      </c>
      <c r="I1567">
        <v>-65.654439199999999</v>
      </c>
      <c r="J1567" s="1" t="str">
        <f t="shared" si="139"/>
        <v>Till</v>
      </c>
      <c r="K1567" s="1" t="str">
        <f t="shared" si="140"/>
        <v>&lt;63 micron</v>
      </c>
      <c r="L1567">
        <v>0.6</v>
      </c>
      <c r="N1567">
        <v>0.6</v>
      </c>
      <c r="O1567">
        <v>2.6909999999999998</v>
      </c>
    </row>
    <row r="1568" spans="1:15" hidden="1" x14ac:dyDescent="0.25">
      <c r="A1568" t="s">
        <v>5388</v>
      </c>
      <c r="B1568" t="s">
        <v>5389</v>
      </c>
      <c r="C1568" s="1" t="str">
        <f t="shared" si="137"/>
        <v>21:1121</v>
      </c>
      <c r="D1568" s="1" t="str">
        <f t="shared" si="138"/>
        <v>21:0421</v>
      </c>
      <c r="E1568" t="s">
        <v>5390</v>
      </c>
      <c r="F1568" t="s">
        <v>5391</v>
      </c>
      <c r="H1568">
        <v>55.396326299999998</v>
      </c>
      <c r="I1568">
        <v>-65.799588600000007</v>
      </c>
      <c r="J1568" s="1" t="str">
        <f t="shared" si="139"/>
        <v>Till</v>
      </c>
      <c r="K1568" s="1" t="str">
        <f t="shared" si="140"/>
        <v>&lt;63 micron</v>
      </c>
      <c r="L1568">
        <v>0.7</v>
      </c>
      <c r="N1568">
        <v>0.6</v>
      </c>
      <c r="O1568">
        <v>3.2309999999999999</v>
      </c>
    </row>
    <row r="1569" spans="1:15" hidden="1" x14ac:dyDescent="0.25">
      <c r="A1569" t="s">
        <v>5392</v>
      </c>
      <c r="B1569" t="s">
        <v>5393</v>
      </c>
      <c r="C1569" s="1" t="str">
        <f t="shared" si="137"/>
        <v>21:1121</v>
      </c>
      <c r="D1569" s="1" t="str">
        <f t="shared" si="138"/>
        <v>21:0421</v>
      </c>
      <c r="E1569" t="s">
        <v>5394</v>
      </c>
      <c r="F1569" t="s">
        <v>5395</v>
      </c>
      <c r="H1569">
        <v>54.336572599999997</v>
      </c>
      <c r="I1569">
        <v>-65.543590600000002</v>
      </c>
      <c r="J1569" s="1" t="str">
        <f t="shared" si="139"/>
        <v>Till</v>
      </c>
      <c r="K1569" s="1" t="str">
        <f t="shared" si="140"/>
        <v>&lt;63 micron</v>
      </c>
      <c r="L1569">
        <v>1.3</v>
      </c>
      <c r="N1569">
        <v>1.3</v>
      </c>
      <c r="O1569">
        <v>3.444</v>
      </c>
    </row>
    <row r="1570" spans="1:15" hidden="1" x14ac:dyDescent="0.25">
      <c r="A1570" t="s">
        <v>5396</v>
      </c>
      <c r="B1570" t="s">
        <v>5397</v>
      </c>
      <c r="C1570" s="1" t="str">
        <f t="shared" si="137"/>
        <v>21:1121</v>
      </c>
      <c r="D1570" s="1" t="str">
        <f t="shared" si="138"/>
        <v>21:0421</v>
      </c>
      <c r="E1570" t="s">
        <v>5398</v>
      </c>
      <c r="F1570" t="s">
        <v>5399</v>
      </c>
      <c r="H1570">
        <v>54.1456692</v>
      </c>
      <c r="I1570">
        <v>-65.135350299999999</v>
      </c>
      <c r="J1570" s="1" t="str">
        <f t="shared" si="139"/>
        <v>Till</v>
      </c>
      <c r="K1570" s="1" t="str">
        <f t="shared" si="140"/>
        <v>&lt;63 micron</v>
      </c>
      <c r="L1570">
        <v>0.7</v>
      </c>
      <c r="N1570">
        <v>0.7</v>
      </c>
      <c r="O1570">
        <v>2.8010000000000002</v>
      </c>
    </row>
    <row r="1571" spans="1:15" hidden="1" x14ac:dyDescent="0.25">
      <c r="A1571" t="s">
        <v>5400</v>
      </c>
      <c r="B1571" t="s">
        <v>5401</v>
      </c>
      <c r="C1571" s="1" t="str">
        <f t="shared" si="137"/>
        <v>21:1121</v>
      </c>
      <c r="D1571" s="1" t="str">
        <f t="shared" si="138"/>
        <v>21:0421</v>
      </c>
      <c r="E1571" t="s">
        <v>5402</v>
      </c>
      <c r="F1571" t="s">
        <v>5403</v>
      </c>
      <c r="H1571">
        <v>54.7370096</v>
      </c>
      <c r="I1571">
        <v>-65.758334899999994</v>
      </c>
      <c r="J1571" s="1" t="str">
        <f t="shared" si="139"/>
        <v>Till</v>
      </c>
      <c r="K1571" s="1" t="str">
        <f t="shared" si="140"/>
        <v>&lt;63 micron</v>
      </c>
      <c r="L1571">
        <v>0.2</v>
      </c>
      <c r="N1571">
        <v>0.2</v>
      </c>
      <c r="O1571">
        <v>1.5620000000000001</v>
      </c>
    </row>
    <row r="1572" spans="1:15" hidden="1" x14ac:dyDescent="0.25">
      <c r="A1572" t="s">
        <v>5404</v>
      </c>
      <c r="B1572" t="s">
        <v>5405</v>
      </c>
      <c r="C1572" s="1" t="str">
        <f t="shared" si="137"/>
        <v>21:1121</v>
      </c>
      <c r="D1572" s="1" t="str">
        <f t="shared" si="138"/>
        <v>21:0421</v>
      </c>
      <c r="E1572" t="s">
        <v>5406</v>
      </c>
      <c r="F1572" t="s">
        <v>5407</v>
      </c>
      <c r="H1572">
        <v>54.8536407</v>
      </c>
      <c r="I1572">
        <v>-65.816997599999993</v>
      </c>
      <c r="J1572" s="1" t="str">
        <f t="shared" si="139"/>
        <v>Till</v>
      </c>
      <c r="K1572" s="1" t="str">
        <f t="shared" si="140"/>
        <v>&lt;63 micron</v>
      </c>
      <c r="L1572">
        <v>0.3</v>
      </c>
      <c r="N1572">
        <v>0.3</v>
      </c>
      <c r="O1572">
        <v>1.821</v>
      </c>
    </row>
    <row r="1573" spans="1:15" hidden="1" x14ac:dyDescent="0.25">
      <c r="A1573" t="s">
        <v>5408</v>
      </c>
      <c r="B1573" t="s">
        <v>5409</v>
      </c>
      <c r="C1573" s="1" t="str">
        <f t="shared" si="137"/>
        <v>21:1121</v>
      </c>
      <c r="D1573" s="1" t="str">
        <f t="shared" si="138"/>
        <v>21:0421</v>
      </c>
      <c r="E1573" t="s">
        <v>5410</v>
      </c>
      <c r="F1573" t="s">
        <v>5411</v>
      </c>
      <c r="H1573">
        <v>54.744241299999999</v>
      </c>
      <c r="I1573">
        <v>-64.042477000000005</v>
      </c>
      <c r="J1573" s="1" t="str">
        <f t="shared" si="139"/>
        <v>Till</v>
      </c>
      <c r="K1573" s="1" t="str">
        <f t="shared" si="140"/>
        <v>&lt;63 micron</v>
      </c>
      <c r="L1573">
        <v>0.4</v>
      </c>
      <c r="N1573">
        <v>0.4</v>
      </c>
      <c r="O1573">
        <v>1.8740000000000001</v>
      </c>
    </row>
    <row r="1574" spans="1:15" hidden="1" x14ac:dyDescent="0.25">
      <c r="A1574" t="s">
        <v>5412</v>
      </c>
      <c r="B1574" t="s">
        <v>5413</v>
      </c>
      <c r="C1574" s="1" t="str">
        <f t="shared" si="137"/>
        <v>21:1121</v>
      </c>
      <c r="D1574" s="1" t="str">
        <f t="shared" si="138"/>
        <v>21:0421</v>
      </c>
      <c r="E1574" t="s">
        <v>5414</v>
      </c>
      <c r="F1574" t="s">
        <v>5415</v>
      </c>
      <c r="H1574">
        <v>55.962686900000001</v>
      </c>
      <c r="I1574">
        <v>-65.795750999999996</v>
      </c>
      <c r="J1574" s="1" t="str">
        <f t="shared" si="139"/>
        <v>Till</v>
      </c>
      <c r="K1574" s="1" t="str">
        <f t="shared" si="140"/>
        <v>&lt;63 micron</v>
      </c>
      <c r="O1574">
        <v>1.351</v>
      </c>
    </row>
    <row r="1575" spans="1:15" hidden="1" x14ac:dyDescent="0.25">
      <c r="A1575" t="s">
        <v>5416</v>
      </c>
      <c r="B1575" t="s">
        <v>5417</v>
      </c>
      <c r="C1575" s="1" t="str">
        <f t="shared" si="137"/>
        <v>21:1121</v>
      </c>
      <c r="D1575" s="1" t="str">
        <f t="shared" si="138"/>
        <v>21:0421</v>
      </c>
      <c r="E1575" t="s">
        <v>5418</v>
      </c>
      <c r="F1575" t="s">
        <v>5419</v>
      </c>
      <c r="H1575">
        <v>55.957967600000003</v>
      </c>
      <c r="I1575">
        <v>-65.4694097</v>
      </c>
      <c r="J1575" s="1" t="str">
        <f t="shared" si="139"/>
        <v>Till</v>
      </c>
      <c r="K1575" s="1" t="str">
        <f t="shared" si="140"/>
        <v>&lt;63 micron</v>
      </c>
      <c r="L1575">
        <v>0.6</v>
      </c>
      <c r="N1575">
        <v>0.6</v>
      </c>
      <c r="O1575">
        <v>2.8929999999999998</v>
      </c>
    </row>
    <row r="1576" spans="1:15" hidden="1" x14ac:dyDescent="0.25">
      <c r="A1576" t="s">
        <v>5420</v>
      </c>
      <c r="B1576" t="s">
        <v>5421</v>
      </c>
      <c r="C1576" s="1" t="str">
        <f t="shared" si="137"/>
        <v>21:1121</v>
      </c>
      <c r="D1576" s="1" t="str">
        <f t="shared" si="138"/>
        <v>21:0421</v>
      </c>
      <c r="E1576" t="s">
        <v>5422</v>
      </c>
      <c r="F1576" t="s">
        <v>5423</v>
      </c>
      <c r="H1576">
        <v>55.813923000000003</v>
      </c>
      <c r="I1576">
        <v>-65.260539199999997</v>
      </c>
      <c r="J1576" s="1" t="str">
        <f t="shared" si="139"/>
        <v>Till</v>
      </c>
      <c r="K1576" s="1" t="str">
        <f t="shared" si="140"/>
        <v>&lt;63 micron</v>
      </c>
      <c r="L1576">
        <v>0.3</v>
      </c>
      <c r="N1576">
        <v>0.3</v>
      </c>
      <c r="O1576">
        <v>2.794</v>
      </c>
    </row>
    <row r="1577" spans="1:15" hidden="1" x14ac:dyDescent="0.25">
      <c r="A1577" t="s">
        <v>5424</v>
      </c>
      <c r="B1577" t="s">
        <v>5425</v>
      </c>
      <c r="C1577" s="1" t="str">
        <f t="shared" si="137"/>
        <v>21:1121</v>
      </c>
      <c r="D1577" s="1" t="str">
        <f t="shared" si="138"/>
        <v>21:0421</v>
      </c>
      <c r="E1577" t="s">
        <v>5426</v>
      </c>
      <c r="F1577" t="s">
        <v>5427</v>
      </c>
      <c r="H1577">
        <v>55.566458900000001</v>
      </c>
      <c r="I1577">
        <v>-65.219177299999998</v>
      </c>
      <c r="J1577" s="1" t="str">
        <f t="shared" si="139"/>
        <v>Till</v>
      </c>
      <c r="K1577" s="1" t="str">
        <f t="shared" si="140"/>
        <v>&lt;63 micron</v>
      </c>
      <c r="L1577">
        <v>0.6</v>
      </c>
      <c r="N1577">
        <v>0.6</v>
      </c>
      <c r="O1577">
        <v>3.5739999999999998</v>
      </c>
    </row>
    <row r="1578" spans="1:15" hidden="1" x14ac:dyDescent="0.25">
      <c r="A1578" t="s">
        <v>5428</v>
      </c>
      <c r="B1578" t="s">
        <v>5429</v>
      </c>
      <c r="C1578" s="1" t="str">
        <f t="shared" si="137"/>
        <v>21:1121</v>
      </c>
      <c r="D1578" s="1" t="str">
        <f t="shared" si="138"/>
        <v>21:0421</v>
      </c>
      <c r="E1578" t="s">
        <v>5430</v>
      </c>
      <c r="F1578" t="s">
        <v>5431</v>
      </c>
      <c r="H1578">
        <v>55.626452</v>
      </c>
      <c r="I1578">
        <v>-65.400583299999994</v>
      </c>
      <c r="J1578" s="1" t="str">
        <f t="shared" si="139"/>
        <v>Till</v>
      </c>
      <c r="K1578" s="1" t="str">
        <f t="shared" si="140"/>
        <v>&lt;63 micron</v>
      </c>
      <c r="L1578">
        <v>0.8</v>
      </c>
      <c r="N1578">
        <v>0.8</v>
      </c>
      <c r="O1578">
        <v>3.5019999999999998</v>
      </c>
    </row>
    <row r="1579" spans="1:15" hidden="1" x14ac:dyDescent="0.25">
      <c r="A1579" t="s">
        <v>5432</v>
      </c>
      <c r="B1579" t="s">
        <v>5433</v>
      </c>
      <c r="C1579" s="1" t="str">
        <f t="shared" si="137"/>
        <v>21:1121</v>
      </c>
      <c r="D1579" s="1" t="str">
        <f t="shared" si="138"/>
        <v>21:0421</v>
      </c>
      <c r="E1579" t="s">
        <v>5434</v>
      </c>
      <c r="F1579" t="s">
        <v>5435</v>
      </c>
      <c r="H1579">
        <v>55.292532100000003</v>
      </c>
      <c r="I1579">
        <v>-64.281455899999997</v>
      </c>
      <c r="J1579" s="1" t="str">
        <f t="shared" si="139"/>
        <v>Till</v>
      </c>
      <c r="K1579" s="1" t="str">
        <f t="shared" si="140"/>
        <v>&lt;63 micron</v>
      </c>
      <c r="L1579">
        <v>0.4</v>
      </c>
      <c r="N1579">
        <v>0.4</v>
      </c>
      <c r="O1579">
        <v>1.7749999999999999</v>
      </c>
    </row>
    <row r="1580" spans="1:15" hidden="1" x14ac:dyDescent="0.25">
      <c r="A1580" t="s">
        <v>5436</v>
      </c>
      <c r="B1580" t="s">
        <v>5437</v>
      </c>
      <c r="C1580" s="1" t="str">
        <f t="shared" si="137"/>
        <v>21:1121</v>
      </c>
      <c r="D1580" s="1" t="str">
        <f t="shared" si="138"/>
        <v>21:0421</v>
      </c>
      <c r="E1580" t="s">
        <v>5438</v>
      </c>
      <c r="F1580" t="s">
        <v>5439</v>
      </c>
      <c r="H1580">
        <v>55.168896699999998</v>
      </c>
      <c r="I1580">
        <v>-64.089528200000004</v>
      </c>
      <c r="J1580" s="1" t="str">
        <f t="shared" si="139"/>
        <v>Till</v>
      </c>
      <c r="K1580" s="1" t="str">
        <f t="shared" si="140"/>
        <v>&lt;63 micron</v>
      </c>
      <c r="L1580">
        <v>0.6</v>
      </c>
      <c r="N1580">
        <v>0.6</v>
      </c>
      <c r="O1580">
        <v>1.984</v>
      </c>
    </row>
    <row r="1581" spans="1:15" hidden="1" x14ac:dyDescent="0.25">
      <c r="A1581" t="s">
        <v>5440</v>
      </c>
      <c r="B1581" t="s">
        <v>5441</v>
      </c>
      <c r="C1581" s="1" t="str">
        <f t="shared" si="137"/>
        <v>21:1121</v>
      </c>
      <c r="D1581" s="1" t="str">
        <f t="shared" si="138"/>
        <v>21:0421</v>
      </c>
      <c r="E1581" t="s">
        <v>5442</v>
      </c>
      <c r="F1581" t="s">
        <v>5443</v>
      </c>
      <c r="H1581">
        <v>55.0673922</v>
      </c>
      <c r="I1581">
        <v>-64.300873800000005</v>
      </c>
      <c r="J1581" s="1" t="str">
        <f t="shared" si="139"/>
        <v>Till</v>
      </c>
      <c r="K1581" s="1" t="str">
        <f t="shared" si="140"/>
        <v>&lt;63 micron</v>
      </c>
      <c r="L1581">
        <v>0.3</v>
      </c>
      <c r="N1581">
        <v>0.3</v>
      </c>
      <c r="O1581">
        <v>2.048</v>
      </c>
    </row>
    <row r="1582" spans="1:15" hidden="1" x14ac:dyDescent="0.25">
      <c r="A1582" t="s">
        <v>5444</v>
      </c>
      <c r="B1582" t="s">
        <v>5445</v>
      </c>
      <c r="C1582" s="1" t="str">
        <f t="shared" si="137"/>
        <v>21:1121</v>
      </c>
      <c r="D1582" s="1" t="str">
        <f t="shared" si="138"/>
        <v>21:0421</v>
      </c>
      <c r="E1582" t="s">
        <v>5446</v>
      </c>
      <c r="F1582" t="s">
        <v>5447</v>
      </c>
      <c r="H1582">
        <v>54.988804600000002</v>
      </c>
      <c r="I1582">
        <v>-64.770911600000005</v>
      </c>
      <c r="J1582" s="1" t="str">
        <f t="shared" si="139"/>
        <v>Till</v>
      </c>
      <c r="K1582" s="1" t="str">
        <f t="shared" si="140"/>
        <v>&lt;63 micron</v>
      </c>
      <c r="L1582">
        <v>1.3</v>
      </c>
      <c r="N1582">
        <v>1.3</v>
      </c>
      <c r="O1582">
        <v>5.2539999999999996</v>
      </c>
    </row>
    <row r="1583" spans="1:15" hidden="1" x14ac:dyDescent="0.25">
      <c r="A1583" t="s">
        <v>5448</v>
      </c>
      <c r="B1583" t="s">
        <v>5449</v>
      </c>
      <c r="C1583" s="1" t="str">
        <f t="shared" si="137"/>
        <v>21:1121</v>
      </c>
      <c r="D1583" s="1" t="str">
        <f t="shared" si="138"/>
        <v>21:0421</v>
      </c>
      <c r="E1583" t="s">
        <v>5450</v>
      </c>
      <c r="F1583" t="s">
        <v>5451</v>
      </c>
      <c r="H1583">
        <v>55.105054299999999</v>
      </c>
      <c r="I1583">
        <v>-65.543638200000004</v>
      </c>
      <c r="J1583" s="1" t="str">
        <f t="shared" si="139"/>
        <v>Till</v>
      </c>
      <c r="K1583" s="1" t="str">
        <f t="shared" si="140"/>
        <v>&lt;63 micron</v>
      </c>
      <c r="L1583">
        <v>0.6</v>
      </c>
      <c r="N1583">
        <v>0.6</v>
      </c>
      <c r="O1583">
        <v>2.5590000000000002</v>
      </c>
    </row>
    <row r="1584" spans="1:15" hidden="1" x14ac:dyDescent="0.25">
      <c r="A1584" t="s">
        <v>5452</v>
      </c>
      <c r="B1584" t="s">
        <v>5453</v>
      </c>
      <c r="C1584" s="1" t="str">
        <f t="shared" si="137"/>
        <v>21:1121</v>
      </c>
      <c r="D1584" s="1" t="str">
        <f t="shared" si="138"/>
        <v>21:0421</v>
      </c>
      <c r="E1584" t="s">
        <v>5450</v>
      </c>
      <c r="F1584" t="s">
        <v>5454</v>
      </c>
      <c r="H1584">
        <v>55.105054299999999</v>
      </c>
      <c r="I1584">
        <v>-65.543638200000004</v>
      </c>
      <c r="J1584" s="1" t="str">
        <f t="shared" si="139"/>
        <v>Till</v>
      </c>
      <c r="K1584" s="1" t="str">
        <f t="shared" si="140"/>
        <v>&lt;63 micron</v>
      </c>
      <c r="L1584">
        <v>0.7</v>
      </c>
      <c r="N1584">
        <v>0.6</v>
      </c>
      <c r="O1584">
        <v>2.6</v>
      </c>
    </row>
    <row r="1585" spans="1:15" hidden="1" x14ac:dyDescent="0.25">
      <c r="A1585" t="s">
        <v>5455</v>
      </c>
      <c r="B1585" t="s">
        <v>5456</v>
      </c>
      <c r="C1585" s="1" t="str">
        <f t="shared" si="137"/>
        <v>21:1121</v>
      </c>
      <c r="D1585" s="1" t="str">
        <f t="shared" si="138"/>
        <v>21:0421</v>
      </c>
      <c r="E1585" t="s">
        <v>5457</v>
      </c>
      <c r="F1585" t="s">
        <v>5458</v>
      </c>
      <c r="H1585">
        <v>55.0618409</v>
      </c>
      <c r="I1585">
        <v>-65.730787500000005</v>
      </c>
      <c r="J1585" s="1" t="str">
        <f t="shared" si="139"/>
        <v>Till</v>
      </c>
      <c r="K1585" s="1" t="str">
        <f t="shared" si="140"/>
        <v>&lt;63 micron</v>
      </c>
      <c r="L1585">
        <v>0.5</v>
      </c>
      <c r="N1585">
        <v>0.4</v>
      </c>
      <c r="O1585">
        <v>2.4660000000000002</v>
      </c>
    </row>
    <row r="1586" spans="1:15" hidden="1" x14ac:dyDescent="0.25">
      <c r="A1586" t="s">
        <v>5459</v>
      </c>
      <c r="B1586" t="s">
        <v>5460</v>
      </c>
      <c r="C1586" s="1" t="str">
        <f t="shared" si="137"/>
        <v>21:1121</v>
      </c>
      <c r="D1586" s="1" t="str">
        <f t="shared" si="138"/>
        <v>21:0421</v>
      </c>
      <c r="E1586" t="s">
        <v>5461</v>
      </c>
      <c r="F1586" t="s">
        <v>5462</v>
      </c>
      <c r="H1586">
        <v>55.740991999999999</v>
      </c>
      <c r="I1586">
        <v>-64.729557700000001</v>
      </c>
      <c r="J1586" s="1" t="str">
        <f t="shared" si="139"/>
        <v>Till</v>
      </c>
      <c r="K1586" s="1" t="str">
        <f t="shared" si="140"/>
        <v>&lt;63 micron</v>
      </c>
      <c r="L1586">
        <v>0.9</v>
      </c>
      <c r="N1586">
        <v>0.9</v>
      </c>
      <c r="O1586">
        <v>2.6629999999999998</v>
      </c>
    </row>
    <row r="1587" spans="1:15" hidden="1" x14ac:dyDescent="0.25">
      <c r="A1587" t="s">
        <v>5463</v>
      </c>
      <c r="B1587" t="s">
        <v>5464</v>
      </c>
      <c r="C1587" s="1" t="str">
        <f t="shared" si="137"/>
        <v>21:1121</v>
      </c>
      <c r="D1587" s="1" t="str">
        <f t="shared" si="138"/>
        <v>21:0421</v>
      </c>
      <c r="E1587" t="s">
        <v>5465</v>
      </c>
      <c r="F1587" t="s">
        <v>5466</v>
      </c>
      <c r="H1587">
        <v>55.780041599999997</v>
      </c>
      <c r="I1587">
        <v>-65.016062000000005</v>
      </c>
      <c r="J1587" s="1" t="str">
        <f t="shared" si="139"/>
        <v>Till</v>
      </c>
      <c r="K1587" s="1" t="str">
        <f t="shared" si="140"/>
        <v>&lt;63 micron</v>
      </c>
      <c r="L1587">
        <v>0.7</v>
      </c>
      <c r="N1587">
        <v>0.7</v>
      </c>
      <c r="O1587">
        <v>3.1160000000000001</v>
      </c>
    </row>
    <row r="1588" spans="1:15" hidden="1" x14ac:dyDescent="0.25">
      <c r="A1588" t="s">
        <v>5467</v>
      </c>
      <c r="B1588" t="s">
        <v>5468</v>
      </c>
      <c r="C1588" s="1" t="str">
        <f t="shared" si="137"/>
        <v>21:1121</v>
      </c>
      <c r="D1588" s="1" t="str">
        <f t="shared" si="138"/>
        <v>21:0421</v>
      </c>
      <c r="E1588" t="s">
        <v>5465</v>
      </c>
      <c r="F1588" t="s">
        <v>5469</v>
      </c>
      <c r="H1588">
        <v>55.780041599999997</v>
      </c>
      <c r="I1588">
        <v>-65.016062000000005</v>
      </c>
      <c r="J1588" s="1" t="str">
        <f t="shared" si="139"/>
        <v>Till</v>
      </c>
      <c r="K1588" s="1" t="str">
        <f t="shared" si="140"/>
        <v>&lt;63 micron</v>
      </c>
      <c r="L1588">
        <v>0.7</v>
      </c>
      <c r="N1588">
        <v>0.7</v>
      </c>
      <c r="O1588">
        <v>3.246</v>
      </c>
    </row>
    <row r="1589" spans="1:15" hidden="1" x14ac:dyDescent="0.25">
      <c r="A1589" t="s">
        <v>5470</v>
      </c>
      <c r="B1589" t="s">
        <v>5471</v>
      </c>
      <c r="C1589" s="1" t="str">
        <f t="shared" si="137"/>
        <v>21:1121</v>
      </c>
      <c r="D1589" s="1" t="str">
        <f t="shared" si="138"/>
        <v>21:0421</v>
      </c>
      <c r="E1589" t="s">
        <v>5472</v>
      </c>
      <c r="F1589" t="s">
        <v>5473</v>
      </c>
      <c r="H1589">
        <v>55.925224399999998</v>
      </c>
      <c r="I1589">
        <v>-65.059850499999996</v>
      </c>
      <c r="J1589" s="1" t="str">
        <f t="shared" si="139"/>
        <v>Till</v>
      </c>
      <c r="K1589" s="1" t="str">
        <f t="shared" si="140"/>
        <v>&lt;63 micron</v>
      </c>
      <c r="L1589">
        <v>0.5</v>
      </c>
      <c r="N1589">
        <v>0.5</v>
      </c>
      <c r="O1589">
        <v>2.0710000000000002</v>
      </c>
    </row>
    <row r="1590" spans="1:15" hidden="1" x14ac:dyDescent="0.25">
      <c r="A1590" t="s">
        <v>5474</v>
      </c>
      <c r="B1590" t="s">
        <v>5475</v>
      </c>
      <c r="C1590" s="1" t="str">
        <f t="shared" si="137"/>
        <v>21:1121</v>
      </c>
      <c r="D1590" s="1" t="str">
        <f t="shared" si="138"/>
        <v>21:0421</v>
      </c>
      <c r="E1590" t="s">
        <v>5476</v>
      </c>
      <c r="F1590" t="s">
        <v>5477</v>
      </c>
      <c r="H1590">
        <v>54.844937199999997</v>
      </c>
      <c r="I1590">
        <v>-65.058998500000001</v>
      </c>
      <c r="J1590" s="1" t="str">
        <f t="shared" si="139"/>
        <v>Till</v>
      </c>
      <c r="K1590" s="1" t="str">
        <f t="shared" si="140"/>
        <v>&lt;63 micron</v>
      </c>
      <c r="L1590">
        <v>0.5</v>
      </c>
      <c r="N1590">
        <v>0.5</v>
      </c>
      <c r="O1590">
        <v>2.2229999999999999</v>
      </c>
    </row>
    <row r="1591" spans="1:15" hidden="1" x14ac:dyDescent="0.25">
      <c r="A1591" t="s">
        <v>5478</v>
      </c>
      <c r="B1591" t="s">
        <v>5479</v>
      </c>
      <c r="C1591" s="1" t="str">
        <f t="shared" si="137"/>
        <v>21:1121</v>
      </c>
      <c r="D1591" s="1" t="str">
        <f t="shared" si="138"/>
        <v>21:0421</v>
      </c>
      <c r="E1591" t="s">
        <v>5480</v>
      </c>
      <c r="F1591" t="s">
        <v>5481</v>
      </c>
      <c r="H1591">
        <v>54.339413399999998</v>
      </c>
      <c r="I1591">
        <v>-64.339357300000003</v>
      </c>
      <c r="J1591" s="1" t="str">
        <f t="shared" si="139"/>
        <v>Till</v>
      </c>
      <c r="K1591" s="1" t="str">
        <f t="shared" si="140"/>
        <v>&lt;63 micron</v>
      </c>
      <c r="L1591">
        <v>0.5</v>
      </c>
      <c r="N1591">
        <v>0.5</v>
      </c>
      <c r="O1591">
        <v>2.137</v>
      </c>
    </row>
    <row r="1592" spans="1:15" hidden="1" x14ac:dyDescent="0.25">
      <c r="A1592" t="s">
        <v>5482</v>
      </c>
      <c r="B1592" t="s">
        <v>5483</v>
      </c>
      <c r="C1592" s="1" t="str">
        <f t="shared" ref="C1592:C1622" si="141">HYPERLINK("http://geochem.nrcan.gc.ca/cdogs/content/bdl/bdl211121_e.htm", "21:1121")</f>
        <v>21:1121</v>
      </c>
      <c r="D1592" s="1" t="str">
        <f t="shared" si="138"/>
        <v>21:0421</v>
      </c>
      <c r="E1592" t="s">
        <v>5484</v>
      </c>
      <c r="F1592" t="s">
        <v>5485</v>
      </c>
      <c r="H1592">
        <v>54.282816099999998</v>
      </c>
      <c r="I1592">
        <v>-64.098195399999994</v>
      </c>
      <c r="J1592" s="1" t="str">
        <f t="shared" si="139"/>
        <v>Till</v>
      </c>
      <c r="K1592" s="1" t="str">
        <f t="shared" ref="K1592:K1620" si="142">HYPERLINK("http://geochem.nrcan.gc.ca/cdogs/content/kwd/kwd080004_e.htm", "&lt;63 micron")</f>
        <v>&lt;63 micron</v>
      </c>
      <c r="L1592">
        <v>0.3</v>
      </c>
      <c r="N1592">
        <v>0.3</v>
      </c>
      <c r="O1592">
        <v>1.0049999999999999</v>
      </c>
    </row>
    <row r="1593" spans="1:15" hidden="1" x14ac:dyDescent="0.25">
      <c r="A1593" t="s">
        <v>5486</v>
      </c>
      <c r="B1593" t="s">
        <v>5487</v>
      </c>
      <c r="C1593" s="1" t="str">
        <f t="shared" si="141"/>
        <v>21:1121</v>
      </c>
      <c r="D1593" s="1" t="str">
        <f t="shared" si="138"/>
        <v>21:0421</v>
      </c>
      <c r="E1593" t="s">
        <v>5488</v>
      </c>
      <c r="F1593" t="s">
        <v>5489</v>
      </c>
      <c r="H1593">
        <v>54.239931200000001</v>
      </c>
      <c r="I1593">
        <v>-64.220000299999995</v>
      </c>
      <c r="J1593" s="1" t="str">
        <f t="shared" si="139"/>
        <v>Till</v>
      </c>
      <c r="K1593" s="1" t="str">
        <f t="shared" si="142"/>
        <v>&lt;63 micron</v>
      </c>
      <c r="L1593">
        <v>0.5</v>
      </c>
      <c r="N1593">
        <v>0.5</v>
      </c>
      <c r="O1593">
        <v>1.5920000000000001</v>
      </c>
    </row>
    <row r="1594" spans="1:15" hidden="1" x14ac:dyDescent="0.25">
      <c r="A1594" t="s">
        <v>5490</v>
      </c>
      <c r="B1594" t="s">
        <v>5491</v>
      </c>
      <c r="C1594" s="1" t="str">
        <f t="shared" si="141"/>
        <v>21:1121</v>
      </c>
      <c r="D1594" s="1" t="str">
        <f t="shared" si="138"/>
        <v>21:0421</v>
      </c>
      <c r="E1594" t="s">
        <v>5492</v>
      </c>
      <c r="F1594" t="s">
        <v>5493</v>
      </c>
      <c r="H1594">
        <v>54.053107599999997</v>
      </c>
      <c r="I1594">
        <v>-64.233324600000003</v>
      </c>
      <c r="J1594" s="1" t="str">
        <f t="shared" si="139"/>
        <v>Till</v>
      </c>
      <c r="K1594" s="1" t="str">
        <f t="shared" si="142"/>
        <v>&lt;63 micron</v>
      </c>
      <c r="L1594">
        <v>0.4</v>
      </c>
      <c r="N1594">
        <v>0.4</v>
      </c>
      <c r="O1594">
        <v>1.224</v>
      </c>
    </row>
    <row r="1595" spans="1:15" hidden="1" x14ac:dyDescent="0.25">
      <c r="A1595" t="s">
        <v>5494</v>
      </c>
      <c r="B1595" t="s">
        <v>5495</v>
      </c>
      <c r="C1595" s="1" t="str">
        <f t="shared" si="141"/>
        <v>21:1121</v>
      </c>
      <c r="D1595" s="1" t="str">
        <f t="shared" si="138"/>
        <v>21:0421</v>
      </c>
      <c r="E1595" t="s">
        <v>5496</v>
      </c>
      <c r="F1595" t="s">
        <v>5497</v>
      </c>
      <c r="H1595">
        <v>54.062992399999999</v>
      </c>
      <c r="I1595">
        <v>-64.477609299999997</v>
      </c>
      <c r="J1595" s="1" t="str">
        <f t="shared" si="139"/>
        <v>Till</v>
      </c>
      <c r="K1595" s="1" t="str">
        <f t="shared" si="142"/>
        <v>&lt;63 micron</v>
      </c>
      <c r="L1595">
        <v>0.8</v>
      </c>
      <c r="N1595">
        <v>0.8</v>
      </c>
      <c r="O1595">
        <v>2.8010000000000002</v>
      </c>
    </row>
    <row r="1596" spans="1:15" hidden="1" x14ac:dyDescent="0.25">
      <c r="A1596" t="s">
        <v>5498</v>
      </c>
      <c r="B1596" t="s">
        <v>5499</v>
      </c>
      <c r="C1596" s="1" t="str">
        <f t="shared" si="141"/>
        <v>21:1121</v>
      </c>
      <c r="D1596" s="1" t="str">
        <f t="shared" si="138"/>
        <v>21:0421</v>
      </c>
      <c r="E1596" t="s">
        <v>5496</v>
      </c>
      <c r="F1596" t="s">
        <v>5500</v>
      </c>
      <c r="H1596">
        <v>54.062992399999999</v>
      </c>
      <c r="I1596">
        <v>-64.477609299999997</v>
      </c>
      <c r="J1596" s="1" t="str">
        <f t="shared" si="139"/>
        <v>Till</v>
      </c>
      <c r="K1596" s="1" t="str">
        <f t="shared" si="142"/>
        <v>&lt;63 micron</v>
      </c>
      <c r="L1596">
        <v>0.8</v>
      </c>
      <c r="N1596">
        <v>0.8</v>
      </c>
      <c r="O1596">
        <v>2.8</v>
      </c>
    </row>
    <row r="1597" spans="1:15" hidden="1" x14ac:dyDescent="0.25">
      <c r="A1597" t="s">
        <v>5501</v>
      </c>
      <c r="B1597" t="s">
        <v>5502</v>
      </c>
      <c r="C1597" s="1" t="str">
        <f t="shared" si="141"/>
        <v>21:1121</v>
      </c>
      <c r="D1597" s="1" t="str">
        <f t="shared" si="138"/>
        <v>21:0421</v>
      </c>
      <c r="E1597" t="s">
        <v>5503</v>
      </c>
      <c r="F1597" t="s">
        <v>5504</v>
      </c>
      <c r="H1597">
        <v>54.099536899999997</v>
      </c>
      <c r="I1597">
        <v>-64.701710899999995</v>
      </c>
      <c r="J1597" s="1" t="str">
        <f t="shared" si="139"/>
        <v>Till</v>
      </c>
      <c r="K1597" s="1" t="str">
        <f t="shared" si="142"/>
        <v>&lt;63 micron</v>
      </c>
      <c r="L1597">
        <v>0.3</v>
      </c>
      <c r="N1597">
        <v>0.3</v>
      </c>
      <c r="O1597">
        <v>1.359</v>
      </c>
    </row>
    <row r="1598" spans="1:15" hidden="1" x14ac:dyDescent="0.25">
      <c r="A1598" t="s">
        <v>5505</v>
      </c>
      <c r="B1598" t="s">
        <v>5506</v>
      </c>
      <c r="C1598" s="1" t="str">
        <f t="shared" si="141"/>
        <v>21:1121</v>
      </c>
      <c r="D1598" s="1" t="str">
        <f t="shared" si="138"/>
        <v>21:0421</v>
      </c>
      <c r="E1598" t="s">
        <v>5507</v>
      </c>
      <c r="F1598" t="s">
        <v>5508</v>
      </c>
      <c r="H1598">
        <v>55.8381276</v>
      </c>
      <c r="I1598">
        <v>-64.731632300000001</v>
      </c>
      <c r="J1598" s="1" t="str">
        <f t="shared" si="139"/>
        <v>Till</v>
      </c>
      <c r="K1598" s="1" t="str">
        <f t="shared" si="142"/>
        <v>&lt;63 micron</v>
      </c>
      <c r="L1598">
        <v>0.6</v>
      </c>
      <c r="N1598">
        <v>0.6</v>
      </c>
      <c r="O1598">
        <v>2.431</v>
      </c>
    </row>
    <row r="1599" spans="1:15" hidden="1" x14ac:dyDescent="0.25">
      <c r="A1599" t="s">
        <v>5509</v>
      </c>
      <c r="B1599" t="s">
        <v>5510</v>
      </c>
      <c r="C1599" s="1" t="str">
        <f t="shared" si="141"/>
        <v>21:1121</v>
      </c>
      <c r="D1599" s="1" t="str">
        <f t="shared" si="138"/>
        <v>21:0421</v>
      </c>
      <c r="E1599" t="s">
        <v>5511</v>
      </c>
      <c r="F1599" t="s">
        <v>5512</v>
      </c>
      <c r="H1599">
        <v>55.221380799999999</v>
      </c>
      <c r="I1599">
        <v>-65.487152899999998</v>
      </c>
      <c r="J1599" s="1" t="str">
        <f t="shared" si="139"/>
        <v>Till</v>
      </c>
      <c r="K1599" s="1" t="str">
        <f t="shared" si="142"/>
        <v>&lt;63 micron</v>
      </c>
      <c r="L1599">
        <v>0.8</v>
      </c>
      <c r="N1599">
        <v>0.7</v>
      </c>
      <c r="O1599">
        <v>2.87</v>
      </c>
    </row>
    <row r="1600" spans="1:15" hidden="1" x14ac:dyDescent="0.25">
      <c r="A1600" t="s">
        <v>5513</v>
      </c>
      <c r="B1600" t="s">
        <v>5514</v>
      </c>
      <c r="C1600" s="1" t="str">
        <f t="shared" si="141"/>
        <v>21:1121</v>
      </c>
      <c r="D1600" s="1" t="str">
        <f t="shared" ref="D1600:D1620" si="143">HYPERLINK("http://geochem.nrcan.gc.ca/cdogs/content/svy/svy220012_e.htm", "22:0012")</f>
        <v>22:0012</v>
      </c>
      <c r="E1600" t="s">
        <v>5515</v>
      </c>
      <c r="F1600" t="s">
        <v>5516</v>
      </c>
      <c r="H1600">
        <v>56.076212300000002</v>
      </c>
      <c r="I1600">
        <v>-64.650643599999995</v>
      </c>
      <c r="J1600" s="1" t="str">
        <f t="shared" si="139"/>
        <v>Till</v>
      </c>
      <c r="K1600" s="1" t="str">
        <f t="shared" si="142"/>
        <v>&lt;63 micron</v>
      </c>
      <c r="L1600">
        <v>0.4</v>
      </c>
      <c r="N1600">
        <v>0.4</v>
      </c>
      <c r="O1600">
        <v>1.718</v>
      </c>
    </row>
    <row r="1601" spans="1:15" hidden="1" x14ac:dyDescent="0.25">
      <c r="A1601" t="s">
        <v>5517</v>
      </c>
      <c r="B1601" t="s">
        <v>5518</v>
      </c>
      <c r="C1601" s="1" t="str">
        <f t="shared" si="141"/>
        <v>21:1121</v>
      </c>
      <c r="D1601" s="1" t="str">
        <f t="shared" si="143"/>
        <v>22:0012</v>
      </c>
      <c r="E1601" t="s">
        <v>5519</v>
      </c>
      <c r="F1601" t="s">
        <v>5520</v>
      </c>
      <c r="H1601">
        <v>56.180056700000002</v>
      </c>
      <c r="I1601">
        <v>-64.361491200000003</v>
      </c>
      <c r="J1601" s="1" t="str">
        <f t="shared" si="139"/>
        <v>Till</v>
      </c>
      <c r="K1601" s="1" t="str">
        <f t="shared" si="142"/>
        <v>&lt;63 micron</v>
      </c>
      <c r="L1601">
        <v>0.4</v>
      </c>
      <c r="N1601">
        <v>0.4</v>
      </c>
      <c r="O1601">
        <v>1.373</v>
      </c>
    </row>
    <row r="1602" spans="1:15" hidden="1" x14ac:dyDescent="0.25">
      <c r="A1602" t="s">
        <v>5521</v>
      </c>
      <c r="B1602" t="s">
        <v>5522</v>
      </c>
      <c r="C1602" s="1" t="str">
        <f t="shared" si="141"/>
        <v>21:1121</v>
      </c>
      <c r="D1602" s="1" t="str">
        <f t="shared" si="143"/>
        <v>22:0012</v>
      </c>
      <c r="E1602" t="s">
        <v>5523</v>
      </c>
      <c r="F1602" t="s">
        <v>5524</v>
      </c>
      <c r="H1602">
        <v>57.145575000000001</v>
      </c>
      <c r="I1602">
        <v>-64.749081399999994</v>
      </c>
      <c r="J1602" s="1" t="str">
        <f>HYPERLINK("http://geochem.nrcan.gc.ca/cdogs/content/kwd/kwd020076_e.htm", "Sand")</f>
        <v>Sand</v>
      </c>
      <c r="K1602" s="1" t="str">
        <f t="shared" si="142"/>
        <v>&lt;63 micron</v>
      </c>
      <c r="L1602">
        <v>3.9</v>
      </c>
      <c r="M1602">
        <v>0.2</v>
      </c>
      <c r="N1602">
        <v>3.7</v>
      </c>
      <c r="O1602">
        <v>9.4770000000000003</v>
      </c>
    </row>
    <row r="1603" spans="1:15" hidden="1" x14ac:dyDescent="0.25">
      <c r="A1603" t="s">
        <v>5525</v>
      </c>
      <c r="B1603" t="s">
        <v>5526</v>
      </c>
      <c r="C1603" s="1" t="str">
        <f t="shared" si="141"/>
        <v>21:1121</v>
      </c>
      <c r="D1603" s="1" t="str">
        <f t="shared" si="143"/>
        <v>22:0012</v>
      </c>
      <c r="E1603" t="s">
        <v>5523</v>
      </c>
      <c r="F1603" t="s">
        <v>5527</v>
      </c>
      <c r="H1603">
        <v>57.145575000000001</v>
      </c>
      <c r="I1603">
        <v>-64.749081399999994</v>
      </c>
      <c r="J1603" s="1" t="str">
        <f>HYPERLINK("http://geochem.nrcan.gc.ca/cdogs/content/kwd/kwd020076_e.htm", "Sand")</f>
        <v>Sand</v>
      </c>
      <c r="K1603" s="1" t="str">
        <f t="shared" si="142"/>
        <v>&lt;63 micron</v>
      </c>
      <c r="L1603">
        <v>3.9</v>
      </c>
      <c r="M1603">
        <v>0.2</v>
      </c>
      <c r="N1603">
        <v>3.7</v>
      </c>
      <c r="O1603">
        <v>9.6999999999999993</v>
      </c>
    </row>
    <row r="1604" spans="1:15" hidden="1" x14ac:dyDescent="0.25">
      <c r="A1604" t="s">
        <v>5528</v>
      </c>
      <c r="B1604" t="s">
        <v>5529</v>
      </c>
      <c r="C1604" s="1" t="str">
        <f t="shared" si="141"/>
        <v>21:1121</v>
      </c>
      <c r="D1604" s="1" t="str">
        <f t="shared" si="143"/>
        <v>22:0012</v>
      </c>
      <c r="E1604" t="s">
        <v>5530</v>
      </c>
      <c r="F1604" t="s">
        <v>5531</v>
      </c>
      <c r="H1604">
        <v>57.7195672</v>
      </c>
      <c r="I1604">
        <v>-64.652053899999999</v>
      </c>
      <c r="J1604" s="1" t="str">
        <f t="shared" ref="J1604:J1620" si="144">HYPERLINK("http://geochem.nrcan.gc.ca/cdogs/content/kwd/kwd020044_e.htm", "Till")</f>
        <v>Till</v>
      </c>
      <c r="K1604" s="1" t="str">
        <f t="shared" si="142"/>
        <v>&lt;63 micron</v>
      </c>
      <c r="L1604">
        <v>0.2</v>
      </c>
      <c r="O1604">
        <v>0.6</v>
      </c>
    </row>
    <row r="1605" spans="1:15" hidden="1" x14ac:dyDescent="0.25">
      <c r="A1605" t="s">
        <v>5532</v>
      </c>
      <c r="B1605" t="s">
        <v>5533</v>
      </c>
      <c r="C1605" s="1" t="str">
        <f t="shared" si="141"/>
        <v>21:1121</v>
      </c>
      <c r="D1605" s="1" t="str">
        <f t="shared" si="143"/>
        <v>22:0012</v>
      </c>
      <c r="E1605" t="s">
        <v>5534</v>
      </c>
      <c r="F1605" t="s">
        <v>5535</v>
      </c>
      <c r="H1605">
        <v>56.9024061</v>
      </c>
      <c r="I1605">
        <v>-63.448818699999997</v>
      </c>
      <c r="J1605" s="1" t="str">
        <f t="shared" si="144"/>
        <v>Till</v>
      </c>
      <c r="K1605" s="1" t="str">
        <f t="shared" si="142"/>
        <v>&lt;63 micron</v>
      </c>
      <c r="L1605">
        <v>0.2</v>
      </c>
      <c r="M1605">
        <v>0.2</v>
      </c>
      <c r="O1605">
        <v>0.68899999999999995</v>
      </c>
    </row>
    <row r="1606" spans="1:15" hidden="1" x14ac:dyDescent="0.25">
      <c r="A1606" t="s">
        <v>5536</v>
      </c>
      <c r="B1606" t="s">
        <v>5537</v>
      </c>
      <c r="C1606" s="1" t="str">
        <f t="shared" si="141"/>
        <v>21:1121</v>
      </c>
      <c r="D1606" s="1" t="str">
        <f t="shared" si="143"/>
        <v>22:0012</v>
      </c>
      <c r="E1606" t="s">
        <v>5538</v>
      </c>
      <c r="F1606" t="s">
        <v>5539</v>
      </c>
      <c r="H1606">
        <v>57.718406299999998</v>
      </c>
      <c r="I1606">
        <v>-64.567417500000005</v>
      </c>
      <c r="J1606" s="1" t="str">
        <f t="shared" si="144"/>
        <v>Till</v>
      </c>
      <c r="K1606" s="1" t="str">
        <f t="shared" si="142"/>
        <v>&lt;63 micron</v>
      </c>
      <c r="L1606">
        <v>1.3</v>
      </c>
      <c r="N1606">
        <v>1.2</v>
      </c>
      <c r="O1606">
        <v>3.5030000000000001</v>
      </c>
    </row>
    <row r="1607" spans="1:15" hidden="1" x14ac:dyDescent="0.25">
      <c r="A1607" t="s">
        <v>5540</v>
      </c>
      <c r="B1607" t="s">
        <v>5541</v>
      </c>
      <c r="C1607" s="1" t="str">
        <f t="shared" si="141"/>
        <v>21:1121</v>
      </c>
      <c r="D1607" s="1" t="str">
        <f t="shared" si="143"/>
        <v>22:0012</v>
      </c>
      <c r="E1607" t="s">
        <v>5542</v>
      </c>
      <c r="F1607" t="s">
        <v>5543</v>
      </c>
      <c r="H1607">
        <v>57.719199000000003</v>
      </c>
      <c r="I1607">
        <v>-64.559241799999995</v>
      </c>
      <c r="J1607" s="1" t="str">
        <f t="shared" si="144"/>
        <v>Till</v>
      </c>
      <c r="K1607" s="1" t="str">
        <f t="shared" si="142"/>
        <v>&lt;63 micron</v>
      </c>
      <c r="L1607">
        <v>0.5</v>
      </c>
      <c r="M1607">
        <v>0.2</v>
      </c>
      <c r="N1607">
        <v>0.3</v>
      </c>
      <c r="O1607">
        <v>2.0030000000000001</v>
      </c>
    </row>
    <row r="1608" spans="1:15" hidden="1" x14ac:dyDescent="0.25">
      <c r="A1608" t="s">
        <v>5544</v>
      </c>
      <c r="B1608" t="s">
        <v>5545</v>
      </c>
      <c r="C1608" s="1" t="str">
        <f t="shared" si="141"/>
        <v>21:1121</v>
      </c>
      <c r="D1608" s="1" t="str">
        <f t="shared" si="143"/>
        <v>22:0012</v>
      </c>
      <c r="E1608" t="s">
        <v>5546</v>
      </c>
      <c r="F1608" t="s">
        <v>5547</v>
      </c>
      <c r="H1608">
        <v>57.7332964</v>
      </c>
      <c r="I1608">
        <v>-64.548847100000003</v>
      </c>
      <c r="J1608" s="1" t="str">
        <f t="shared" si="144"/>
        <v>Till</v>
      </c>
      <c r="K1608" s="1" t="str">
        <f t="shared" si="142"/>
        <v>&lt;63 micron</v>
      </c>
      <c r="L1608">
        <v>0.2</v>
      </c>
      <c r="O1608">
        <v>0.66200000000000003</v>
      </c>
    </row>
    <row r="1609" spans="1:15" hidden="1" x14ac:dyDescent="0.25">
      <c r="A1609" t="s">
        <v>5548</v>
      </c>
      <c r="B1609" t="s">
        <v>5549</v>
      </c>
      <c r="C1609" s="1" t="str">
        <f t="shared" si="141"/>
        <v>21:1121</v>
      </c>
      <c r="D1609" s="1" t="str">
        <f t="shared" si="143"/>
        <v>22:0012</v>
      </c>
      <c r="E1609" t="s">
        <v>5546</v>
      </c>
      <c r="F1609" t="s">
        <v>5550</v>
      </c>
      <c r="H1609">
        <v>57.7332964</v>
      </c>
      <c r="I1609">
        <v>-64.548847100000003</v>
      </c>
      <c r="J1609" s="1" t="str">
        <f t="shared" si="144"/>
        <v>Till</v>
      </c>
      <c r="K1609" s="1" t="str">
        <f t="shared" si="142"/>
        <v>&lt;63 micron</v>
      </c>
      <c r="L1609">
        <v>0.2</v>
      </c>
      <c r="O1609">
        <v>0.65400000000000003</v>
      </c>
    </row>
    <row r="1610" spans="1:15" hidden="1" x14ac:dyDescent="0.25">
      <c r="A1610" t="s">
        <v>5551</v>
      </c>
      <c r="B1610" t="s">
        <v>5552</v>
      </c>
      <c r="C1610" s="1" t="str">
        <f t="shared" si="141"/>
        <v>21:1121</v>
      </c>
      <c r="D1610" s="1" t="str">
        <f t="shared" si="143"/>
        <v>22:0012</v>
      </c>
      <c r="E1610" t="s">
        <v>5553</v>
      </c>
      <c r="F1610" t="s">
        <v>5554</v>
      </c>
      <c r="H1610">
        <v>57.716679999999997</v>
      </c>
      <c r="I1610">
        <v>-64.579816500000007</v>
      </c>
      <c r="J1610" s="1" t="str">
        <f t="shared" si="144"/>
        <v>Till</v>
      </c>
      <c r="K1610" s="1" t="str">
        <f t="shared" si="142"/>
        <v>&lt;63 micron</v>
      </c>
      <c r="L1610">
        <v>0.2</v>
      </c>
      <c r="O1610">
        <v>0.58599999999999997</v>
      </c>
    </row>
    <row r="1611" spans="1:15" hidden="1" x14ac:dyDescent="0.25">
      <c r="A1611" t="s">
        <v>5555</v>
      </c>
      <c r="B1611" t="s">
        <v>5556</v>
      </c>
      <c r="C1611" s="1" t="str">
        <f t="shared" si="141"/>
        <v>21:1121</v>
      </c>
      <c r="D1611" s="1" t="str">
        <f t="shared" si="143"/>
        <v>22:0012</v>
      </c>
      <c r="E1611" t="s">
        <v>5557</v>
      </c>
      <c r="F1611" t="s">
        <v>5558</v>
      </c>
      <c r="H1611">
        <v>57.726027600000002</v>
      </c>
      <c r="I1611">
        <v>-64.618594999999999</v>
      </c>
      <c r="J1611" s="1" t="str">
        <f t="shared" si="144"/>
        <v>Till</v>
      </c>
      <c r="K1611" s="1" t="str">
        <f t="shared" si="142"/>
        <v>&lt;63 micron</v>
      </c>
      <c r="L1611">
        <v>0.3</v>
      </c>
      <c r="M1611">
        <v>0.2</v>
      </c>
      <c r="O1611">
        <v>1.5209999999999999</v>
      </c>
    </row>
    <row r="1612" spans="1:15" hidden="1" x14ac:dyDescent="0.25">
      <c r="A1612" t="s">
        <v>5559</v>
      </c>
      <c r="B1612" t="s">
        <v>5560</v>
      </c>
      <c r="C1612" s="1" t="str">
        <f t="shared" si="141"/>
        <v>21:1121</v>
      </c>
      <c r="D1612" s="1" t="str">
        <f t="shared" si="143"/>
        <v>22:0012</v>
      </c>
      <c r="E1612" t="s">
        <v>5561</v>
      </c>
      <c r="F1612" t="s">
        <v>5562</v>
      </c>
      <c r="H1612">
        <v>57.735277400000001</v>
      </c>
      <c r="I1612">
        <v>-64.603353400000003</v>
      </c>
      <c r="J1612" s="1" t="str">
        <f t="shared" si="144"/>
        <v>Till</v>
      </c>
      <c r="K1612" s="1" t="str">
        <f t="shared" si="142"/>
        <v>&lt;63 micron</v>
      </c>
      <c r="L1612">
        <v>0.4</v>
      </c>
      <c r="M1612">
        <v>0.3</v>
      </c>
      <c r="O1612">
        <v>1.2450000000000001</v>
      </c>
    </row>
    <row r="1613" spans="1:15" hidden="1" x14ac:dyDescent="0.25">
      <c r="A1613" t="s">
        <v>5563</v>
      </c>
      <c r="B1613" t="s">
        <v>5564</v>
      </c>
      <c r="C1613" s="1" t="str">
        <f t="shared" si="141"/>
        <v>21:1121</v>
      </c>
      <c r="D1613" s="1" t="str">
        <f t="shared" si="143"/>
        <v>22:0012</v>
      </c>
      <c r="E1613" t="s">
        <v>5565</v>
      </c>
      <c r="F1613" t="s">
        <v>5566</v>
      </c>
      <c r="H1613">
        <v>57.736130199999998</v>
      </c>
      <c r="I1613">
        <v>-64.632937699999999</v>
      </c>
      <c r="J1613" s="1" t="str">
        <f t="shared" si="144"/>
        <v>Till</v>
      </c>
      <c r="K1613" s="1" t="str">
        <f t="shared" si="142"/>
        <v>&lt;63 micron</v>
      </c>
      <c r="L1613">
        <v>0.1</v>
      </c>
      <c r="O1613">
        <v>1.0369999999999999</v>
      </c>
    </row>
    <row r="1614" spans="1:15" hidden="1" x14ac:dyDescent="0.25">
      <c r="A1614" t="s">
        <v>5567</v>
      </c>
      <c r="B1614" t="s">
        <v>5568</v>
      </c>
      <c r="C1614" s="1" t="str">
        <f t="shared" si="141"/>
        <v>21:1121</v>
      </c>
      <c r="D1614" s="1" t="str">
        <f t="shared" si="143"/>
        <v>22:0012</v>
      </c>
      <c r="E1614" t="s">
        <v>5569</v>
      </c>
      <c r="F1614" t="s">
        <v>5570</v>
      </c>
      <c r="H1614">
        <v>57.103394299999998</v>
      </c>
      <c r="I1614">
        <v>-66.533841100000004</v>
      </c>
      <c r="J1614" s="1" t="str">
        <f t="shared" si="144"/>
        <v>Till</v>
      </c>
      <c r="K1614" s="1" t="str">
        <f t="shared" si="142"/>
        <v>&lt;63 micron</v>
      </c>
      <c r="L1614">
        <v>0.5</v>
      </c>
      <c r="N1614">
        <v>0.5</v>
      </c>
      <c r="O1614">
        <v>2.0329999999999999</v>
      </c>
    </row>
    <row r="1615" spans="1:15" hidden="1" x14ac:dyDescent="0.25">
      <c r="A1615" t="s">
        <v>5571</v>
      </c>
      <c r="B1615" t="s">
        <v>5572</v>
      </c>
      <c r="C1615" s="1" t="str">
        <f t="shared" si="141"/>
        <v>21:1121</v>
      </c>
      <c r="D1615" s="1" t="str">
        <f t="shared" si="143"/>
        <v>22:0012</v>
      </c>
      <c r="E1615" t="s">
        <v>5569</v>
      </c>
      <c r="F1615" t="s">
        <v>5573</v>
      </c>
      <c r="H1615">
        <v>57.103394299999998</v>
      </c>
      <c r="I1615">
        <v>-66.533841100000004</v>
      </c>
      <c r="J1615" s="1" t="str">
        <f t="shared" si="144"/>
        <v>Till</v>
      </c>
      <c r="K1615" s="1" t="str">
        <f t="shared" si="142"/>
        <v>&lt;63 micron</v>
      </c>
      <c r="L1615">
        <v>0.5</v>
      </c>
      <c r="N1615">
        <v>0.5</v>
      </c>
      <c r="O1615">
        <v>2</v>
      </c>
    </row>
    <row r="1616" spans="1:15" hidden="1" x14ac:dyDescent="0.25">
      <c r="A1616" t="s">
        <v>5574</v>
      </c>
      <c r="B1616" t="s">
        <v>5575</v>
      </c>
      <c r="C1616" s="1" t="str">
        <f t="shared" si="141"/>
        <v>21:1121</v>
      </c>
      <c r="D1616" s="1" t="str">
        <f t="shared" si="143"/>
        <v>22:0012</v>
      </c>
      <c r="E1616" t="s">
        <v>5576</v>
      </c>
      <c r="F1616" t="s">
        <v>5577</v>
      </c>
      <c r="H1616">
        <v>57.008336999999997</v>
      </c>
      <c r="I1616">
        <v>-65.659660500000001</v>
      </c>
      <c r="J1616" s="1" t="str">
        <f t="shared" si="144"/>
        <v>Till</v>
      </c>
      <c r="K1616" s="1" t="str">
        <f t="shared" si="142"/>
        <v>&lt;63 micron</v>
      </c>
      <c r="L1616">
        <v>0.2</v>
      </c>
      <c r="O1616">
        <v>1.1970000000000001</v>
      </c>
    </row>
    <row r="1617" spans="1:15" hidden="1" x14ac:dyDescent="0.25">
      <c r="A1617" t="s">
        <v>5578</v>
      </c>
      <c r="B1617" t="s">
        <v>5579</v>
      </c>
      <c r="C1617" s="1" t="str">
        <f t="shared" si="141"/>
        <v>21:1121</v>
      </c>
      <c r="D1617" s="1" t="str">
        <f t="shared" si="143"/>
        <v>22:0012</v>
      </c>
      <c r="E1617" t="s">
        <v>5580</v>
      </c>
      <c r="F1617" t="s">
        <v>5581</v>
      </c>
      <c r="H1617">
        <v>56.6972776</v>
      </c>
      <c r="I1617">
        <v>-64.3043172</v>
      </c>
      <c r="J1617" s="1" t="str">
        <f t="shared" si="144"/>
        <v>Till</v>
      </c>
      <c r="K1617" s="1" t="str">
        <f t="shared" si="142"/>
        <v>&lt;63 micron</v>
      </c>
      <c r="L1617">
        <v>0.8</v>
      </c>
      <c r="N1617">
        <v>0.8</v>
      </c>
      <c r="O1617">
        <v>3.4950000000000001</v>
      </c>
    </row>
    <row r="1618" spans="1:15" hidden="1" x14ac:dyDescent="0.25">
      <c r="A1618" t="s">
        <v>5582</v>
      </c>
      <c r="B1618" t="s">
        <v>5583</v>
      </c>
      <c r="C1618" s="1" t="str">
        <f t="shared" si="141"/>
        <v>21:1121</v>
      </c>
      <c r="D1618" s="1" t="str">
        <f t="shared" si="143"/>
        <v>22:0012</v>
      </c>
      <c r="E1618" t="s">
        <v>5584</v>
      </c>
      <c r="F1618" t="s">
        <v>5585</v>
      </c>
      <c r="H1618">
        <v>57.9045877</v>
      </c>
      <c r="I1618">
        <v>-65.090696600000001</v>
      </c>
      <c r="J1618" s="1" t="str">
        <f t="shared" si="144"/>
        <v>Till</v>
      </c>
      <c r="K1618" s="1" t="str">
        <f t="shared" si="142"/>
        <v>&lt;63 micron</v>
      </c>
      <c r="L1618">
        <v>0.8</v>
      </c>
      <c r="N1618">
        <v>0.8</v>
      </c>
      <c r="O1618">
        <v>2.5059999999999998</v>
      </c>
    </row>
    <row r="1619" spans="1:15" hidden="1" x14ac:dyDescent="0.25">
      <c r="A1619" t="s">
        <v>5586</v>
      </c>
      <c r="B1619" t="s">
        <v>5587</v>
      </c>
      <c r="C1619" s="1" t="str">
        <f t="shared" si="141"/>
        <v>21:1121</v>
      </c>
      <c r="D1619" s="1" t="str">
        <f t="shared" si="143"/>
        <v>22:0012</v>
      </c>
      <c r="E1619" t="s">
        <v>5588</v>
      </c>
      <c r="F1619" t="s">
        <v>5589</v>
      </c>
      <c r="H1619">
        <v>56.464770799999997</v>
      </c>
      <c r="I1619">
        <v>-64.046336299999993</v>
      </c>
      <c r="J1619" s="1" t="str">
        <f t="shared" si="144"/>
        <v>Till</v>
      </c>
      <c r="K1619" s="1" t="str">
        <f t="shared" si="142"/>
        <v>&lt;63 micron</v>
      </c>
      <c r="L1619">
        <v>0.4</v>
      </c>
      <c r="N1619">
        <v>0.4</v>
      </c>
      <c r="O1619">
        <v>1.6830000000000001</v>
      </c>
    </row>
    <row r="1620" spans="1:15" hidden="1" x14ac:dyDescent="0.25">
      <c r="A1620" t="s">
        <v>5590</v>
      </c>
      <c r="B1620" t="s">
        <v>5591</v>
      </c>
      <c r="C1620" s="1" t="str">
        <f t="shared" si="141"/>
        <v>21:1121</v>
      </c>
      <c r="D1620" s="1" t="str">
        <f t="shared" si="143"/>
        <v>22:0012</v>
      </c>
      <c r="E1620" t="s">
        <v>5592</v>
      </c>
      <c r="F1620" t="s">
        <v>5593</v>
      </c>
      <c r="H1620">
        <v>56.406868199999998</v>
      </c>
      <c r="I1620">
        <v>-64.511257000000001</v>
      </c>
      <c r="J1620" s="1" t="str">
        <f t="shared" si="144"/>
        <v>Till</v>
      </c>
      <c r="K1620" s="1" t="str">
        <f t="shared" si="142"/>
        <v>&lt;63 micron</v>
      </c>
      <c r="L1620">
        <v>0.4</v>
      </c>
      <c r="N1620">
        <v>0.4</v>
      </c>
      <c r="O1620">
        <v>1.976</v>
      </c>
    </row>
    <row r="1621" spans="1:15" hidden="1" x14ac:dyDescent="0.25">
      <c r="A1621" t="s">
        <v>5594</v>
      </c>
      <c r="B1621" t="s">
        <v>5595</v>
      </c>
      <c r="C1621" s="1" t="str">
        <f t="shared" si="141"/>
        <v>21:1121</v>
      </c>
      <c r="D1621" s="1" t="str">
        <f>HYPERLINK("http://geochem.nrcan.gc.ca/cdogs/content/svy/svy_e.htm", "")</f>
        <v/>
      </c>
      <c r="G1621" s="1" t="str">
        <f>HYPERLINK("http://geochem.nrcan.gc.ca/cdogs/content/cr_/cr_00096_e.htm", "96")</f>
        <v>96</v>
      </c>
      <c r="J1621" t="s">
        <v>5596</v>
      </c>
      <c r="K1621" t="s">
        <v>5597</v>
      </c>
      <c r="L1621">
        <v>1.6</v>
      </c>
      <c r="N1621">
        <v>1.6</v>
      </c>
      <c r="O1621">
        <v>5.6379999999999999</v>
      </c>
    </row>
    <row r="1622" spans="1:15" hidden="1" x14ac:dyDescent="0.25">
      <c r="A1622" t="s">
        <v>5598</v>
      </c>
      <c r="B1622" t="s">
        <v>5599</v>
      </c>
      <c r="C1622" s="1" t="str">
        <f t="shared" si="141"/>
        <v>21:1121</v>
      </c>
      <c r="D1622" s="1" t="str">
        <f>HYPERLINK("http://geochem.nrcan.gc.ca/cdogs/content/svy/svy_e.htm", "")</f>
        <v/>
      </c>
      <c r="G1622" s="1" t="str">
        <f>HYPERLINK("http://geochem.nrcan.gc.ca/cdogs/content/cr_/cr_00096_e.htm", "96")</f>
        <v>96</v>
      </c>
      <c r="J1622" t="s">
        <v>5596</v>
      </c>
      <c r="K1622" t="s">
        <v>5597</v>
      </c>
      <c r="L1622">
        <v>1.6</v>
      </c>
      <c r="N1622">
        <v>1.6</v>
      </c>
      <c r="O1622">
        <v>5.8780000000000001</v>
      </c>
    </row>
    <row r="1623" spans="1:15" hidden="1" x14ac:dyDescent="0.25">
      <c r="A1623" t="s">
        <v>5600</v>
      </c>
      <c r="B1623" t="s">
        <v>5601</v>
      </c>
      <c r="C1623" s="1" t="str">
        <f t="shared" ref="C1623:C1654" si="145">HYPERLINK("http://geochem.nrcan.gc.ca/cdogs/content/bdl/bdl211135_e.htm", "21:1135")</f>
        <v>21:1135</v>
      </c>
      <c r="D1623" s="1" t="str">
        <f t="shared" ref="D1623:D1654" si="146">HYPERLINK("http://geochem.nrcan.gc.ca/cdogs/content/svy/svy210421_e.htm", "21:0421")</f>
        <v>21:0421</v>
      </c>
      <c r="E1623" t="s">
        <v>5602</v>
      </c>
      <c r="F1623" t="s">
        <v>5603</v>
      </c>
      <c r="H1623">
        <v>56.285017199999999</v>
      </c>
      <c r="I1623">
        <v>-64.211896600000003</v>
      </c>
      <c r="J1623" s="1" t="str">
        <f t="shared" ref="J1623:J1654" si="147">HYPERLINK("http://geochem.nrcan.gc.ca/cdogs/content/kwd/kwd020044_e.htm", "Till")</f>
        <v>Till</v>
      </c>
      <c r="K1623" s="1" t="str">
        <f t="shared" ref="K1623:K1654" si="148">HYPERLINK("http://geochem.nrcan.gc.ca/cdogs/content/kwd/kwd080004_e.htm", "&lt;63 micron")</f>
        <v>&lt;63 micron</v>
      </c>
      <c r="L1623">
        <v>0.3</v>
      </c>
      <c r="N1623">
        <v>0.3</v>
      </c>
      <c r="O1623">
        <v>0.9</v>
      </c>
    </row>
    <row r="1624" spans="1:15" hidden="1" x14ac:dyDescent="0.25">
      <c r="A1624" t="s">
        <v>5604</v>
      </c>
      <c r="B1624" t="s">
        <v>5605</v>
      </c>
      <c r="C1624" s="1" t="str">
        <f t="shared" si="145"/>
        <v>21:1135</v>
      </c>
      <c r="D1624" s="1" t="str">
        <f t="shared" si="146"/>
        <v>21:0421</v>
      </c>
      <c r="E1624" t="s">
        <v>5602</v>
      </c>
      <c r="F1624" t="s">
        <v>5606</v>
      </c>
      <c r="H1624">
        <v>56.285017199999999</v>
      </c>
      <c r="I1624">
        <v>-64.211896600000003</v>
      </c>
      <c r="J1624" s="1" t="str">
        <f t="shared" si="147"/>
        <v>Till</v>
      </c>
      <c r="K1624" s="1" t="str">
        <f t="shared" si="148"/>
        <v>&lt;63 micron</v>
      </c>
      <c r="L1624">
        <v>0.2</v>
      </c>
      <c r="N1624">
        <v>0.2</v>
      </c>
      <c r="O1624">
        <v>1.1000000000000001</v>
      </c>
    </row>
    <row r="1625" spans="1:15" hidden="1" x14ac:dyDescent="0.25">
      <c r="A1625" t="s">
        <v>5607</v>
      </c>
      <c r="B1625" t="s">
        <v>5608</v>
      </c>
      <c r="C1625" s="1" t="str">
        <f t="shared" si="145"/>
        <v>21:1135</v>
      </c>
      <c r="D1625" s="1" t="str">
        <f t="shared" si="146"/>
        <v>21:0421</v>
      </c>
      <c r="E1625" t="s">
        <v>5609</v>
      </c>
      <c r="F1625" t="s">
        <v>5610</v>
      </c>
      <c r="H1625">
        <v>56.302816999999997</v>
      </c>
      <c r="I1625">
        <v>-64.140960199999995</v>
      </c>
      <c r="J1625" s="1" t="str">
        <f t="shared" si="147"/>
        <v>Till</v>
      </c>
      <c r="K1625" s="1" t="str">
        <f t="shared" si="148"/>
        <v>&lt;63 micron</v>
      </c>
      <c r="L1625">
        <v>0.4</v>
      </c>
      <c r="N1625">
        <v>0.4</v>
      </c>
      <c r="O1625">
        <v>1.4</v>
      </c>
    </row>
    <row r="1626" spans="1:15" hidden="1" x14ac:dyDescent="0.25">
      <c r="A1626" t="s">
        <v>5611</v>
      </c>
      <c r="B1626" t="s">
        <v>5612</v>
      </c>
      <c r="C1626" s="1" t="str">
        <f t="shared" si="145"/>
        <v>21:1135</v>
      </c>
      <c r="D1626" s="1" t="str">
        <f t="shared" si="146"/>
        <v>21:0421</v>
      </c>
      <c r="E1626" t="s">
        <v>5613</v>
      </c>
      <c r="F1626" t="s">
        <v>5614</v>
      </c>
      <c r="H1626">
        <v>56.302658999999998</v>
      </c>
      <c r="I1626">
        <v>-64.139581699999994</v>
      </c>
      <c r="J1626" s="1" t="str">
        <f t="shared" si="147"/>
        <v>Till</v>
      </c>
      <c r="K1626" s="1" t="str">
        <f t="shared" si="148"/>
        <v>&lt;63 micron</v>
      </c>
      <c r="L1626">
        <v>0.5</v>
      </c>
      <c r="N1626">
        <v>0.5</v>
      </c>
      <c r="O1626">
        <v>1.8</v>
      </c>
    </row>
    <row r="1627" spans="1:15" hidden="1" x14ac:dyDescent="0.25">
      <c r="A1627" t="s">
        <v>5615</v>
      </c>
      <c r="B1627" t="s">
        <v>5616</v>
      </c>
      <c r="C1627" s="1" t="str">
        <f t="shared" si="145"/>
        <v>21:1135</v>
      </c>
      <c r="D1627" s="1" t="str">
        <f t="shared" si="146"/>
        <v>21:0421</v>
      </c>
      <c r="E1627" t="s">
        <v>5617</v>
      </c>
      <c r="F1627" t="s">
        <v>5618</v>
      </c>
      <c r="H1627">
        <v>56.350955599999999</v>
      </c>
      <c r="I1627">
        <v>-63.830800799999999</v>
      </c>
      <c r="J1627" s="1" t="str">
        <f t="shared" si="147"/>
        <v>Till</v>
      </c>
      <c r="K1627" s="1" t="str">
        <f t="shared" si="148"/>
        <v>&lt;63 micron</v>
      </c>
      <c r="L1627">
        <v>0.3</v>
      </c>
      <c r="N1627">
        <v>0.3</v>
      </c>
      <c r="O1627">
        <v>1.2</v>
      </c>
    </row>
    <row r="1628" spans="1:15" hidden="1" x14ac:dyDescent="0.25">
      <c r="A1628" t="s">
        <v>5619</v>
      </c>
      <c r="B1628" t="s">
        <v>5620</v>
      </c>
      <c r="C1628" s="1" t="str">
        <f t="shared" si="145"/>
        <v>21:1135</v>
      </c>
      <c r="D1628" s="1" t="str">
        <f t="shared" si="146"/>
        <v>21:0421</v>
      </c>
      <c r="E1628" t="s">
        <v>5621</v>
      </c>
      <c r="F1628" t="s">
        <v>5622</v>
      </c>
      <c r="H1628">
        <v>56.476898499999997</v>
      </c>
      <c r="I1628">
        <v>-63.225739400000002</v>
      </c>
      <c r="J1628" s="1" t="str">
        <f t="shared" si="147"/>
        <v>Till</v>
      </c>
      <c r="K1628" s="1" t="str">
        <f t="shared" si="148"/>
        <v>&lt;63 micron</v>
      </c>
      <c r="L1628">
        <v>0.2</v>
      </c>
      <c r="N1628">
        <v>0.2</v>
      </c>
      <c r="O1628">
        <v>0.9</v>
      </c>
    </row>
    <row r="1629" spans="1:15" hidden="1" x14ac:dyDescent="0.25">
      <c r="A1629" t="s">
        <v>5623</v>
      </c>
      <c r="B1629" t="s">
        <v>5624</v>
      </c>
      <c r="C1629" s="1" t="str">
        <f t="shared" si="145"/>
        <v>21:1135</v>
      </c>
      <c r="D1629" s="1" t="str">
        <f t="shared" si="146"/>
        <v>21:0421</v>
      </c>
      <c r="E1629" t="s">
        <v>5625</v>
      </c>
      <c r="F1629" t="s">
        <v>5626</v>
      </c>
      <c r="H1629">
        <v>56.396161399999997</v>
      </c>
      <c r="I1629">
        <v>-63.674801600000002</v>
      </c>
      <c r="J1629" s="1" t="str">
        <f t="shared" si="147"/>
        <v>Till</v>
      </c>
      <c r="K1629" s="1" t="str">
        <f t="shared" si="148"/>
        <v>&lt;63 micron</v>
      </c>
      <c r="L1629">
        <v>0.4</v>
      </c>
      <c r="N1629">
        <v>0.4</v>
      </c>
      <c r="O1629">
        <v>1.6</v>
      </c>
    </row>
    <row r="1630" spans="1:15" hidden="1" x14ac:dyDescent="0.25">
      <c r="A1630" t="s">
        <v>5627</v>
      </c>
      <c r="B1630" t="s">
        <v>5628</v>
      </c>
      <c r="C1630" s="1" t="str">
        <f t="shared" si="145"/>
        <v>21:1135</v>
      </c>
      <c r="D1630" s="1" t="str">
        <f t="shared" si="146"/>
        <v>21:0421</v>
      </c>
      <c r="E1630" t="s">
        <v>5629</v>
      </c>
      <c r="F1630" t="s">
        <v>5630</v>
      </c>
      <c r="H1630">
        <v>55.673939300000001</v>
      </c>
      <c r="I1630">
        <v>-65.914235399999995</v>
      </c>
      <c r="J1630" s="1" t="str">
        <f t="shared" si="147"/>
        <v>Till</v>
      </c>
      <c r="K1630" s="1" t="str">
        <f t="shared" si="148"/>
        <v>&lt;63 micron</v>
      </c>
      <c r="L1630">
        <v>0.7</v>
      </c>
      <c r="M1630">
        <v>0.2</v>
      </c>
      <c r="N1630">
        <v>0.5</v>
      </c>
      <c r="O1630">
        <v>3.5</v>
      </c>
    </row>
    <row r="1631" spans="1:15" hidden="1" x14ac:dyDescent="0.25">
      <c r="A1631" t="s">
        <v>5631</v>
      </c>
      <c r="B1631" t="s">
        <v>5632</v>
      </c>
      <c r="C1631" s="1" t="str">
        <f t="shared" si="145"/>
        <v>21:1135</v>
      </c>
      <c r="D1631" s="1" t="str">
        <f t="shared" si="146"/>
        <v>21:0421</v>
      </c>
      <c r="E1631" t="s">
        <v>5633</v>
      </c>
      <c r="F1631" t="s">
        <v>5634</v>
      </c>
      <c r="H1631">
        <v>55.529986700000002</v>
      </c>
      <c r="I1631">
        <v>-65.913480500000006</v>
      </c>
      <c r="J1631" s="1" t="str">
        <f t="shared" si="147"/>
        <v>Till</v>
      </c>
      <c r="K1631" s="1" t="str">
        <f t="shared" si="148"/>
        <v>&lt;63 micron</v>
      </c>
      <c r="L1631">
        <v>0.4</v>
      </c>
      <c r="M1631">
        <v>0.2</v>
      </c>
      <c r="N1631">
        <v>0.2</v>
      </c>
      <c r="O1631">
        <v>2.5</v>
      </c>
    </row>
    <row r="1632" spans="1:15" hidden="1" x14ac:dyDescent="0.25">
      <c r="A1632" t="s">
        <v>5635</v>
      </c>
      <c r="B1632" t="s">
        <v>5636</v>
      </c>
      <c r="C1632" s="1" t="str">
        <f t="shared" si="145"/>
        <v>21:1135</v>
      </c>
      <c r="D1632" s="1" t="str">
        <f t="shared" si="146"/>
        <v>21:0421</v>
      </c>
      <c r="E1632" t="s">
        <v>5637</v>
      </c>
      <c r="F1632" t="s">
        <v>5638</v>
      </c>
      <c r="H1632">
        <v>55.741323700000002</v>
      </c>
      <c r="I1632">
        <v>-65.775414799999993</v>
      </c>
      <c r="J1632" s="1" t="str">
        <f t="shared" si="147"/>
        <v>Till</v>
      </c>
      <c r="K1632" s="1" t="str">
        <f t="shared" si="148"/>
        <v>&lt;63 micron</v>
      </c>
      <c r="L1632">
        <v>1.1000000000000001</v>
      </c>
      <c r="N1632">
        <v>1.1000000000000001</v>
      </c>
      <c r="O1632">
        <v>4.5999999999999996</v>
      </c>
    </row>
    <row r="1633" spans="1:15" hidden="1" x14ac:dyDescent="0.25">
      <c r="A1633" t="s">
        <v>5639</v>
      </c>
      <c r="B1633" t="s">
        <v>5640</v>
      </c>
      <c r="C1633" s="1" t="str">
        <f t="shared" si="145"/>
        <v>21:1135</v>
      </c>
      <c r="D1633" s="1" t="str">
        <f t="shared" si="146"/>
        <v>21:0421</v>
      </c>
      <c r="E1633" t="s">
        <v>5641</v>
      </c>
      <c r="F1633" t="s">
        <v>5642</v>
      </c>
      <c r="H1633">
        <v>55.806633599999998</v>
      </c>
      <c r="I1633">
        <v>-65.940318199999993</v>
      </c>
      <c r="J1633" s="1" t="str">
        <f t="shared" si="147"/>
        <v>Till</v>
      </c>
      <c r="K1633" s="1" t="str">
        <f t="shared" si="148"/>
        <v>&lt;63 micron</v>
      </c>
      <c r="L1633">
        <v>1.3</v>
      </c>
      <c r="N1633">
        <v>1.2</v>
      </c>
      <c r="O1633">
        <v>5.4</v>
      </c>
    </row>
    <row r="1634" spans="1:15" hidden="1" x14ac:dyDescent="0.25">
      <c r="A1634" t="s">
        <v>5643</v>
      </c>
      <c r="B1634" t="s">
        <v>5644</v>
      </c>
      <c r="C1634" s="1" t="str">
        <f t="shared" si="145"/>
        <v>21:1135</v>
      </c>
      <c r="D1634" s="1" t="str">
        <f t="shared" si="146"/>
        <v>21:0421</v>
      </c>
      <c r="E1634" t="s">
        <v>5645</v>
      </c>
      <c r="F1634" t="s">
        <v>5646</v>
      </c>
      <c r="H1634">
        <v>55.836734800000002</v>
      </c>
      <c r="I1634">
        <v>-65.889716199999995</v>
      </c>
      <c r="J1634" s="1" t="str">
        <f t="shared" si="147"/>
        <v>Till</v>
      </c>
      <c r="K1634" s="1" t="str">
        <f t="shared" si="148"/>
        <v>&lt;63 micron</v>
      </c>
      <c r="L1634">
        <v>0.8</v>
      </c>
      <c r="N1634">
        <v>0.8</v>
      </c>
      <c r="O1634">
        <v>3.1</v>
      </c>
    </row>
    <row r="1635" spans="1:15" hidden="1" x14ac:dyDescent="0.25">
      <c r="A1635" t="s">
        <v>5647</v>
      </c>
      <c r="B1635" t="s">
        <v>5648</v>
      </c>
      <c r="C1635" s="1" t="str">
        <f t="shared" si="145"/>
        <v>21:1135</v>
      </c>
      <c r="D1635" s="1" t="str">
        <f t="shared" si="146"/>
        <v>21:0421</v>
      </c>
      <c r="E1635" t="s">
        <v>5649</v>
      </c>
      <c r="F1635" t="s">
        <v>5650</v>
      </c>
      <c r="H1635">
        <v>55.922463200000003</v>
      </c>
      <c r="I1635">
        <v>-65.9728949</v>
      </c>
      <c r="J1635" s="1" t="str">
        <f t="shared" si="147"/>
        <v>Till</v>
      </c>
      <c r="K1635" s="1" t="str">
        <f t="shared" si="148"/>
        <v>&lt;63 micron</v>
      </c>
      <c r="L1635">
        <v>0.5</v>
      </c>
      <c r="N1635">
        <v>0.5</v>
      </c>
      <c r="O1635">
        <v>2.8</v>
      </c>
    </row>
    <row r="1636" spans="1:15" hidden="1" x14ac:dyDescent="0.25">
      <c r="A1636" t="s">
        <v>5651</v>
      </c>
      <c r="B1636" t="s">
        <v>5652</v>
      </c>
      <c r="C1636" s="1" t="str">
        <f t="shared" si="145"/>
        <v>21:1135</v>
      </c>
      <c r="D1636" s="1" t="str">
        <f t="shared" si="146"/>
        <v>21:0421</v>
      </c>
      <c r="E1636" t="s">
        <v>5653</v>
      </c>
      <c r="F1636" t="s">
        <v>5654</v>
      </c>
      <c r="H1636">
        <v>55.968765699999999</v>
      </c>
      <c r="I1636">
        <v>-65.587061500000004</v>
      </c>
      <c r="J1636" s="1" t="str">
        <f t="shared" si="147"/>
        <v>Till</v>
      </c>
      <c r="K1636" s="1" t="str">
        <f t="shared" si="148"/>
        <v>&lt;63 micron</v>
      </c>
      <c r="L1636">
        <v>0.4</v>
      </c>
      <c r="N1636">
        <v>0.4</v>
      </c>
      <c r="O1636">
        <v>2</v>
      </c>
    </row>
    <row r="1637" spans="1:15" hidden="1" x14ac:dyDescent="0.25">
      <c r="A1637" t="s">
        <v>5655</v>
      </c>
      <c r="B1637" t="s">
        <v>5656</v>
      </c>
      <c r="C1637" s="1" t="str">
        <f t="shared" si="145"/>
        <v>21:1135</v>
      </c>
      <c r="D1637" s="1" t="str">
        <f t="shared" si="146"/>
        <v>21:0421</v>
      </c>
      <c r="E1637" t="s">
        <v>5657</v>
      </c>
      <c r="F1637" t="s">
        <v>5658</v>
      </c>
      <c r="H1637">
        <v>55.9067109</v>
      </c>
      <c r="I1637">
        <v>-65.333824800000002</v>
      </c>
      <c r="J1637" s="1" t="str">
        <f t="shared" si="147"/>
        <v>Till</v>
      </c>
      <c r="K1637" s="1" t="str">
        <f t="shared" si="148"/>
        <v>&lt;63 micron</v>
      </c>
      <c r="L1637">
        <v>0.4</v>
      </c>
      <c r="N1637">
        <v>0.4</v>
      </c>
      <c r="O1637">
        <v>2.1</v>
      </c>
    </row>
    <row r="1638" spans="1:15" hidden="1" x14ac:dyDescent="0.25">
      <c r="A1638" t="s">
        <v>5659</v>
      </c>
      <c r="B1638" t="s">
        <v>5660</v>
      </c>
      <c r="C1638" s="1" t="str">
        <f t="shared" si="145"/>
        <v>21:1135</v>
      </c>
      <c r="D1638" s="1" t="str">
        <f t="shared" si="146"/>
        <v>21:0421</v>
      </c>
      <c r="E1638" t="s">
        <v>5661</v>
      </c>
      <c r="F1638" t="s">
        <v>5662</v>
      </c>
      <c r="H1638">
        <v>55.795433699999997</v>
      </c>
      <c r="I1638">
        <v>-65.689525500000002</v>
      </c>
      <c r="J1638" s="1" t="str">
        <f t="shared" si="147"/>
        <v>Till</v>
      </c>
      <c r="K1638" s="1" t="str">
        <f t="shared" si="148"/>
        <v>&lt;63 micron</v>
      </c>
      <c r="L1638">
        <v>1</v>
      </c>
      <c r="N1638">
        <v>1</v>
      </c>
      <c r="O1638">
        <v>3.7</v>
      </c>
    </row>
    <row r="1639" spans="1:15" hidden="1" x14ac:dyDescent="0.25">
      <c r="A1639" t="s">
        <v>5663</v>
      </c>
      <c r="B1639" t="s">
        <v>5664</v>
      </c>
      <c r="C1639" s="1" t="str">
        <f t="shared" si="145"/>
        <v>21:1135</v>
      </c>
      <c r="D1639" s="1" t="str">
        <f t="shared" si="146"/>
        <v>21:0421</v>
      </c>
      <c r="E1639" t="s">
        <v>5665</v>
      </c>
      <c r="F1639" t="s">
        <v>5666</v>
      </c>
      <c r="H1639">
        <v>55.6591813</v>
      </c>
      <c r="I1639">
        <v>-65.641848999999993</v>
      </c>
      <c r="J1639" s="1" t="str">
        <f t="shared" si="147"/>
        <v>Till</v>
      </c>
      <c r="K1639" s="1" t="str">
        <f t="shared" si="148"/>
        <v>&lt;63 micron</v>
      </c>
      <c r="L1639">
        <v>1</v>
      </c>
      <c r="N1639">
        <v>1</v>
      </c>
      <c r="O1639">
        <v>4.5</v>
      </c>
    </row>
    <row r="1640" spans="1:15" hidden="1" x14ac:dyDescent="0.25">
      <c r="A1640" t="s">
        <v>5667</v>
      </c>
      <c r="B1640" t="s">
        <v>5668</v>
      </c>
      <c r="C1640" s="1" t="str">
        <f t="shared" si="145"/>
        <v>21:1135</v>
      </c>
      <c r="D1640" s="1" t="str">
        <f t="shared" si="146"/>
        <v>21:0421</v>
      </c>
      <c r="E1640" t="s">
        <v>5669</v>
      </c>
      <c r="F1640" t="s">
        <v>5670</v>
      </c>
      <c r="H1640">
        <v>55.5874697</v>
      </c>
      <c r="I1640">
        <v>-65.704782699999996</v>
      </c>
      <c r="J1640" s="1" t="str">
        <f t="shared" si="147"/>
        <v>Till</v>
      </c>
      <c r="K1640" s="1" t="str">
        <f t="shared" si="148"/>
        <v>&lt;63 micron</v>
      </c>
      <c r="L1640">
        <v>0.6</v>
      </c>
      <c r="N1640">
        <v>0.6</v>
      </c>
      <c r="O1640">
        <v>3.4</v>
      </c>
    </row>
    <row r="1641" spans="1:15" hidden="1" x14ac:dyDescent="0.25">
      <c r="A1641" t="s">
        <v>5671</v>
      </c>
      <c r="B1641" t="s">
        <v>5672</v>
      </c>
      <c r="C1641" s="1" t="str">
        <f t="shared" si="145"/>
        <v>21:1135</v>
      </c>
      <c r="D1641" s="1" t="str">
        <f t="shared" si="146"/>
        <v>21:0421</v>
      </c>
      <c r="E1641" t="s">
        <v>5673</v>
      </c>
      <c r="F1641" t="s">
        <v>5674</v>
      </c>
      <c r="H1641">
        <v>55.472530200000001</v>
      </c>
      <c r="I1641">
        <v>-65.979270600000007</v>
      </c>
      <c r="J1641" s="1" t="str">
        <f t="shared" si="147"/>
        <v>Till</v>
      </c>
      <c r="K1641" s="1" t="str">
        <f t="shared" si="148"/>
        <v>&lt;63 micron</v>
      </c>
      <c r="L1641">
        <v>0.3</v>
      </c>
      <c r="N1641">
        <v>0.2</v>
      </c>
      <c r="O1641">
        <v>2.4</v>
      </c>
    </row>
    <row r="1642" spans="1:15" hidden="1" x14ac:dyDescent="0.25">
      <c r="A1642" t="s">
        <v>5675</v>
      </c>
      <c r="B1642" t="s">
        <v>5676</v>
      </c>
      <c r="C1642" s="1" t="str">
        <f t="shared" si="145"/>
        <v>21:1135</v>
      </c>
      <c r="D1642" s="1" t="str">
        <f t="shared" si="146"/>
        <v>21:0421</v>
      </c>
      <c r="E1642" t="s">
        <v>5677</v>
      </c>
      <c r="F1642" t="s">
        <v>5678</v>
      </c>
      <c r="H1642">
        <v>55.3219432</v>
      </c>
      <c r="I1642">
        <v>-65.873595600000002</v>
      </c>
      <c r="J1642" s="1" t="str">
        <f t="shared" si="147"/>
        <v>Till</v>
      </c>
      <c r="K1642" s="1" t="str">
        <f t="shared" si="148"/>
        <v>&lt;63 micron</v>
      </c>
      <c r="L1642">
        <v>0.5</v>
      </c>
      <c r="M1642">
        <v>0.1</v>
      </c>
      <c r="N1642">
        <v>0.3</v>
      </c>
      <c r="O1642">
        <v>3.1</v>
      </c>
    </row>
    <row r="1643" spans="1:15" hidden="1" x14ac:dyDescent="0.25">
      <c r="A1643" t="s">
        <v>5679</v>
      </c>
      <c r="B1643" t="s">
        <v>5680</v>
      </c>
      <c r="C1643" s="1" t="str">
        <f t="shared" si="145"/>
        <v>21:1135</v>
      </c>
      <c r="D1643" s="1" t="str">
        <f t="shared" si="146"/>
        <v>21:0421</v>
      </c>
      <c r="E1643" t="s">
        <v>5681</v>
      </c>
      <c r="F1643" t="s">
        <v>5682</v>
      </c>
      <c r="H1643">
        <v>55.2148988</v>
      </c>
      <c r="I1643">
        <v>-65.899819699999995</v>
      </c>
      <c r="J1643" s="1" t="str">
        <f t="shared" si="147"/>
        <v>Till</v>
      </c>
      <c r="K1643" s="1" t="str">
        <f t="shared" si="148"/>
        <v>&lt;63 micron</v>
      </c>
      <c r="L1643">
        <v>1.8</v>
      </c>
      <c r="N1643">
        <v>1.8</v>
      </c>
      <c r="O1643">
        <v>6.5</v>
      </c>
    </row>
    <row r="1644" spans="1:15" hidden="1" x14ac:dyDescent="0.25">
      <c r="A1644" t="s">
        <v>5683</v>
      </c>
      <c r="B1644" t="s">
        <v>5684</v>
      </c>
      <c r="C1644" s="1" t="str">
        <f t="shared" si="145"/>
        <v>21:1135</v>
      </c>
      <c r="D1644" s="1" t="str">
        <f t="shared" si="146"/>
        <v>21:0421</v>
      </c>
      <c r="E1644" t="s">
        <v>5685</v>
      </c>
      <c r="F1644" t="s">
        <v>5686</v>
      </c>
      <c r="H1644">
        <v>55.5953108</v>
      </c>
      <c r="I1644">
        <v>-65.788492000000005</v>
      </c>
      <c r="J1644" s="1" t="str">
        <f t="shared" si="147"/>
        <v>Till</v>
      </c>
      <c r="K1644" s="1" t="str">
        <f t="shared" si="148"/>
        <v>&lt;63 micron</v>
      </c>
      <c r="L1644">
        <v>0.3</v>
      </c>
      <c r="M1644">
        <v>0.2</v>
      </c>
      <c r="O1644">
        <v>1.8</v>
      </c>
    </row>
    <row r="1645" spans="1:15" hidden="1" x14ac:dyDescent="0.25">
      <c r="A1645" t="s">
        <v>5687</v>
      </c>
      <c r="B1645" t="s">
        <v>5688</v>
      </c>
      <c r="C1645" s="1" t="str">
        <f t="shared" si="145"/>
        <v>21:1135</v>
      </c>
      <c r="D1645" s="1" t="str">
        <f t="shared" si="146"/>
        <v>21:0421</v>
      </c>
      <c r="E1645" t="s">
        <v>5685</v>
      </c>
      <c r="F1645" t="s">
        <v>5689</v>
      </c>
      <c r="H1645">
        <v>55.5953108</v>
      </c>
      <c r="I1645">
        <v>-65.788492000000005</v>
      </c>
      <c r="J1645" s="1" t="str">
        <f t="shared" si="147"/>
        <v>Till</v>
      </c>
      <c r="K1645" s="1" t="str">
        <f t="shared" si="148"/>
        <v>&lt;63 micron</v>
      </c>
      <c r="L1645">
        <v>0.3</v>
      </c>
      <c r="M1645">
        <v>0.2</v>
      </c>
      <c r="O1645">
        <v>1.9</v>
      </c>
    </row>
    <row r="1646" spans="1:15" hidden="1" x14ac:dyDescent="0.25">
      <c r="A1646" t="s">
        <v>5690</v>
      </c>
      <c r="B1646" t="s">
        <v>5691</v>
      </c>
      <c r="C1646" s="1" t="str">
        <f t="shared" si="145"/>
        <v>21:1135</v>
      </c>
      <c r="D1646" s="1" t="str">
        <f t="shared" si="146"/>
        <v>21:0421</v>
      </c>
      <c r="E1646" t="s">
        <v>5692</v>
      </c>
      <c r="F1646" t="s">
        <v>5693</v>
      </c>
      <c r="H1646">
        <v>55.626055000000001</v>
      </c>
      <c r="I1646">
        <v>-65.928791200000006</v>
      </c>
      <c r="J1646" s="1" t="str">
        <f t="shared" si="147"/>
        <v>Till</v>
      </c>
      <c r="K1646" s="1" t="str">
        <f t="shared" si="148"/>
        <v>&lt;63 micron</v>
      </c>
      <c r="L1646">
        <v>1.6</v>
      </c>
      <c r="M1646">
        <v>0.2</v>
      </c>
      <c r="N1646">
        <v>1.4</v>
      </c>
      <c r="O1646">
        <v>4.7</v>
      </c>
    </row>
    <row r="1647" spans="1:15" hidden="1" x14ac:dyDescent="0.25">
      <c r="A1647" t="s">
        <v>5694</v>
      </c>
      <c r="B1647" t="s">
        <v>5695</v>
      </c>
      <c r="C1647" s="1" t="str">
        <f t="shared" si="145"/>
        <v>21:1135</v>
      </c>
      <c r="D1647" s="1" t="str">
        <f t="shared" si="146"/>
        <v>21:0421</v>
      </c>
      <c r="E1647" t="s">
        <v>5696</v>
      </c>
      <c r="F1647" t="s">
        <v>5697</v>
      </c>
      <c r="H1647">
        <v>55.726127200000001</v>
      </c>
      <c r="I1647">
        <v>-65.883654000000007</v>
      </c>
      <c r="J1647" s="1" t="str">
        <f t="shared" si="147"/>
        <v>Till</v>
      </c>
      <c r="K1647" s="1" t="str">
        <f t="shared" si="148"/>
        <v>&lt;63 micron</v>
      </c>
      <c r="L1647">
        <v>0.4</v>
      </c>
      <c r="M1647">
        <v>0.2</v>
      </c>
      <c r="N1647">
        <v>0.2</v>
      </c>
      <c r="O1647">
        <v>2.2000000000000002</v>
      </c>
    </row>
    <row r="1648" spans="1:15" hidden="1" x14ac:dyDescent="0.25">
      <c r="A1648" t="s">
        <v>5698</v>
      </c>
      <c r="B1648" t="s">
        <v>5699</v>
      </c>
      <c r="C1648" s="1" t="str">
        <f t="shared" si="145"/>
        <v>21:1135</v>
      </c>
      <c r="D1648" s="1" t="str">
        <f t="shared" si="146"/>
        <v>21:0421</v>
      </c>
      <c r="E1648" t="s">
        <v>5696</v>
      </c>
      <c r="F1648" t="s">
        <v>5700</v>
      </c>
      <c r="H1648">
        <v>55.726127200000001</v>
      </c>
      <c r="I1648">
        <v>-65.883654000000007</v>
      </c>
      <c r="J1648" s="1" t="str">
        <f t="shared" si="147"/>
        <v>Till</v>
      </c>
      <c r="K1648" s="1" t="str">
        <f t="shared" si="148"/>
        <v>&lt;63 micron</v>
      </c>
      <c r="L1648">
        <v>0.4</v>
      </c>
      <c r="M1648">
        <v>0.1</v>
      </c>
      <c r="N1648">
        <v>0.2</v>
      </c>
      <c r="O1648">
        <v>2.4</v>
      </c>
    </row>
    <row r="1649" spans="1:15" hidden="1" x14ac:dyDescent="0.25">
      <c r="A1649" t="s">
        <v>5701</v>
      </c>
      <c r="B1649" t="s">
        <v>5702</v>
      </c>
      <c r="C1649" s="1" t="str">
        <f t="shared" si="145"/>
        <v>21:1135</v>
      </c>
      <c r="D1649" s="1" t="str">
        <f t="shared" si="146"/>
        <v>21:0421</v>
      </c>
      <c r="E1649" t="s">
        <v>5703</v>
      </c>
      <c r="F1649" t="s">
        <v>5704</v>
      </c>
      <c r="H1649">
        <v>55.772631099999998</v>
      </c>
      <c r="I1649">
        <v>-65.529892099999998</v>
      </c>
      <c r="J1649" s="1" t="str">
        <f t="shared" si="147"/>
        <v>Till</v>
      </c>
      <c r="K1649" s="1" t="str">
        <f t="shared" si="148"/>
        <v>&lt;63 micron</v>
      </c>
      <c r="L1649">
        <v>0.9</v>
      </c>
      <c r="N1649">
        <v>0.9</v>
      </c>
      <c r="O1649">
        <v>3.9</v>
      </c>
    </row>
    <row r="1650" spans="1:15" hidden="1" x14ac:dyDescent="0.25">
      <c r="A1650" t="s">
        <v>5705</v>
      </c>
      <c r="B1650" t="s">
        <v>5706</v>
      </c>
      <c r="C1650" s="1" t="str">
        <f t="shared" si="145"/>
        <v>21:1135</v>
      </c>
      <c r="D1650" s="1" t="str">
        <f t="shared" si="146"/>
        <v>21:0421</v>
      </c>
      <c r="E1650" t="s">
        <v>5707</v>
      </c>
      <c r="F1650" t="s">
        <v>5708</v>
      </c>
      <c r="H1650">
        <v>55.739025900000001</v>
      </c>
      <c r="I1650">
        <v>-65.152558499999998</v>
      </c>
      <c r="J1650" s="1" t="str">
        <f t="shared" si="147"/>
        <v>Till</v>
      </c>
      <c r="K1650" s="1" t="str">
        <f t="shared" si="148"/>
        <v>&lt;63 micron</v>
      </c>
      <c r="L1650">
        <v>0.2</v>
      </c>
      <c r="O1650">
        <v>1.8</v>
      </c>
    </row>
    <row r="1651" spans="1:15" hidden="1" x14ac:dyDescent="0.25">
      <c r="A1651" t="s">
        <v>5709</v>
      </c>
      <c r="B1651" t="s">
        <v>5710</v>
      </c>
      <c r="C1651" s="1" t="str">
        <f t="shared" si="145"/>
        <v>21:1135</v>
      </c>
      <c r="D1651" s="1" t="str">
        <f t="shared" si="146"/>
        <v>21:0421</v>
      </c>
      <c r="E1651" t="s">
        <v>5711</v>
      </c>
      <c r="F1651" t="s">
        <v>5712</v>
      </c>
      <c r="H1651">
        <v>55.654322299999997</v>
      </c>
      <c r="I1651">
        <v>-65.781129100000001</v>
      </c>
      <c r="J1651" s="1" t="str">
        <f t="shared" si="147"/>
        <v>Till</v>
      </c>
      <c r="K1651" s="1" t="str">
        <f t="shared" si="148"/>
        <v>&lt;63 micron</v>
      </c>
      <c r="L1651">
        <v>0.6</v>
      </c>
      <c r="N1651">
        <v>0.5</v>
      </c>
      <c r="O1651">
        <v>2.9</v>
      </c>
    </row>
    <row r="1652" spans="1:15" hidden="1" x14ac:dyDescent="0.25">
      <c r="A1652" t="s">
        <v>5713</v>
      </c>
      <c r="B1652" t="s">
        <v>5714</v>
      </c>
      <c r="C1652" s="1" t="str">
        <f t="shared" si="145"/>
        <v>21:1135</v>
      </c>
      <c r="D1652" s="1" t="str">
        <f t="shared" si="146"/>
        <v>21:0421</v>
      </c>
      <c r="E1652" t="s">
        <v>5715</v>
      </c>
      <c r="F1652" t="s">
        <v>5716</v>
      </c>
      <c r="H1652">
        <v>55.489372699999997</v>
      </c>
      <c r="I1652">
        <v>-65.810384099999993</v>
      </c>
      <c r="J1652" s="1" t="str">
        <f t="shared" si="147"/>
        <v>Till</v>
      </c>
      <c r="K1652" s="1" t="str">
        <f t="shared" si="148"/>
        <v>&lt;63 micron</v>
      </c>
      <c r="L1652">
        <v>0.4</v>
      </c>
      <c r="M1652">
        <v>0.1</v>
      </c>
      <c r="N1652">
        <v>0.3</v>
      </c>
      <c r="O1652">
        <v>2.7</v>
      </c>
    </row>
    <row r="1653" spans="1:15" hidden="1" x14ac:dyDescent="0.25">
      <c r="A1653" t="s">
        <v>5717</v>
      </c>
      <c r="B1653" t="s">
        <v>5718</v>
      </c>
      <c r="C1653" s="1" t="str">
        <f t="shared" si="145"/>
        <v>21:1135</v>
      </c>
      <c r="D1653" s="1" t="str">
        <f t="shared" si="146"/>
        <v>21:0421</v>
      </c>
      <c r="E1653" t="s">
        <v>5719</v>
      </c>
      <c r="F1653" t="s">
        <v>5720</v>
      </c>
      <c r="H1653">
        <v>55.553448299999999</v>
      </c>
      <c r="I1653">
        <v>-65.560375399999998</v>
      </c>
      <c r="J1653" s="1" t="str">
        <f t="shared" si="147"/>
        <v>Till</v>
      </c>
      <c r="K1653" s="1" t="str">
        <f t="shared" si="148"/>
        <v>&lt;63 micron</v>
      </c>
      <c r="L1653">
        <v>0.6</v>
      </c>
      <c r="N1653">
        <v>0.6</v>
      </c>
      <c r="O1653">
        <v>2.6</v>
      </c>
    </row>
    <row r="1654" spans="1:15" hidden="1" x14ac:dyDescent="0.25">
      <c r="A1654" t="s">
        <v>5721</v>
      </c>
      <c r="B1654" t="s">
        <v>5722</v>
      </c>
      <c r="C1654" s="1" t="str">
        <f t="shared" si="145"/>
        <v>21:1135</v>
      </c>
      <c r="D1654" s="1" t="str">
        <f t="shared" si="146"/>
        <v>21:0421</v>
      </c>
      <c r="E1654" t="s">
        <v>5723</v>
      </c>
      <c r="F1654" t="s">
        <v>5724</v>
      </c>
      <c r="H1654">
        <v>55.686891899999999</v>
      </c>
      <c r="I1654">
        <v>-65.307201000000006</v>
      </c>
      <c r="J1654" s="1" t="str">
        <f t="shared" si="147"/>
        <v>Till</v>
      </c>
      <c r="K1654" s="1" t="str">
        <f t="shared" si="148"/>
        <v>&lt;63 micron</v>
      </c>
      <c r="L1654">
        <v>0.5</v>
      </c>
      <c r="N1654">
        <v>0.5</v>
      </c>
      <c r="O1654">
        <v>2.2999999999999998</v>
      </c>
    </row>
    <row r="1655" spans="1:15" hidden="1" x14ac:dyDescent="0.25">
      <c r="A1655" t="s">
        <v>5725</v>
      </c>
      <c r="B1655" t="s">
        <v>5726</v>
      </c>
      <c r="C1655" s="1" t="str">
        <f t="shared" ref="C1655:C1686" si="149">HYPERLINK("http://geochem.nrcan.gc.ca/cdogs/content/bdl/bdl211135_e.htm", "21:1135")</f>
        <v>21:1135</v>
      </c>
      <c r="D1655" s="1" t="str">
        <f t="shared" ref="D1655:D1686" si="150">HYPERLINK("http://geochem.nrcan.gc.ca/cdogs/content/svy/svy210421_e.htm", "21:0421")</f>
        <v>21:0421</v>
      </c>
      <c r="E1655" t="s">
        <v>5727</v>
      </c>
      <c r="F1655" t="s">
        <v>5728</v>
      </c>
      <c r="H1655">
        <v>55.842547699999997</v>
      </c>
      <c r="I1655">
        <v>-65.062167700000003</v>
      </c>
      <c r="J1655" s="1" t="str">
        <f t="shared" ref="J1655:J1686" si="151">HYPERLINK("http://geochem.nrcan.gc.ca/cdogs/content/kwd/kwd020044_e.htm", "Till")</f>
        <v>Till</v>
      </c>
      <c r="K1655" s="1" t="str">
        <f t="shared" ref="K1655:K1686" si="152">HYPERLINK("http://geochem.nrcan.gc.ca/cdogs/content/kwd/kwd080004_e.htm", "&lt;63 micron")</f>
        <v>&lt;63 micron</v>
      </c>
      <c r="L1655">
        <v>1.3</v>
      </c>
      <c r="N1655">
        <v>1.3</v>
      </c>
      <c r="O1655">
        <v>4.7</v>
      </c>
    </row>
    <row r="1656" spans="1:15" hidden="1" x14ac:dyDescent="0.25">
      <c r="A1656" t="s">
        <v>5729</v>
      </c>
      <c r="B1656" t="s">
        <v>5730</v>
      </c>
      <c r="C1656" s="1" t="str">
        <f t="shared" si="149"/>
        <v>21:1135</v>
      </c>
      <c r="D1656" s="1" t="str">
        <f t="shared" si="150"/>
        <v>21:0421</v>
      </c>
      <c r="E1656" t="s">
        <v>5731</v>
      </c>
      <c r="F1656" t="s">
        <v>5732</v>
      </c>
      <c r="H1656">
        <v>55.984221699999999</v>
      </c>
      <c r="I1656">
        <v>-65.250717199999997</v>
      </c>
      <c r="J1656" s="1" t="str">
        <f t="shared" si="151"/>
        <v>Till</v>
      </c>
      <c r="K1656" s="1" t="str">
        <f t="shared" si="152"/>
        <v>&lt;63 micron</v>
      </c>
      <c r="L1656">
        <v>0.2</v>
      </c>
      <c r="O1656">
        <v>1.2</v>
      </c>
    </row>
    <row r="1657" spans="1:15" hidden="1" x14ac:dyDescent="0.25">
      <c r="A1657" t="s">
        <v>5733</v>
      </c>
      <c r="B1657" t="s">
        <v>5734</v>
      </c>
      <c r="C1657" s="1" t="str">
        <f t="shared" si="149"/>
        <v>21:1135</v>
      </c>
      <c r="D1657" s="1" t="str">
        <f t="shared" si="150"/>
        <v>21:0421</v>
      </c>
      <c r="E1657" t="s">
        <v>5735</v>
      </c>
      <c r="F1657" t="s">
        <v>5736</v>
      </c>
      <c r="H1657">
        <v>55.963867299999997</v>
      </c>
      <c r="I1657">
        <v>-64.984401599999998</v>
      </c>
      <c r="J1657" s="1" t="str">
        <f t="shared" si="151"/>
        <v>Till</v>
      </c>
      <c r="K1657" s="1" t="str">
        <f t="shared" si="152"/>
        <v>&lt;63 micron</v>
      </c>
      <c r="L1657">
        <v>0.2</v>
      </c>
      <c r="N1657">
        <v>0.2</v>
      </c>
      <c r="O1657">
        <v>1.2</v>
      </c>
    </row>
    <row r="1658" spans="1:15" hidden="1" x14ac:dyDescent="0.25">
      <c r="A1658" t="s">
        <v>5737</v>
      </c>
      <c r="B1658" t="s">
        <v>5738</v>
      </c>
      <c r="C1658" s="1" t="str">
        <f t="shared" si="149"/>
        <v>21:1135</v>
      </c>
      <c r="D1658" s="1" t="str">
        <f t="shared" si="150"/>
        <v>21:0421</v>
      </c>
      <c r="E1658" t="s">
        <v>5739</v>
      </c>
      <c r="F1658" t="s">
        <v>5740</v>
      </c>
      <c r="H1658">
        <v>55.974659799999998</v>
      </c>
      <c r="I1658">
        <v>-64.7753096</v>
      </c>
      <c r="J1658" s="1" t="str">
        <f t="shared" si="151"/>
        <v>Till</v>
      </c>
      <c r="K1658" s="1" t="str">
        <f t="shared" si="152"/>
        <v>&lt;63 micron</v>
      </c>
      <c r="L1658">
        <v>0.7</v>
      </c>
      <c r="N1658">
        <v>0.7</v>
      </c>
      <c r="O1658">
        <v>2.6</v>
      </c>
    </row>
    <row r="1659" spans="1:15" hidden="1" x14ac:dyDescent="0.25">
      <c r="A1659" t="s">
        <v>5741</v>
      </c>
      <c r="B1659" t="s">
        <v>5742</v>
      </c>
      <c r="C1659" s="1" t="str">
        <f t="shared" si="149"/>
        <v>21:1135</v>
      </c>
      <c r="D1659" s="1" t="str">
        <f t="shared" si="150"/>
        <v>21:0421</v>
      </c>
      <c r="E1659" t="s">
        <v>5743</v>
      </c>
      <c r="F1659" t="s">
        <v>5744</v>
      </c>
      <c r="H1659">
        <v>55.808563200000002</v>
      </c>
      <c r="I1659">
        <v>-64.893075600000003</v>
      </c>
      <c r="J1659" s="1" t="str">
        <f t="shared" si="151"/>
        <v>Till</v>
      </c>
      <c r="K1659" s="1" t="str">
        <f t="shared" si="152"/>
        <v>&lt;63 micron</v>
      </c>
      <c r="L1659">
        <v>0.9</v>
      </c>
      <c r="N1659">
        <v>0.9</v>
      </c>
      <c r="O1659">
        <v>3.3</v>
      </c>
    </row>
    <row r="1660" spans="1:15" hidden="1" x14ac:dyDescent="0.25">
      <c r="A1660" t="s">
        <v>5745</v>
      </c>
      <c r="B1660" t="s">
        <v>5746</v>
      </c>
      <c r="C1660" s="1" t="str">
        <f t="shared" si="149"/>
        <v>21:1135</v>
      </c>
      <c r="D1660" s="1" t="str">
        <f t="shared" si="150"/>
        <v>21:0421</v>
      </c>
      <c r="E1660" t="s">
        <v>5743</v>
      </c>
      <c r="F1660" t="s">
        <v>5747</v>
      </c>
      <c r="H1660">
        <v>55.808563200000002</v>
      </c>
      <c r="I1660">
        <v>-64.893075600000003</v>
      </c>
      <c r="J1660" s="1" t="str">
        <f t="shared" si="151"/>
        <v>Till</v>
      </c>
      <c r="K1660" s="1" t="str">
        <f t="shared" si="152"/>
        <v>&lt;63 micron</v>
      </c>
      <c r="L1660">
        <v>0.9</v>
      </c>
      <c r="N1660">
        <v>0.9</v>
      </c>
      <c r="O1660">
        <v>3.3</v>
      </c>
    </row>
    <row r="1661" spans="1:15" hidden="1" x14ac:dyDescent="0.25">
      <c r="A1661" t="s">
        <v>5748</v>
      </c>
      <c r="B1661" t="s">
        <v>5749</v>
      </c>
      <c r="C1661" s="1" t="str">
        <f t="shared" si="149"/>
        <v>21:1135</v>
      </c>
      <c r="D1661" s="1" t="str">
        <f t="shared" si="150"/>
        <v>21:0421</v>
      </c>
      <c r="E1661" t="s">
        <v>5750</v>
      </c>
      <c r="F1661" t="s">
        <v>5751</v>
      </c>
      <c r="H1661">
        <v>55.632499299999999</v>
      </c>
      <c r="I1661">
        <v>-65.173181299999996</v>
      </c>
      <c r="J1661" s="1" t="str">
        <f t="shared" si="151"/>
        <v>Till</v>
      </c>
      <c r="K1661" s="1" t="str">
        <f t="shared" si="152"/>
        <v>&lt;63 micron</v>
      </c>
      <c r="L1661">
        <v>1</v>
      </c>
      <c r="N1661">
        <v>0.9</v>
      </c>
      <c r="O1661">
        <v>4.4000000000000004</v>
      </c>
    </row>
    <row r="1662" spans="1:15" hidden="1" x14ac:dyDescent="0.25">
      <c r="A1662" t="s">
        <v>5752</v>
      </c>
      <c r="B1662" t="s">
        <v>5753</v>
      </c>
      <c r="C1662" s="1" t="str">
        <f t="shared" si="149"/>
        <v>21:1135</v>
      </c>
      <c r="D1662" s="1" t="str">
        <f t="shared" si="150"/>
        <v>21:0421</v>
      </c>
      <c r="E1662" t="s">
        <v>5754</v>
      </c>
      <c r="F1662" t="s">
        <v>5755</v>
      </c>
      <c r="H1662">
        <v>55.851586099999999</v>
      </c>
      <c r="I1662">
        <v>-64.547094599999994</v>
      </c>
      <c r="J1662" s="1" t="str">
        <f t="shared" si="151"/>
        <v>Till</v>
      </c>
      <c r="K1662" s="1" t="str">
        <f t="shared" si="152"/>
        <v>&lt;63 micron</v>
      </c>
      <c r="L1662">
        <v>0.3</v>
      </c>
      <c r="N1662">
        <v>0.3</v>
      </c>
      <c r="O1662">
        <v>1.7</v>
      </c>
    </row>
    <row r="1663" spans="1:15" hidden="1" x14ac:dyDescent="0.25">
      <c r="A1663" t="s">
        <v>5756</v>
      </c>
      <c r="B1663" t="s">
        <v>5757</v>
      </c>
      <c r="C1663" s="1" t="str">
        <f t="shared" si="149"/>
        <v>21:1135</v>
      </c>
      <c r="D1663" s="1" t="str">
        <f t="shared" si="150"/>
        <v>21:0421</v>
      </c>
      <c r="E1663" t="s">
        <v>5758</v>
      </c>
      <c r="F1663" t="s">
        <v>5759</v>
      </c>
      <c r="H1663">
        <v>55.939375499999997</v>
      </c>
      <c r="I1663">
        <v>-64.461555799999999</v>
      </c>
      <c r="J1663" s="1" t="str">
        <f t="shared" si="151"/>
        <v>Till</v>
      </c>
      <c r="K1663" s="1" t="str">
        <f t="shared" si="152"/>
        <v>&lt;63 micron</v>
      </c>
      <c r="L1663">
        <v>0.6</v>
      </c>
      <c r="N1663">
        <v>0.6</v>
      </c>
      <c r="O1663">
        <v>2.7</v>
      </c>
    </row>
    <row r="1664" spans="1:15" hidden="1" x14ac:dyDescent="0.25">
      <c r="A1664" t="s">
        <v>5760</v>
      </c>
      <c r="B1664" t="s">
        <v>5761</v>
      </c>
      <c r="C1664" s="1" t="str">
        <f t="shared" si="149"/>
        <v>21:1135</v>
      </c>
      <c r="D1664" s="1" t="str">
        <f t="shared" si="150"/>
        <v>21:0421</v>
      </c>
      <c r="E1664" t="s">
        <v>5762</v>
      </c>
      <c r="F1664" t="s">
        <v>5763</v>
      </c>
      <c r="H1664">
        <v>55.965054600000002</v>
      </c>
      <c r="I1664">
        <v>-64.270510099999996</v>
      </c>
      <c r="J1664" s="1" t="str">
        <f t="shared" si="151"/>
        <v>Till</v>
      </c>
      <c r="K1664" s="1" t="str">
        <f t="shared" si="152"/>
        <v>&lt;63 micron</v>
      </c>
      <c r="L1664">
        <v>0.7</v>
      </c>
      <c r="N1664">
        <v>0.7</v>
      </c>
      <c r="O1664">
        <v>2.6</v>
      </c>
    </row>
    <row r="1665" spans="1:15" hidden="1" x14ac:dyDescent="0.25">
      <c r="A1665" t="s">
        <v>5764</v>
      </c>
      <c r="B1665" t="s">
        <v>5765</v>
      </c>
      <c r="C1665" s="1" t="str">
        <f t="shared" si="149"/>
        <v>21:1135</v>
      </c>
      <c r="D1665" s="1" t="str">
        <f t="shared" si="150"/>
        <v>21:0421</v>
      </c>
      <c r="E1665" t="s">
        <v>5766</v>
      </c>
      <c r="F1665" t="s">
        <v>5767</v>
      </c>
      <c r="H1665">
        <v>55.952550899999999</v>
      </c>
      <c r="I1665">
        <v>-64.3674611</v>
      </c>
      <c r="J1665" s="1" t="str">
        <f t="shared" si="151"/>
        <v>Till</v>
      </c>
      <c r="K1665" s="1" t="str">
        <f t="shared" si="152"/>
        <v>&lt;63 micron</v>
      </c>
      <c r="L1665">
        <v>0.2</v>
      </c>
      <c r="N1665">
        <v>0.2</v>
      </c>
      <c r="O1665">
        <v>1.2</v>
      </c>
    </row>
    <row r="1666" spans="1:15" hidden="1" x14ac:dyDescent="0.25">
      <c r="A1666" t="s">
        <v>5768</v>
      </c>
      <c r="B1666" t="s">
        <v>5769</v>
      </c>
      <c r="C1666" s="1" t="str">
        <f t="shared" si="149"/>
        <v>21:1135</v>
      </c>
      <c r="D1666" s="1" t="str">
        <f t="shared" si="150"/>
        <v>21:0421</v>
      </c>
      <c r="E1666" t="s">
        <v>5770</v>
      </c>
      <c r="F1666" t="s">
        <v>5771</v>
      </c>
      <c r="H1666">
        <v>55.968527700000003</v>
      </c>
      <c r="I1666">
        <v>-64.070363099999994</v>
      </c>
      <c r="J1666" s="1" t="str">
        <f t="shared" si="151"/>
        <v>Till</v>
      </c>
      <c r="K1666" s="1" t="str">
        <f t="shared" si="152"/>
        <v>&lt;63 micron</v>
      </c>
      <c r="L1666">
        <v>0.2</v>
      </c>
      <c r="O1666">
        <v>0.7</v>
      </c>
    </row>
    <row r="1667" spans="1:15" hidden="1" x14ac:dyDescent="0.25">
      <c r="A1667" t="s">
        <v>5772</v>
      </c>
      <c r="B1667" t="s">
        <v>5773</v>
      </c>
      <c r="C1667" s="1" t="str">
        <f t="shared" si="149"/>
        <v>21:1135</v>
      </c>
      <c r="D1667" s="1" t="str">
        <f t="shared" si="150"/>
        <v>21:0421</v>
      </c>
      <c r="E1667" t="s">
        <v>5774</v>
      </c>
      <c r="F1667" t="s">
        <v>5775</v>
      </c>
      <c r="H1667">
        <v>55.844335299999997</v>
      </c>
      <c r="I1667">
        <v>-64.047575300000005</v>
      </c>
      <c r="J1667" s="1" t="str">
        <f t="shared" si="151"/>
        <v>Till</v>
      </c>
      <c r="K1667" s="1" t="str">
        <f t="shared" si="152"/>
        <v>&lt;63 micron</v>
      </c>
      <c r="L1667">
        <v>0.5</v>
      </c>
      <c r="N1667">
        <v>0.5</v>
      </c>
      <c r="O1667">
        <v>2.1</v>
      </c>
    </row>
    <row r="1668" spans="1:15" hidden="1" x14ac:dyDescent="0.25">
      <c r="A1668" t="s">
        <v>5776</v>
      </c>
      <c r="B1668" t="s">
        <v>5777</v>
      </c>
      <c r="C1668" s="1" t="str">
        <f t="shared" si="149"/>
        <v>21:1135</v>
      </c>
      <c r="D1668" s="1" t="str">
        <f t="shared" si="150"/>
        <v>21:0421</v>
      </c>
      <c r="E1668" t="s">
        <v>5774</v>
      </c>
      <c r="F1668" t="s">
        <v>5778</v>
      </c>
      <c r="H1668">
        <v>55.844335299999997</v>
      </c>
      <c r="I1668">
        <v>-64.047575300000005</v>
      </c>
      <c r="J1668" s="1" t="str">
        <f t="shared" si="151"/>
        <v>Till</v>
      </c>
      <c r="K1668" s="1" t="str">
        <f t="shared" si="152"/>
        <v>&lt;63 micron</v>
      </c>
      <c r="L1668">
        <v>0.5</v>
      </c>
      <c r="N1668">
        <v>0.5</v>
      </c>
      <c r="O1668">
        <v>2.1</v>
      </c>
    </row>
    <row r="1669" spans="1:15" hidden="1" x14ac:dyDescent="0.25">
      <c r="A1669" t="s">
        <v>5779</v>
      </c>
      <c r="B1669" t="s">
        <v>5780</v>
      </c>
      <c r="C1669" s="1" t="str">
        <f t="shared" si="149"/>
        <v>21:1135</v>
      </c>
      <c r="D1669" s="1" t="str">
        <f t="shared" si="150"/>
        <v>21:0421</v>
      </c>
      <c r="E1669" t="s">
        <v>5781</v>
      </c>
      <c r="F1669" t="s">
        <v>5782</v>
      </c>
      <c r="H1669">
        <v>55.769983799999999</v>
      </c>
      <c r="I1669">
        <v>-64.038407199999995</v>
      </c>
      <c r="J1669" s="1" t="str">
        <f t="shared" si="151"/>
        <v>Till</v>
      </c>
      <c r="K1669" s="1" t="str">
        <f t="shared" si="152"/>
        <v>&lt;63 micron</v>
      </c>
      <c r="L1669">
        <v>0.9</v>
      </c>
      <c r="N1669">
        <v>0.9</v>
      </c>
      <c r="O1669">
        <v>2.8</v>
      </c>
    </row>
    <row r="1670" spans="1:15" hidden="1" x14ac:dyDescent="0.25">
      <c r="A1670" t="s">
        <v>5783</v>
      </c>
      <c r="B1670" t="s">
        <v>5784</v>
      </c>
      <c r="C1670" s="1" t="str">
        <f t="shared" si="149"/>
        <v>21:1135</v>
      </c>
      <c r="D1670" s="1" t="str">
        <f t="shared" si="150"/>
        <v>21:0421</v>
      </c>
      <c r="E1670" t="s">
        <v>5785</v>
      </c>
      <c r="F1670" t="s">
        <v>5786</v>
      </c>
      <c r="H1670">
        <v>55.695266099999998</v>
      </c>
      <c r="I1670">
        <v>-64.034166400000004</v>
      </c>
      <c r="J1670" s="1" t="str">
        <f t="shared" si="151"/>
        <v>Till</v>
      </c>
      <c r="K1670" s="1" t="str">
        <f t="shared" si="152"/>
        <v>&lt;63 micron</v>
      </c>
      <c r="L1670">
        <v>0.2</v>
      </c>
      <c r="N1670">
        <v>0.2</v>
      </c>
      <c r="O1670">
        <v>1.2</v>
      </c>
    </row>
    <row r="1671" spans="1:15" hidden="1" x14ac:dyDescent="0.25">
      <c r="A1671" t="s">
        <v>5787</v>
      </c>
      <c r="B1671" t="s">
        <v>5788</v>
      </c>
      <c r="C1671" s="1" t="str">
        <f t="shared" si="149"/>
        <v>21:1135</v>
      </c>
      <c r="D1671" s="1" t="str">
        <f t="shared" si="150"/>
        <v>21:0421</v>
      </c>
      <c r="E1671" t="s">
        <v>5789</v>
      </c>
      <c r="F1671" t="s">
        <v>5790</v>
      </c>
      <c r="H1671">
        <v>55.615987199999999</v>
      </c>
      <c r="I1671">
        <v>-64.035778100000002</v>
      </c>
      <c r="J1671" s="1" t="str">
        <f t="shared" si="151"/>
        <v>Till</v>
      </c>
      <c r="K1671" s="1" t="str">
        <f t="shared" si="152"/>
        <v>&lt;63 micron</v>
      </c>
      <c r="L1671">
        <v>0.7</v>
      </c>
      <c r="N1671">
        <v>0.7</v>
      </c>
      <c r="O1671">
        <v>2.8</v>
      </c>
    </row>
    <row r="1672" spans="1:15" hidden="1" x14ac:dyDescent="0.25">
      <c r="A1672" t="s">
        <v>5791</v>
      </c>
      <c r="B1672" t="s">
        <v>5792</v>
      </c>
      <c r="C1672" s="1" t="str">
        <f t="shared" si="149"/>
        <v>21:1135</v>
      </c>
      <c r="D1672" s="1" t="str">
        <f t="shared" si="150"/>
        <v>21:0421</v>
      </c>
      <c r="E1672" t="s">
        <v>5793</v>
      </c>
      <c r="F1672" t="s">
        <v>5794</v>
      </c>
      <c r="H1672">
        <v>55.534924500000002</v>
      </c>
      <c r="I1672">
        <v>-64.055671099999998</v>
      </c>
      <c r="J1672" s="1" t="str">
        <f t="shared" si="151"/>
        <v>Till</v>
      </c>
      <c r="K1672" s="1" t="str">
        <f t="shared" si="152"/>
        <v>&lt;63 micron</v>
      </c>
      <c r="L1672">
        <v>1.1000000000000001</v>
      </c>
      <c r="N1672">
        <v>1.1000000000000001</v>
      </c>
      <c r="O1672">
        <v>3.3</v>
      </c>
    </row>
    <row r="1673" spans="1:15" hidden="1" x14ac:dyDescent="0.25">
      <c r="A1673" t="s">
        <v>5795</v>
      </c>
      <c r="B1673" t="s">
        <v>5796</v>
      </c>
      <c r="C1673" s="1" t="str">
        <f t="shared" si="149"/>
        <v>21:1135</v>
      </c>
      <c r="D1673" s="1" t="str">
        <f t="shared" si="150"/>
        <v>21:0421</v>
      </c>
      <c r="E1673" t="s">
        <v>5797</v>
      </c>
      <c r="F1673" t="s">
        <v>5798</v>
      </c>
      <c r="H1673">
        <v>55.502163199999998</v>
      </c>
      <c r="I1673">
        <v>-64.229739499999994</v>
      </c>
      <c r="J1673" s="1" t="str">
        <f t="shared" si="151"/>
        <v>Till</v>
      </c>
      <c r="K1673" s="1" t="str">
        <f t="shared" si="152"/>
        <v>&lt;63 micron</v>
      </c>
      <c r="L1673">
        <v>0.5</v>
      </c>
      <c r="N1673">
        <v>0.5</v>
      </c>
      <c r="O1673">
        <v>2.2999999999999998</v>
      </c>
    </row>
    <row r="1674" spans="1:15" hidden="1" x14ac:dyDescent="0.25">
      <c r="A1674" t="s">
        <v>5799</v>
      </c>
      <c r="B1674" t="s">
        <v>5800</v>
      </c>
      <c r="C1674" s="1" t="str">
        <f t="shared" si="149"/>
        <v>21:1135</v>
      </c>
      <c r="D1674" s="1" t="str">
        <f t="shared" si="150"/>
        <v>21:0421</v>
      </c>
      <c r="E1674" t="s">
        <v>5801</v>
      </c>
      <c r="F1674" t="s">
        <v>5802</v>
      </c>
      <c r="H1674">
        <v>55.396958699999999</v>
      </c>
      <c r="I1674">
        <v>-64.394686500000006</v>
      </c>
      <c r="J1674" s="1" t="str">
        <f t="shared" si="151"/>
        <v>Till</v>
      </c>
      <c r="K1674" s="1" t="str">
        <f t="shared" si="152"/>
        <v>&lt;63 micron</v>
      </c>
      <c r="L1674">
        <v>0.6</v>
      </c>
      <c r="N1674">
        <v>0.6</v>
      </c>
      <c r="O1674">
        <v>2.2000000000000002</v>
      </c>
    </row>
    <row r="1675" spans="1:15" hidden="1" x14ac:dyDescent="0.25">
      <c r="A1675" t="s">
        <v>5803</v>
      </c>
      <c r="B1675" t="s">
        <v>5804</v>
      </c>
      <c r="C1675" s="1" t="str">
        <f t="shared" si="149"/>
        <v>21:1135</v>
      </c>
      <c r="D1675" s="1" t="str">
        <f t="shared" si="150"/>
        <v>21:0421</v>
      </c>
      <c r="E1675" t="s">
        <v>5805</v>
      </c>
      <c r="F1675" t="s">
        <v>5806</v>
      </c>
      <c r="H1675">
        <v>55.8197586</v>
      </c>
      <c r="I1675">
        <v>-65.568426400000007</v>
      </c>
      <c r="J1675" s="1" t="str">
        <f t="shared" si="151"/>
        <v>Till</v>
      </c>
      <c r="K1675" s="1" t="str">
        <f t="shared" si="152"/>
        <v>&lt;63 micron</v>
      </c>
      <c r="L1675">
        <v>0.3</v>
      </c>
      <c r="N1675">
        <v>0.3</v>
      </c>
      <c r="O1675">
        <v>1.9</v>
      </c>
    </row>
    <row r="1676" spans="1:15" hidden="1" x14ac:dyDescent="0.25">
      <c r="A1676" t="s">
        <v>5807</v>
      </c>
      <c r="B1676" t="s">
        <v>5808</v>
      </c>
      <c r="C1676" s="1" t="str">
        <f t="shared" si="149"/>
        <v>21:1135</v>
      </c>
      <c r="D1676" s="1" t="str">
        <f t="shared" si="150"/>
        <v>21:0421</v>
      </c>
      <c r="E1676" t="s">
        <v>5809</v>
      </c>
      <c r="F1676" t="s">
        <v>5810</v>
      </c>
      <c r="H1676">
        <v>55.824838399999997</v>
      </c>
      <c r="I1676">
        <v>-65.783517900000007</v>
      </c>
      <c r="J1676" s="1" t="str">
        <f t="shared" si="151"/>
        <v>Till</v>
      </c>
      <c r="K1676" s="1" t="str">
        <f t="shared" si="152"/>
        <v>&lt;63 micron</v>
      </c>
      <c r="L1676">
        <v>1.3</v>
      </c>
      <c r="N1676">
        <v>1.3</v>
      </c>
      <c r="O1676">
        <v>4.8</v>
      </c>
    </row>
    <row r="1677" spans="1:15" hidden="1" x14ac:dyDescent="0.25">
      <c r="A1677" t="s">
        <v>5811</v>
      </c>
      <c r="B1677" t="s">
        <v>5812</v>
      </c>
      <c r="C1677" s="1" t="str">
        <f t="shared" si="149"/>
        <v>21:1135</v>
      </c>
      <c r="D1677" s="1" t="str">
        <f t="shared" si="150"/>
        <v>21:0421</v>
      </c>
      <c r="E1677" t="s">
        <v>5813</v>
      </c>
      <c r="F1677" t="s">
        <v>5814</v>
      </c>
      <c r="H1677">
        <v>55.851927799999999</v>
      </c>
      <c r="I1677">
        <v>-64.336976100000001</v>
      </c>
      <c r="J1677" s="1" t="str">
        <f t="shared" si="151"/>
        <v>Till</v>
      </c>
      <c r="K1677" s="1" t="str">
        <f t="shared" si="152"/>
        <v>&lt;63 micron</v>
      </c>
      <c r="L1677">
        <v>0.8</v>
      </c>
      <c r="N1677">
        <v>0.8</v>
      </c>
      <c r="O1677">
        <v>2.7</v>
      </c>
    </row>
    <row r="1678" spans="1:15" hidden="1" x14ac:dyDescent="0.25">
      <c r="A1678" t="s">
        <v>5815</v>
      </c>
      <c r="B1678" t="s">
        <v>5816</v>
      </c>
      <c r="C1678" s="1" t="str">
        <f t="shared" si="149"/>
        <v>21:1135</v>
      </c>
      <c r="D1678" s="1" t="str">
        <f t="shared" si="150"/>
        <v>21:0421</v>
      </c>
      <c r="E1678" t="s">
        <v>5813</v>
      </c>
      <c r="F1678" t="s">
        <v>5817</v>
      </c>
      <c r="H1678">
        <v>55.851927799999999</v>
      </c>
      <c r="I1678">
        <v>-64.336976100000001</v>
      </c>
      <c r="J1678" s="1" t="str">
        <f t="shared" si="151"/>
        <v>Till</v>
      </c>
      <c r="K1678" s="1" t="str">
        <f t="shared" si="152"/>
        <v>&lt;63 micron</v>
      </c>
      <c r="L1678">
        <v>0.8</v>
      </c>
      <c r="N1678">
        <v>0.8</v>
      </c>
      <c r="O1678">
        <v>2.9</v>
      </c>
    </row>
    <row r="1679" spans="1:15" hidden="1" x14ac:dyDescent="0.25">
      <c r="A1679" t="s">
        <v>5818</v>
      </c>
      <c r="B1679" t="s">
        <v>5819</v>
      </c>
      <c r="C1679" s="1" t="str">
        <f t="shared" si="149"/>
        <v>21:1135</v>
      </c>
      <c r="D1679" s="1" t="str">
        <f t="shared" si="150"/>
        <v>21:0421</v>
      </c>
      <c r="E1679" t="s">
        <v>5820</v>
      </c>
      <c r="F1679" t="s">
        <v>5821</v>
      </c>
      <c r="H1679">
        <v>55.6492316</v>
      </c>
      <c r="I1679">
        <v>-64.437426900000006</v>
      </c>
      <c r="J1679" s="1" t="str">
        <f t="shared" si="151"/>
        <v>Till</v>
      </c>
      <c r="K1679" s="1" t="str">
        <f t="shared" si="152"/>
        <v>&lt;63 micron</v>
      </c>
      <c r="L1679">
        <v>0.4</v>
      </c>
      <c r="N1679">
        <v>0.4</v>
      </c>
      <c r="O1679">
        <v>1.6</v>
      </c>
    </row>
    <row r="1680" spans="1:15" hidden="1" x14ac:dyDescent="0.25">
      <c r="A1680" t="s">
        <v>5822</v>
      </c>
      <c r="B1680" t="s">
        <v>5823</v>
      </c>
      <c r="C1680" s="1" t="str">
        <f t="shared" si="149"/>
        <v>21:1135</v>
      </c>
      <c r="D1680" s="1" t="str">
        <f t="shared" si="150"/>
        <v>21:0421</v>
      </c>
      <c r="E1680" t="s">
        <v>5824</v>
      </c>
      <c r="F1680" t="s">
        <v>5825</v>
      </c>
      <c r="H1680">
        <v>55.543531999999999</v>
      </c>
      <c r="I1680">
        <v>-64.588069300000001</v>
      </c>
      <c r="J1680" s="1" t="str">
        <f t="shared" si="151"/>
        <v>Till</v>
      </c>
      <c r="K1680" s="1" t="str">
        <f t="shared" si="152"/>
        <v>&lt;63 micron</v>
      </c>
      <c r="L1680">
        <v>0.7</v>
      </c>
      <c r="N1680">
        <v>0.7</v>
      </c>
      <c r="O1680">
        <v>3.1</v>
      </c>
    </row>
    <row r="1681" spans="1:15" hidden="1" x14ac:dyDescent="0.25">
      <c r="A1681" t="s">
        <v>5826</v>
      </c>
      <c r="B1681" t="s">
        <v>5827</v>
      </c>
      <c r="C1681" s="1" t="str">
        <f t="shared" si="149"/>
        <v>21:1135</v>
      </c>
      <c r="D1681" s="1" t="str">
        <f t="shared" si="150"/>
        <v>21:0421</v>
      </c>
      <c r="E1681" t="s">
        <v>5828</v>
      </c>
      <c r="F1681" t="s">
        <v>5829</v>
      </c>
      <c r="H1681">
        <v>55.368242600000002</v>
      </c>
      <c r="I1681">
        <v>-64.309684300000001</v>
      </c>
      <c r="J1681" s="1" t="str">
        <f t="shared" si="151"/>
        <v>Till</v>
      </c>
      <c r="K1681" s="1" t="str">
        <f t="shared" si="152"/>
        <v>&lt;63 micron</v>
      </c>
      <c r="L1681">
        <v>0.6</v>
      </c>
      <c r="N1681">
        <v>0.6</v>
      </c>
      <c r="O1681">
        <v>3.2</v>
      </c>
    </row>
    <row r="1682" spans="1:15" hidden="1" x14ac:dyDescent="0.25">
      <c r="A1682" t="s">
        <v>5830</v>
      </c>
      <c r="B1682" t="s">
        <v>5831</v>
      </c>
      <c r="C1682" s="1" t="str">
        <f t="shared" si="149"/>
        <v>21:1135</v>
      </c>
      <c r="D1682" s="1" t="str">
        <f t="shared" si="150"/>
        <v>21:0421</v>
      </c>
      <c r="E1682" t="s">
        <v>5832</v>
      </c>
      <c r="F1682" t="s">
        <v>5833</v>
      </c>
      <c r="H1682">
        <v>54.6814052</v>
      </c>
      <c r="I1682">
        <v>-65.875789400000002</v>
      </c>
      <c r="J1682" s="1" t="str">
        <f t="shared" si="151"/>
        <v>Till</v>
      </c>
      <c r="K1682" s="1" t="str">
        <f t="shared" si="152"/>
        <v>&lt;63 micron</v>
      </c>
      <c r="L1682">
        <v>0.3</v>
      </c>
      <c r="N1682">
        <v>0.3</v>
      </c>
      <c r="O1682">
        <v>1.7</v>
      </c>
    </row>
    <row r="1683" spans="1:15" hidden="1" x14ac:dyDescent="0.25">
      <c r="A1683" t="s">
        <v>5834</v>
      </c>
      <c r="B1683" t="s">
        <v>5835</v>
      </c>
      <c r="C1683" s="1" t="str">
        <f t="shared" si="149"/>
        <v>21:1135</v>
      </c>
      <c r="D1683" s="1" t="str">
        <f t="shared" si="150"/>
        <v>21:0421</v>
      </c>
      <c r="E1683" t="s">
        <v>5836</v>
      </c>
      <c r="F1683" t="s">
        <v>5837</v>
      </c>
      <c r="H1683">
        <v>54.368907399999998</v>
      </c>
      <c r="I1683">
        <v>-65.856266000000005</v>
      </c>
      <c r="J1683" s="1" t="str">
        <f t="shared" si="151"/>
        <v>Till</v>
      </c>
      <c r="K1683" s="1" t="str">
        <f t="shared" si="152"/>
        <v>&lt;63 micron</v>
      </c>
      <c r="L1683">
        <v>1.1000000000000001</v>
      </c>
      <c r="N1683">
        <v>1.1000000000000001</v>
      </c>
      <c r="O1683">
        <v>4</v>
      </c>
    </row>
    <row r="1684" spans="1:15" hidden="1" x14ac:dyDescent="0.25">
      <c r="A1684" t="s">
        <v>5838</v>
      </c>
      <c r="B1684" t="s">
        <v>5839</v>
      </c>
      <c r="C1684" s="1" t="str">
        <f t="shared" si="149"/>
        <v>21:1135</v>
      </c>
      <c r="D1684" s="1" t="str">
        <f t="shared" si="150"/>
        <v>21:0421</v>
      </c>
      <c r="E1684" t="s">
        <v>5840</v>
      </c>
      <c r="F1684" t="s">
        <v>5841</v>
      </c>
      <c r="H1684">
        <v>54.234266099999999</v>
      </c>
      <c r="I1684">
        <v>-65.102388899999994</v>
      </c>
      <c r="J1684" s="1" t="str">
        <f t="shared" si="151"/>
        <v>Till</v>
      </c>
      <c r="K1684" s="1" t="str">
        <f t="shared" si="152"/>
        <v>&lt;63 micron</v>
      </c>
      <c r="L1684">
        <v>1.1000000000000001</v>
      </c>
      <c r="N1684">
        <v>1.1000000000000001</v>
      </c>
      <c r="O1684">
        <v>4.5999999999999996</v>
      </c>
    </row>
    <row r="1685" spans="1:15" hidden="1" x14ac:dyDescent="0.25">
      <c r="A1685" t="s">
        <v>5842</v>
      </c>
      <c r="B1685" t="s">
        <v>5843</v>
      </c>
      <c r="C1685" s="1" t="str">
        <f t="shared" si="149"/>
        <v>21:1135</v>
      </c>
      <c r="D1685" s="1" t="str">
        <f t="shared" si="150"/>
        <v>21:0421</v>
      </c>
      <c r="E1685" t="s">
        <v>5844</v>
      </c>
      <c r="F1685" t="s">
        <v>5845</v>
      </c>
      <c r="H1685">
        <v>54.246549199999997</v>
      </c>
      <c r="I1685">
        <v>-64.921828599999998</v>
      </c>
      <c r="J1685" s="1" t="str">
        <f t="shared" si="151"/>
        <v>Till</v>
      </c>
      <c r="K1685" s="1" t="str">
        <f t="shared" si="152"/>
        <v>&lt;63 micron</v>
      </c>
      <c r="L1685">
        <v>0.7</v>
      </c>
      <c r="N1685">
        <v>0.7</v>
      </c>
      <c r="O1685">
        <v>3</v>
      </c>
    </row>
    <row r="1686" spans="1:15" hidden="1" x14ac:dyDescent="0.25">
      <c r="A1686" t="s">
        <v>5846</v>
      </c>
      <c r="B1686" t="s">
        <v>5847</v>
      </c>
      <c r="C1686" s="1" t="str">
        <f t="shared" si="149"/>
        <v>21:1135</v>
      </c>
      <c r="D1686" s="1" t="str">
        <f t="shared" si="150"/>
        <v>21:0421</v>
      </c>
      <c r="E1686" t="s">
        <v>5848</v>
      </c>
      <c r="F1686" t="s">
        <v>5849</v>
      </c>
      <c r="H1686">
        <v>54.3646022</v>
      </c>
      <c r="I1686">
        <v>-64.5437206</v>
      </c>
      <c r="J1686" s="1" t="str">
        <f t="shared" si="151"/>
        <v>Till</v>
      </c>
      <c r="K1686" s="1" t="str">
        <f t="shared" si="152"/>
        <v>&lt;63 micron</v>
      </c>
      <c r="L1686">
        <v>0.6</v>
      </c>
      <c r="N1686">
        <v>0.6</v>
      </c>
      <c r="O1686">
        <v>3.3</v>
      </c>
    </row>
    <row r="1687" spans="1:15" hidden="1" x14ac:dyDescent="0.25">
      <c r="A1687" t="s">
        <v>5850</v>
      </c>
      <c r="B1687" t="s">
        <v>5851</v>
      </c>
      <c r="C1687" s="1" t="str">
        <f t="shared" ref="C1687:C1718" si="153">HYPERLINK("http://geochem.nrcan.gc.ca/cdogs/content/bdl/bdl211135_e.htm", "21:1135")</f>
        <v>21:1135</v>
      </c>
      <c r="D1687" s="1" t="str">
        <f t="shared" ref="D1687:D1718" si="154">HYPERLINK("http://geochem.nrcan.gc.ca/cdogs/content/svy/svy210421_e.htm", "21:0421")</f>
        <v>21:0421</v>
      </c>
      <c r="E1687" t="s">
        <v>5852</v>
      </c>
      <c r="F1687" t="s">
        <v>5853</v>
      </c>
      <c r="H1687">
        <v>54.493242000000002</v>
      </c>
      <c r="I1687">
        <v>-64.468058200000002</v>
      </c>
      <c r="J1687" s="1" t="str">
        <f t="shared" ref="J1687:J1718" si="155">HYPERLINK("http://geochem.nrcan.gc.ca/cdogs/content/kwd/kwd020044_e.htm", "Till")</f>
        <v>Till</v>
      </c>
      <c r="K1687" s="1" t="str">
        <f t="shared" ref="K1687:K1718" si="156">HYPERLINK("http://geochem.nrcan.gc.ca/cdogs/content/kwd/kwd080004_e.htm", "&lt;63 micron")</f>
        <v>&lt;63 micron</v>
      </c>
      <c r="L1687">
        <v>2.8</v>
      </c>
      <c r="N1687">
        <v>2.8</v>
      </c>
      <c r="O1687">
        <v>9.1</v>
      </c>
    </row>
    <row r="1688" spans="1:15" hidden="1" x14ac:dyDescent="0.25">
      <c r="A1688" t="s">
        <v>5854</v>
      </c>
      <c r="B1688" t="s">
        <v>5855</v>
      </c>
      <c r="C1688" s="1" t="str">
        <f t="shared" si="153"/>
        <v>21:1135</v>
      </c>
      <c r="D1688" s="1" t="str">
        <f t="shared" si="154"/>
        <v>21:0421</v>
      </c>
      <c r="E1688" t="s">
        <v>5856</v>
      </c>
      <c r="F1688" t="s">
        <v>5857</v>
      </c>
      <c r="H1688">
        <v>54.672472900000002</v>
      </c>
      <c r="I1688">
        <v>-64.3087661</v>
      </c>
      <c r="J1688" s="1" t="str">
        <f t="shared" si="155"/>
        <v>Till</v>
      </c>
      <c r="K1688" s="1" t="str">
        <f t="shared" si="156"/>
        <v>&lt;63 micron</v>
      </c>
      <c r="L1688">
        <v>3</v>
      </c>
      <c r="N1688">
        <v>3</v>
      </c>
      <c r="O1688">
        <v>10.5</v>
      </c>
    </row>
    <row r="1689" spans="1:15" hidden="1" x14ac:dyDescent="0.25">
      <c r="A1689" t="s">
        <v>5858</v>
      </c>
      <c r="B1689" t="s">
        <v>5859</v>
      </c>
      <c r="C1689" s="1" t="str">
        <f t="shared" si="153"/>
        <v>21:1135</v>
      </c>
      <c r="D1689" s="1" t="str">
        <f t="shared" si="154"/>
        <v>21:0421</v>
      </c>
      <c r="E1689" t="s">
        <v>5860</v>
      </c>
      <c r="F1689" t="s">
        <v>5861</v>
      </c>
      <c r="H1689">
        <v>55.462883699999999</v>
      </c>
      <c r="I1689">
        <v>-65.230360399999995</v>
      </c>
      <c r="J1689" s="1" t="str">
        <f t="shared" si="155"/>
        <v>Till</v>
      </c>
      <c r="K1689" s="1" t="str">
        <f t="shared" si="156"/>
        <v>&lt;63 micron</v>
      </c>
      <c r="L1689">
        <v>0.5</v>
      </c>
      <c r="N1689">
        <v>0.5</v>
      </c>
      <c r="O1689">
        <v>2.5</v>
      </c>
    </row>
    <row r="1690" spans="1:15" hidden="1" x14ac:dyDescent="0.25">
      <c r="A1690" t="s">
        <v>5862</v>
      </c>
      <c r="B1690" t="s">
        <v>5863</v>
      </c>
      <c r="C1690" s="1" t="str">
        <f t="shared" si="153"/>
        <v>21:1135</v>
      </c>
      <c r="D1690" s="1" t="str">
        <f t="shared" si="154"/>
        <v>21:0421</v>
      </c>
      <c r="E1690" t="s">
        <v>5860</v>
      </c>
      <c r="F1690" t="s">
        <v>5864</v>
      </c>
      <c r="H1690">
        <v>55.462883699999999</v>
      </c>
      <c r="I1690">
        <v>-65.230360399999995</v>
      </c>
      <c r="J1690" s="1" t="str">
        <f t="shared" si="155"/>
        <v>Till</v>
      </c>
      <c r="K1690" s="1" t="str">
        <f t="shared" si="156"/>
        <v>&lt;63 micron</v>
      </c>
      <c r="L1690">
        <v>0.5</v>
      </c>
      <c r="N1690">
        <v>0.5</v>
      </c>
      <c r="O1690">
        <v>2.5</v>
      </c>
    </row>
    <row r="1691" spans="1:15" hidden="1" x14ac:dyDescent="0.25">
      <c r="A1691" t="s">
        <v>5865</v>
      </c>
      <c r="B1691" t="s">
        <v>5866</v>
      </c>
      <c r="C1691" s="1" t="str">
        <f t="shared" si="153"/>
        <v>21:1135</v>
      </c>
      <c r="D1691" s="1" t="str">
        <f t="shared" si="154"/>
        <v>21:0421</v>
      </c>
      <c r="E1691" t="s">
        <v>5867</v>
      </c>
      <c r="F1691" t="s">
        <v>5868</v>
      </c>
      <c r="H1691">
        <v>55.895265199999997</v>
      </c>
      <c r="I1691">
        <v>-64.369075499999994</v>
      </c>
      <c r="J1691" s="1" t="str">
        <f t="shared" si="155"/>
        <v>Till</v>
      </c>
      <c r="K1691" s="1" t="str">
        <f t="shared" si="156"/>
        <v>&lt;63 micron</v>
      </c>
      <c r="L1691">
        <v>1.1000000000000001</v>
      </c>
      <c r="N1691">
        <v>1.1000000000000001</v>
      </c>
      <c r="O1691">
        <v>3.9</v>
      </c>
    </row>
    <row r="1692" spans="1:15" hidden="1" x14ac:dyDescent="0.25">
      <c r="A1692" t="s">
        <v>5869</v>
      </c>
      <c r="B1692" t="s">
        <v>5870</v>
      </c>
      <c r="C1692" s="1" t="str">
        <f t="shared" si="153"/>
        <v>21:1135</v>
      </c>
      <c r="D1692" s="1" t="str">
        <f t="shared" si="154"/>
        <v>21:0421</v>
      </c>
      <c r="E1692" t="s">
        <v>5871</v>
      </c>
      <c r="F1692" t="s">
        <v>5872</v>
      </c>
      <c r="H1692">
        <v>55.914636600000001</v>
      </c>
      <c r="I1692">
        <v>-64.232316499999996</v>
      </c>
      <c r="J1692" s="1" t="str">
        <f t="shared" si="155"/>
        <v>Till</v>
      </c>
      <c r="K1692" s="1" t="str">
        <f t="shared" si="156"/>
        <v>&lt;63 micron</v>
      </c>
      <c r="L1692">
        <v>0.2</v>
      </c>
      <c r="O1692">
        <v>1.2</v>
      </c>
    </row>
    <row r="1693" spans="1:15" hidden="1" x14ac:dyDescent="0.25">
      <c r="A1693" t="s">
        <v>5873</v>
      </c>
      <c r="B1693" t="s">
        <v>5874</v>
      </c>
      <c r="C1693" s="1" t="str">
        <f t="shared" si="153"/>
        <v>21:1135</v>
      </c>
      <c r="D1693" s="1" t="str">
        <f t="shared" si="154"/>
        <v>21:0421</v>
      </c>
      <c r="E1693" t="s">
        <v>5871</v>
      </c>
      <c r="F1693" t="s">
        <v>5875</v>
      </c>
      <c r="H1693">
        <v>55.914636600000001</v>
      </c>
      <c r="I1693">
        <v>-64.232316499999996</v>
      </c>
      <c r="J1693" s="1" t="str">
        <f t="shared" si="155"/>
        <v>Till</v>
      </c>
      <c r="K1693" s="1" t="str">
        <f t="shared" si="156"/>
        <v>&lt;63 micron</v>
      </c>
      <c r="L1693">
        <v>0.2</v>
      </c>
      <c r="O1693">
        <v>1.1000000000000001</v>
      </c>
    </row>
    <row r="1694" spans="1:15" hidden="1" x14ac:dyDescent="0.25">
      <c r="A1694" t="s">
        <v>5876</v>
      </c>
      <c r="B1694" t="s">
        <v>5877</v>
      </c>
      <c r="C1694" s="1" t="str">
        <f t="shared" si="153"/>
        <v>21:1135</v>
      </c>
      <c r="D1694" s="1" t="str">
        <f t="shared" si="154"/>
        <v>21:0421</v>
      </c>
      <c r="E1694" t="s">
        <v>5878</v>
      </c>
      <c r="F1694" t="s">
        <v>5879</v>
      </c>
      <c r="H1694">
        <v>55.809995499999999</v>
      </c>
      <c r="I1694">
        <v>-64.188509100000005</v>
      </c>
      <c r="J1694" s="1" t="str">
        <f t="shared" si="155"/>
        <v>Till</v>
      </c>
      <c r="K1694" s="1" t="str">
        <f t="shared" si="156"/>
        <v>&lt;63 micron</v>
      </c>
      <c r="L1694">
        <v>1</v>
      </c>
      <c r="N1694">
        <v>1</v>
      </c>
      <c r="O1694">
        <v>3.5</v>
      </c>
    </row>
    <row r="1695" spans="1:15" hidden="1" x14ac:dyDescent="0.25">
      <c r="A1695" t="s">
        <v>5880</v>
      </c>
      <c r="B1695" t="s">
        <v>5881</v>
      </c>
      <c r="C1695" s="1" t="str">
        <f t="shared" si="153"/>
        <v>21:1135</v>
      </c>
      <c r="D1695" s="1" t="str">
        <f t="shared" si="154"/>
        <v>21:0421</v>
      </c>
      <c r="E1695" t="s">
        <v>5882</v>
      </c>
      <c r="F1695" t="s">
        <v>5883</v>
      </c>
      <c r="H1695">
        <v>55.772066700000003</v>
      </c>
      <c r="I1695">
        <v>-65.721578800000003</v>
      </c>
      <c r="J1695" s="1" t="str">
        <f t="shared" si="155"/>
        <v>Till</v>
      </c>
      <c r="K1695" s="1" t="str">
        <f t="shared" si="156"/>
        <v>&lt;63 micron</v>
      </c>
      <c r="L1695">
        <v>6</v>
      </c>
      <c r="N1695">
        <v>6</v>
      </c>
      <c r="O1695">
        <v>17.100000000000001</v>
      </c>
    </row>
    <row r="1696" spans="1:15" hidden="1" x14ac:dyDescent="0.25">
      <c r="A1696" t="s">
        <v>5884</v>
      </c>
      <c r="B1696" t="s">
        <v>5885</v>
      </c>
      <c r="C1696" s="1" t="str">
        <f t="shared" si="153"/>
        <v>21:1135</v>
      </c>
      <c r="D1696" s="1" t="str">
        <f t="shared" si="154"/>
        <v>21:0421</v>
      </c>
      <c r="E1696" t="s">
        <v>5886</v>
      </c>
      <c r="F1696" t="s">
        <v>5887</v>
      </c>
      <c r="H1696">
        <v>54.9584653</v>
      </c>
      <c r="I1696">
        <v>-64.879020800000006</v>
      </c>
      <c r="J1696" s="1" t="str">
        <f t="shared" si="155"/>
        <v>Till</v>
      </c>
      <c r="K1696" s="1" t="str">
        <f t="shared" si="156"/>
        <v>&lt;63 micron</v>
      </c>
      <c r="L1696">
        <v>0.6</v>
      </c>
      <c r="N1696">
        <v>0.6</v>
      </c>
      <c r="O1696">
        <v>3.5</v>
      </c>
    </row>
    <row r="1697" spans="1:15" hidden="1" x14ac:dyDescent="0.25">
      <c r="A1697" t="s">
        <v>5888</v>
      </c>
      <c r="B1697" t="s">
        <v>5889</v>
      </c>
      <c r="C1697" s="1" t="str">
        <f t="shared" si="153"/>
        <v>21:1135</v>
      </c>
      <c r="D1697" s="1" t="str">
        <f t="shared" si="154"/>
        <v>21:0421</v>
      </c>
      <c r="E1697" t="s">
        <v>5890</v>
      </c>
      <c r="F1697" t="s">
        <v>5891</v>
      </c>
      <c r="H1697">
        <v>54.909626400000001</v>
      </c>
      <c r="I1697">
        <v>-64.780974099999995</v>
      </c>
      <c r="J1697" s="1" t="str">
        <f t="shared" si="155"/>
        <v>Till</v>
      </c>
      <c r="K1697" s="1" t="str">
        <f t="shared" si="156"/>
        <v>&lt;63 micron</v>
      </c>
      <c r="L1697">
        <v>0.3</v>
      </c>
      <c r="N1697">
        <v>0.3</v>
      </c>
      <c r="O1697">
        <v>2.5</v>
      </c>
    </row>
    <row r="1698" spans="1:15" hidden="1" x14ac:dyDescent="0.25">
      <c r="A1698" t="s">
        <v>5892</v>
      </c>
      <c r="B1698" t="s">
        <v>5893</v>
      </c>
      <c r="C1698" s="1" t="str">
        <f t="shared" si="153"/>
        <v>21:1135</v>
      </c>
      <c r="D1698" s="1" t="str">
        <f t="shared" si="154"/>
        <v>21:0421</v>
      </c>
      <c r="E1698" t="s">
        <v>5894</v>
      </c>
      <c r="F1698" t="s">
        <v>5895</v>
      </c>
      <c r="H1698">
        <v>54.915865699999998</v>
      </c>
      <c r="I1698">
        <v>-64.690895699999999</v>
      </c>
      <c r="J1698" s="1" t="str">
        <f t="shared" si="155"/>
        <v>Till</v>
      </c>
      <c r="K1698" s="1" t="str">
        <f t="shared" si="156"/>
        <v>&lt;63 micron</v>
      </c>
      <c r="L1698">
        <v>0.5</v>
      </c>
      <c r="N1698">
        <v>0.5</v>
      </c>
      <c r="O1698">
        <v>2.6</v>
      </c>
    </row>
    <row r="1699" spans="1:15" hidden="1" x14ac:dyDescent="0.25">
      <c r="A1699" t="s">
        <v>5896</v>
      </c>
      <c r="B1699" t="s">
        <v>5897</v>
      </c>
      <c r="C1699" s="1" t="str">
        <f t="shared" si="153"/>
        <v>21:1135</v>
      </c>
      <c r="D1699" s="1" t="str">
        <f t="shared" si="154"/>
        <v>21:0421</v>
      </c>
      <c r="E1699" t="s">
        <v>5898</v>
      </c>
      <c r="F1699" t="s">
        <v>5899</v>
      </c>
      <c r="H1699">
        <v>54.939008600000001</v>
      </c>
      <c r="I1699">
        <v>-64.539455399999994</v>
      </c>
      <c r="J1699" s="1" t="str">
        <f t="shared" si="155"/>
        <v>Till</v>
      </c>
      <c r="K1699" s="1" t="str">
        <f t="shared" si="156"/>
        <v>&lt;63 micron</v>
      </c>
      <c r="L1699">
        <v>0.3</v>
      </c>
      <c r="N1699">
        <v>0.3</v>
      </c>
      <c r="O1699">
        <v>1.8</v>
      </c>
    </row>
    <row r="1700" spans="1:15" hidden="1" x14ac:dyDescent="0.25">
      <c r="A1700" t="s">
        <v>5900</v>
      </c>
      <c r="B1700" t="s">
        <v>5901</v>
      </c>
      <c r="C1700" s="1" t="str">
        <f t="shared" si="153"/>
        <v>21:1135</v>
      </c>
      <c r="D1700" s="1" t="str">
        <f t="shared" si="154"/>
        <v>21:0421</v>
      </c>
      <c r="E1700" t="s">
        <v>5902</v>
      </c>
      <c r="F1700" t="s">
        <v>5903</v>
      </c>
      <c r="H1700">
        <v>55.108758899999998</v>
      </c>
      <c r="I1700">
        <v>-64.558972199999999</v>
      </c>
      <c r="J1700" s="1" t="str">
        <f t="shared" si="155"/>
        <v>Till</v>
      </c>
      <c r="K1700" s="1" t="str">
        <f t="shared" si="156"/>
        <v>&lt;63 micron</v>
      </c>
      <c r="L1700">
        <v>0.8</v>
      </c>
      <c r="N1700">
        <v>0.8</v>
      </c>
      <c r="O1700">
        <v>3.3</v>
      </c>
    </row>
    <row r="1701" spans="1:15" hidden="1" x14ac:dyDescent="0.25">
      <c r="A1701" t="s">
        <v>5904</v>
      </c>
      <c r="B1701" t="s">
        <v>5905</v>
      </c>
      <c r="C1701" s="1" t="str">
        <f t="shared" si="153"/>
        <v>21:1135</v>
      </c>
      <c r="D1701" s="1" t="str">
        <f t="shared" si="154"/>
        <v>21:0421</v>
      </c>
      <c r="E1701" t="s">
        <v>5906</v>
      </c>
      <c r="F1701" t="s">
        <v>5907</v>
      </c>
      <c r="H1701">
        <v>55.025362199999996</v>
      </c>
      <c r="I1701">
        <v>-64.492467000000005</v>
      </c>
      <c r="J1701" s="1" t="str">
        <f t="shared" si="155"/>
        <v>Till</v>
      </c>
      <c r="K1701" s="1" t="str">
        <f t="shared" si="156"/>
        <v>&lt;63 micron</v>
      </c>
      <c r="L1701">
        <v>0.4</v>
      </c>
      <c r="N1701">
        <v>0.4</v>
      </c>
      <c r="O1701">
        <v>2.8</v>
      </c>
    </row>
    <row r="1702" spans="1:15" hidden="1" x14ac:dyDescent="0.25">
      <c r="A1702" t="s">
        <v>5908</v>
      </c>
      <c r="B1702" t="s">
        <v>5909</v>
      </c>
      <c r="C1702" s="1" t="str">
        <f t="shared" si="153"/>
        <v>21:1135</v>
      </c>
      <c r="D1702" s="1" t="str">
        <f t="shared" si="154"/>
        <v>21:0421</v>
      </c>
      <c r="E1702" t="s">
        <v>5910</v>
      </c>
      <c r="F1702" t="s">
        <v>5911</v>
      </c>
      <c r="H1702">
        <v>54.973515300000003</v>
      </c>
      <c r="I1702">
        <v>-64.522057399999994</v>
      </c>
      <c r="J1702" s="1" t="str">
        <f t="shared" si="155"/>
        <v>Till</v>
      </c>
      <c r="K1702" s="1" t="str">
        <f t="shared" si="156"/>
        <v>&lt;63 micron</v>
      </c>
      <c r="L1702">
        <v>0.5</v>
      </c>
      <c r="N1702">
        <v>0.5</v>
      </c>
      <c r="O1702">
        <v>2.4</v>
      </c>
    </row>
    <row r="1703" spans="1:15" hidden="1" x14ac:dyDescent="0.25">
      <c r="A1703" t="s">
        <v>5912</v>
      </c>
      <c r="B1703" t="s">
        <v>5913</v>
      </c>
      <c r="C1703" s="1" t="str">
        <f t="shared" si="153"/>
        <v>21:1135</v>
      </c>
      <c r="D1703" s="1" t="str">
        <f t="shared" si="154"/>
        <v>21:0421</v>
      </c>
      <c r="E1703" t="s">
        <v>5914</v>
      </c>
      <c r="F1703" t="s">
        <v>5915</v>
      </c>
      <c r="H1703">
        <v>54.8818652</v>
      </c>
      <c r="I1703">
        <v>-64.535186999999993</v>
      </c>
      <c r="J1703" s="1" t="str">
        <f t="shared" si="155"/>
        <v>Till</v>
      </c>
      <c r="K1703" s="1" t="str">
        <f t="shared" si="156"/>
        <v>&lt;63 micron</v>
      </c>
      <c r="L1703">
        <v>0.4</v>
      </c>
      <c r="N1703">
        <v>0.4</v>
      </c>
      <c r="O1703">
        <v>1.9</v>
      </c>
    </row>
    <row r="1704" spans="1:15" hidden="1" x14ac:dyDescent="0.25">
      <c r="A1704" t="s">
        <v>5916</v>
      </c>
      <c r="B1704" t="s">
        <v>5917</v>
      </c>
      <c r="C1704" s="1" t="str">
        <f t="shared" si="153"/>
        <v>21:1135</v>
      </c>
      <c r="D1704" s="1" t="str">
        <f t="shared" si="154"/>
        <v>21:0421</v>
      </c>
      <c r="E1704" t="s">
        <v>5918</v>
      </c>
      <c r="F1704" t="s">
        <v>5919</v>
      </c>
      <c r="H1704">
        <v>54.9625287</v>
      </c>
      <c r="I1704">
        <v>-64.533091499999998</v>
      </c>
      <c r="J1704" s="1" t="str">
        <f t="shared" si="155"/>
        <v>Till</v>
      </c>
      <c r="K1704" s="1" t="str">
        <f t="shared" si="156"/>
        <v>&lt;63 micron</v>
      </c>
      <c r="L1704">
        <v>1.1000000000000001</v>
      </c>
      <c r="N1704">
        <v>1.1000000000000001</v>
      </c>
      <c r="O1704">
        <v>4.3</v>
      </c>
    </row>
    <row r="1705" spans="1:15" hidden="1" x14ac:dyDescent="0.25">
      <c r="A1705" t="s">
        <v>5920</v>
      </c>
      <c r="B1705" t="s">
        <v>5921</v>
      </c>
      <c r="C1705" s="1" t="str">
        <f t="shared" si="153"/>
        <v>21:1135</v>
      </c>
      <c r="D1705" s="1" t="str">
        <f t="shared" si="154"/>
        <v>21:0421</v>
      </c>
      <c r="E1705" t="s">
        <v>5922</v>
      </c>
      <c r="F1705" t="s">
        <v>5923</v>
      </c>
      <c r="H1705">
        <v>54.832103600000003</v>
      </c>
      <c r="I1705">
        <v>-64.570057800000001</v>
      </c>
      <c r="J1705" s="1" t="str">
        <f t="shared" si="155"/>
        <v>Till</v>
      </c>
      <c r="K1705" s="1" t="str">
        <f t="shared" si="156"/>
        <v>&lt;63 micron</v>
      </c>
      <c r="L1705">
        <v>0.2</v>
      </c>
      <c r="N1705">
        <v>0.2</v>
      </c>
      <c r="O1705">
        <v>2.1</v>
      </c>
    </row>
    <row r="1706" spans="1:15" hidden="1" x14ac:dyDescent="0.25">
      <c r="A1706" t="s">
        <v>5924</v>
      </c>
      <c r="B1706" t="s">
        <v>5925</v>
      </c>
      <c r="C1706" s="1" t="str">
        <f t="shared" si="153"/>
        <v>21:1135</v>
      </c>
      <c r="D1706" s="1" t="str">
        <f t="shared" si="154"/>
        <v>21:0421</v>
      </c>
      <c r="E1706" t="s">
        <v>5926</v>
      </c>
      <c r="F1706" t="s">
        <v>5927</v>
      </c>
      <c r="H1706">
        <v>54.734307000000001</v>
      </c>
      <c r="I1706">
        <v>-64.592072299999998</v>
      </c>
      <c r="J1706" s="1" t="str">
        <f t="shared" si="155"/>
        <v>Till</v>
      </c>
      <c r="K1706" s="1" t="str">
        <f t="shared" si="156"/>
        <v>&lt;63 micron</v>
      </c>
      <c r="L1706">
        <v>0.5</v>
      </c>
      <c r="N1706">
        <v>0.5</v>
      </c>
      <c r="O1706">
        <v>2.9</v>
      </c>
    </row>
    <row r="1707" spans="1:15" hidden="1" x14ac:dyDescent="0.25">
      <c r="A1707" t="s">
        <v>5928</v>
      </c>
      <c r="B1707" t="s">
        <v>5929</v>
      </c>
      <c r="C1707" s="1" t="str">
        <f t="shared" si="153"/>
        <v>21:1135</v>
      </c>
      <c r="D1707" s="1" t="str">
        <f t="shared" si="154"/>
        <v>21:0421</v>
      </c>
      <c r="E1707" t="s">
        <v>5930</v>
      </c>
      <c r="F1707" t="s">
        <v>5931</v>
      </c>
      <c r="H1707">
        <v>54.681445500000002</v>
      </c>
      <c r="I1707">
        <v>-64.546507000000005</v>
      </c>
      <c r="J1707" s="1" t="str">
        <f t="shared" si="155"/>
        <v>Till</v>
      </c>
      <c r="K1707" s="1" t="str">
        <f t="shared" si="156"/>
        <v>&lt;63 micron</v>
      </c>
      <c r="L1707">
        <v>0.4</v>
      </c>
      <c r="N1707">
        <v>0.4</v>
      </c>
      <c r="O1707">
        <v>2.2000000000000002</v>
      </c>
    </row>
    <row r="1708" spans="1:15" hidden="1" x14ac:dyDescent="0.25">
      <c r="A1708" t="s">
        <v>5932</v>
      </c>
      <c r="B1708" t="s">
        <v>5933</v>
      </c>
      <c r="C1708" s="1" t="str">
        <f t="shared" si="153"/>
        <v>21:1135</v>
      </c>
      <c r="D1708" s="1" t="str">
        <f t="shared" si="154"/>
        <v>21:0421</v>
      </c>
      <c r="E1708" t="s">
        <v>5934</v>
      </c>
      <c r="F1708" t="s">
        <v>5935</v>
      </c>
      <c r="H1708">
        <v>54.920996000000002</v>
      </c>
      <c r="I1708">
        <v>-63.995911100000001</v>
      </c>
      <c r="J1708" s="1" t="str">
        <f t="shared" si="155"/>
        <v>Till</v>
      </c>
      <c r="K1708" s="1" t="str">
        <f t="shared" si="156"/>
        <v>&lt;63 micron</v>
      </c>
      <c r="L1708">
        <v>0.4</v>
      </c>
      <c r="N1708">
        <v>0.4</v>
      </c>
      <c r="O1708">
        <v>2</v>
      </c>
    </row>
    <row r="1709" spans="1:15" hidden="1" x14ac:dyDescent="0.25">
      <c r="A1709" t="s">
        <v>5936</v>
      </c>
      <c r="B1709" t="s">
        <v>5937</v>
      </c>
      <c r="C1709" s="1" t="str">
        <f t="shared" si="153"/>
        <v>21:1135</v>
      </c>
      <c r="D1709" s="1" t="str">
        <f t="shared" si="154"/>
        <v>21:0421</v>
      </c>
      <c r="E1709" t="s">
        <v>5938</v>
      </c>
      <c r="F1709" t="s">
        <v>5939</v>
      </c>
      <c r="H1709">
        <v>55.814078199999997</v>
      </c>
      <c r="I1709">
        <v>-65.397983199999999</v>
      </c>
      <c r="J1709" s="1" t="str">
        <f t="shared" si="155"/>
        <v>Till</v>
      </c>
      <c r="K1709" s="1" t="str">
        <f t="shared" si="156"/>
        <v>&lt;63 micron</v>
      </c>
      <c r="L1709">
        <v>0.1</v>
      </c>
      <c r="O1709">
        <v>1.6</v>
      </c>
    </row>
    <row r="1710" spans="1:15" hidden="1" x14ac:dyDescent="0.25">
      <c r="A1710" t="s">
        <v>5940</v>
      </c>
      <c r="B1710" t="s">
        <v>5941</v>
      </c>
      <c r="C1710" s="1" t="str">
        <f t="shared" si="153"/>
        <v>21:1135</v>
      </c>
      <c r="D1710" s="1" t="str">
        <f t="shared" si="154"/>
        <v>21:0421</v>
      </c>
      <c r="E1710" t="s">
        <v>5942</v>
      </c>
      <c r="F1710" t="s">
        <v>5943</v>
      </c>
      <c r="H1710">
        <v>55.780327399999997</v>
      </c>
      <c r="I1710">
        <v>-65.082465499999998</v>
      </c>
      <c r="J1710" s="1" t="str">
        <f t="shared" si="155"/>
        <v>Till</v>
      </c>
      <c r="K1710" s="1" t="str">
        <f t="shared" si="156"/>
        <v>&lt;63 micron</v>
      </c>
      <c r="L1710">
        <v>1</v>
      </c>
      <c r="N1710">
        <v>1</v>
      </c>
      <c r="O1710">
        <v>4</v>
      </c>
    </row>
    <row r="1711" spans="1:15" hidden="1" x14ac:dyDescent="0.25">
      <c r="A1711" t="s">
        <v>5944</v>
      </c>
      <c r="B1711" t="s">
        <v>5945</v>
      </c>
      <c r="C1711" s="1" t="str">
        <f t="shared" si="153"/>
        <v>21:1135</v>
      </c>
      <c r="D1711" s="1" t="str">
        <f t="shared" si="154"/>
        <v>21:0421</v>
      </c>
      <c r="E1711" t="s">
        <v>5946</v>
      </c>
      <c r="F1711" t="s">
        <v>5947</v>
      </c>
      <c r="H1711">
        <v>55.680287900000003</v>
      </c>
      <c r="I1711">
        <v>-64.178592600000002</v>
      </c>
      <c r="J1711" s="1" t="str">
        <f t="shared" si="155"/>
        <v>Till</v>
      </c>
      <c r="K1711" s="1" t="str">
        <f t="shared" si="156"/>
        <v>&lt;63 micron</v>
      </c>
      <c r="L1711">
        <v>0.4</v>
      </c>
      <c r="N1711">
        <v>0.4</v>
      </c>
      <c r="O1711">
        <v>1.9</v>
      </c>
    </row>
    <row r="1712" spans="1:15" hidden="1" x14ac:dyDescent="0.25">
      <c r="A1712" t="s">
        <v>5948</v>
      </c>
      <c r="B1712" t="s">
        <v>5949</v>
      </c>
      <c r="C1712" s="1" t="str">
        <f t="shared" si="153"/>
        <v>21:1135</v>
      </c>
      <c r="D1712" s="1" t="str">
        <f t="shared" si="154"/>
        <v>21:0421</v>
      </c>
      <c r="E1712" t="s">
        <v>5946</v>
      </c>
      <c r="F1712" t="s">
        <v>5950</v>
      </c>
      <c r="H1712">
        <v>55.680287900000003</v>
      </c>
      <c r="I1712">
        <v>-64.178592600000002</v>
      </c>
      <c r="J1712" s="1" t="str">
        <f t="shared" si="155"/>
        <v>Till</v>
      </c>
      <c r="K1712" s="1" t="str">
        <f t="shared" si="156"/>
        <v>&lt;63 micron</v>
      </c>
      <c r="L1712">
        <v>0.4</v>
      </c>
      <c r="N1712">
        <v>0.4</v>
      </c>
      <c r="O1712">
        <v>1.9</v>
      </c>
    </row>
    <row r="1713" spans="1:15" hidden="1" x14ac:dyDescent="0.25">
      <c r="A1713" t="s">
        <v>5951</v>
      </c>
      <c r="B1713" t="s">
        <v>5952</v>
      </c>
      <c r="C1713" s="1" t="str">
        <f t="shared" si="153"/>
        <v>21:1135</v>
      </c>
      <c r="D1713" s="1" t="str">
        <f t="shared" si="154"/>
        <v>21:0421</v>
      </c>
      <c r="E1713" t="s">
        <v>5946</v>
      </c>
      <c r="F1713" t="s">
        <v>5953</v>
      </c>
      <c r="H1713">
        <v>55.680287900000003</v>
      </c>
      <c r="I1713">
        <v>-64.178592600000002</v>
      </c>
      <c r="J1713" s="1" t="str">
        <f t="shared" si="155"/>
        <v>Till</v>
      </c>
      <c r="K1713" s="1" t="str">
        <f t="shared" si="156"/>
        <v>&lt;63 micron</v>
      </c>
      <c r="L1713">
        <v>0.4</v>
      </c>
      <c r="N1713">
        <v>0.4</v>
      </c>
      <c r="O1713">
        <v>1.9</v>
      </c>
    </row>
    <row r="1714" spans="1:15" hidden="1" x14ac:dyDescent="0.25">
      <c r="A1714" t="s">
        <v>5954</v>
      </c>
      <c r="B1714" t="s">
        <v>5955</v>
      </c>
      <c r="C1714" s="1" t="str">
        <f t="shared" si="153"/>
        <v>21:1135</v>
      </c>
      <c r="D1714" s="1" t="str">
        <f t="shared" si="154"/>
        <v>21:0421</v>
      </c>
      <c r="E1714" t="s">
        <v>5956</v>
      </c>
      <c r="F1714" t="s">
        <v>5957</v>
      </c>
      <c r="H1714">
        <v>55.704196899999999</v>
      </c>
      <c r="I1714">
        <v>-64.377473699999996</v>
      </c>
      <c r="J1714" s="1" t="str">
        <f t="shared" si="155"/>
        <v>Till</v>
      </c>
      <c r="K1714" s="1" t="str">
        <f t="shared" si="156"/>
        <v>&lt;63 micron</v>
      </c>
      <c r="L1714">
        <v>0.1</v>
      </c>
      <c r="O1714">
        <v>1.2</v>
      </c>
    </row>
    <row r="1715" spans="1:15" hidden="1" x14ac:dyDescent="0.25">
      <c r="A1715" t="s">
        <v>5958</v>
      </c>
      <c r="B1715" t="s">
        <v>5959</v>
      </c>
      <c r="C1715" s="1" t="str">
        <f t="shared" si="153"/>
        <v>21:1135</v>
      </c>
      <c r="D1715" s="1" t="str">
        <f t="shared" si="154"/>
        <v>21:0421</v>
      </c>
      <c r="E1715" t="s">
        <v>5960</v>
      </c>
      <c r="F1715" t="s">
        <v>5961</v>
      </c>
      <c r="H1715">
        <v>55.740506799999999</v>
      </c>
      <c r="I1715">
        <v>-64.489476300000007</v>
      </c>
      <c r="J1715" s="1" t="str">
        <f t="shared" si="155"/>
        <v>Till</v>
      </c>
      <c r="K1715" s="1" t="str">
        <f t="shared" si="156"/>
        <v>&lt;63 micron</v>
      </c>
      <c r="L1715">
        <v>0.5</v>
      </c>
      <c r="N1715">
        <v>0.5</v>
      </c>
      <c r="O1715">
        <v>2.5</v>
      </c>
    </row>
    <row r="1716" spans="1:15" hidden="1" x14ac:dyDescent="0.25">
      <c r="A1716" t="s">
        <v>5962</v>
      </c>
      <c r="B1716" t="s">
        <v>5963</v>
      </c>
      <c r="C1716" s="1" t="str">
        <f t="shared" si="153"/>
        <v>21:1135</v>
      </c>
      <c r="D1716" s="1" t="str">
        <f t="shared" si="154"/>
        <v>21:0421</v>
      </c>
      <c r="E1716" t="s">
        <v>5964</v>
      </c>
      <c r="F1716" t="s">
        <v>5965</v>
      </c>
      <c r="H1716">
        <v>54.933875100000002</v>
      </c>
      <c r="I1716">
        <v>-65.049117199999998</v>
      </c>
      <c r="J1716" s="1" t="str">
        <f t="shared" si="155"/>
        <v>Till</v>
      </c>
      <c r="K1716" s="1" t="str">
        <f t="shared" si="156"/>
        <v>&lt;63 micron</v>
      </c>
      <c r="L1716">
        <v>0.6</v>
      </c>
      <c r="N1716">
        <v>0.6</v>
      </c>
      <c r="O1716">
        <v>4.2</v>
      </c>
    </row>
    <row r="1717" spans="1:15" hidden="1" x14ac:dyDescent="0.25">
      <c r="A1717" t="s">
        <v>5966</v>
      </c>
      <c r="B1717" t="s">
        <v>5967</v>
      </c>
      <c r="C1717" s="1" t="str">
        <f t="shared" si="153"/>
        <v>21:1135</v>
      </c>
      <c r="D1717" s="1" t="str">
        <f t="shared" si="154"/>
        <v>21:0421</v>
      </c>
      <c r="E1717" t="s">
        <v>5968</v>
      </c>
      <c r="F1717" t="s">
        <v>5969</v>
      </c>
      <c r="H1717">
        <v>54.779661400000002</v>
      </c>
      <c r="I1717">
        <v>-64.829683599999996</v>
      </c>
      <c r="J1717" s="1" t="str">
        <f t="shared" si="155"/>
        <v>Till</v>
      </c>
      <c r="K1717" s="1" t="str">
        <f t="shared" si="156"/>
        <v>&lt;63 micron</v>
      </c>
      <c r="L1717">
        <v>0.6</v>
      </c>
      <c r="N1717">
        <v>0.6</v>
      </c>
      <c r="O1717">
        <v>3.5</v>
      </c>
    </row>
    <row r="1718" spans="1:15" hidden="1" x14ac:dyDescent="0.25">
      <c r="A1718" t="s">
        <v>5970</v>
      </c>
      <c r="B1718" t="s">
        <v>5971</v>
      </c>
      <c r="C1718" s="1" t="str">
        <f t="shared" si="153"/>
        <v>21:1135</v>
      </c>
      <c r="D1718" s="1" t="str">
        <f t="shared" si="154"/>
        <v>21:0421</v>
      </c>
      <c r="E1718" t="s">
        <v>5972</v>
      </c>
      <c r="F1718" t="s">
        <v>5973</v>
      </c>
      <c r="H1718">
        <v>54.6893964</v>
      </c>
      <c r="I1718">
        <v>-64.8844864</v>
      </c>
      <c r="J1718" s="1" t="str">
        <f t="shared" si="155"/>
        <v>Till</v>
      </c>
      <c r="K1718" s="1" t="str">
        <f t="shared" si="156"/>
        <v>&lt;63 micron</v>
      </c>
      <c r="L1718">
        <v>1</v>
      </c>
      <c r="N1718">
        <v>1</v>
      </c>
      <c r="O1718">
        <v>4.8</v>
      </c>
    </row>
    <row r="1719" spans="1:15" hidden="1" x14ac:dyDescent="0.25">
      <c r="A1719" t="s">
        <v>5974</v>
      </c>
      <c r="B1719" t="s">
        <v>5975</v>
      </c>
      <c r="C1719" s="1" t="str">
        <f t="shared" ref="C1719:C1750" si="157">HYPERLINK("http://geochem.nrcan.gc.ca/cdogs/content/bdl/bdl211135_e.htm", "21:1135")</f>
        <v>21:1135</v>
      </c>
      <c r="D1719" s="1" t="str">
        <f t="shared" ref="D1719:D1750" si="158">HYPERLINK("http://geochem.nrcan.gc.ca/cdogs/content/svy/svy210421_e.htm", "21:0421")</f>
        <v>21:0421</v>
      </c>
      <c r="E1719" t="s">
        <v>5976</v>
      </c>
      <c r="F1719" t="s">
        <v>5977</v>
      </c>
      <c r="H1719">
        <v>54.576779000000002</v>
      </c>
      <c r="I1719">
        <v>-64.890796899999998</v>
      </c>
      <c r="J1719" s="1" t="str">
        <f t="shared" ref="J1719:J1750" si="159">HYPERLINK("http://geochem.nrcan.gc.ca/cdogs/content/kwd/kwd020044_e.htm", "Till")</f>
        <v>Till</v>
      </c>
      <c r="K1719" s="1" t="str">
        <f t="shared" ref="K1719:K1750" si="160">HYPERLINK("http://geochem.nrcan.gc.ca/cdogs/content/kwd/kwd080004_e.htm", "&lt;63 micron")</f>
        <v>&lt;63 micron</v>
      </c>
      <c r="L1719">
        <v>0.1</v>
      </c>
      <c r="O1719">
        <v>1.3</v>
      </c>
    </row>
    <row r="1720" spans="1:15" hidden="1" x14ac:dyDescent="0.25">
      <c r="A1720" t="s">
        <v>5978</v>
      </c>
      <c r="B1720" t="s">
        <v>5979</v>
      </c>
      <c r="C1720" s="1" t="str">
        <f t="shared" si="157"/>
        <v>21:1135</v>
      </c>
      <c r="D1720" s="1" t="str">
        <f t="shared" si="158"/>
        <v>21:0421</v>
      </c>
      <c r="E1720" t="s">
        <v>5980</v>
      </c>
      <c r="F1720" t="s">
        <v>5981</v>
      </c>
      <c r="H1720">
        <v>54.467086199999997</v>
      </c>
      <c r="I1720">
        <v>-64.645963499999993</v>
      </c>
      <c r="J1720" s="1" t="str">
        <f t="shared" si="159"/>
        <v>Till</v>
      </c>
      <c r="K1720" s="1" t="str">
        <f t="shared" si="160"/>
        <v>&lt;63 micron</v>
      </c>
      <c r="L1720">
        <v>0.4</v>
      </c>
      <c r="N1720">
        <v>0.4</v>
      </c>
      <c r="O1720">
        <v>3.5</v>
      </c>
    </row>
    <row r="1721" spans="1:15" hidden="1" x14ac:dyDescent="0.25">
      <c r="A1721" t="s">
        <v>5982</v>
      </c>
      <c r="B1721" t="s">
        <v>5983</v>
      </c>
      <c r="C1721" s="1" t="str">
        <f t="shared" si="157"/>
        <v>21:1135</v>
      </c>
      <c r="D1721" s="1" t="str">
        <f t="shared" si="158"/>
        <v>21:0421</v>
      </c>
      <c r="E1721" t="s">
        <v>5984</v>
      </c>
      <c r="F1721" t="s">
        <v>5985</v>
      </c>
      <c r="H1721">
        <v>54.564058799999998</v>
      </c>
      <c r="I1721">
        <v>-64.637556000000004</v>
      </c>
      <c r="J1721" s="1" t="str">
        <f t="shared" si="159"/>
        <v>Till</v>
      </c>
      <c r="K1721" s="1" t="str">
        <f t="shared" si="160"/>
        <v>&lt;63 micron</v>
      </c>
      <c r="L1721">
        <v>0.9</v>
      </c>
      <c r="N1721">
        <v>0.9</v>
      </c>
      <c r="O1721">
        <v>3.6</v>
      </c>
    </row>
    <row r="1722" spans="1:15" hidden="1" x14ac:dyDescent="0.25">
      <c r="A1722" t="s">
        <v>5986</v>
      </c>
      <c r="B1722" t="s">
        <v>5987</v>
      </c>
      <c r="C1722" s="1" t="str">
        <f t="shared" si="157"/>
        <v>21:1135</v>
      </c>
      <c r="D1722" s="1" t="str">
        <f t="shared" si="158"/>
        <v>21:0421</v>
      </c>
      <c r="E1722" t="s">
        <v>5988</v>
      </c>
      <c r="F1722" t="s">
        <v>5989</v>
      </c>
      <c r="H1722">
        <v>54.655339699999999</v>
      </c>
      <c r="I1722">
        <v>-64.688848100000001</v>
      </c>
      <c r="J1722" s="1" t="str">
        <f t="shared" si="159"/>
        <v>Till</v>
      </c>
      <c r="K1722" s="1" t="str">
        <f t="shared" si="160"/>
        <v>&lt;63 micron</v>
      </c>
      <c r="L1722">
        <v>0.3</v>
      </c>
      <c r="N1722">
        <v>0.3</v>
      </c>
      <c r="O1722">
        <v>1.8</v>
      </c>
    </row>
    <row r="1723" spans="1:15" hidden="1" x14ac:dyDescent="0.25">
      <c r="A1723" t="s">
        <v>5990</v>
      </c>
      <c r="B1723" t="s">
        <v>5991</v>
      </c>
      <c r="C1723" s="1" t="str">
        <f t="shared" si="157"/>
        <v>21:1135</v>
      </c>
      <c r="D1723" s="1" t="str">
        <f t="shared" si="158"/>
        <v>21:0421</v>
      </c>
      <c r="E1723" t="s">
        <v>5992</v>
      </c>
      <c r="F1723" t="s">
        <v>5993</v>
      </c>
      <c r="H1723">
        <v>54.628264000000001</v>
      </c>
      <c r="I1723">
        <v>-64.467758700000005</v>
      </c>
      <c r="J1723" s="1" t="str">
        <f t="shared" si="159"/>
        <v>Till</v>
      </c>
      <c r="K1723" s="1" t="str">
        <f t="shared" si="160"/>
        <v>&lt;63 micron</v>
      </c>
      <c r="L1723">
        <v>0.5</v>
      </c>
      <c r="N1723">
        <v>0.5</v>
      </c>
      <c r="O1723">
        <v>2.2999999999999998</v>
      </c>
    </row>
    <row r="1724" spans="1:15" hidden="1" x14ac:dyDescent="0.25">
      <c r="A1724" t="s">
        <v>5994</v>
      </c>
      <c r="B1724" t="s">
        <v>5995</v>
      </c>
      <c r="C1724" s="1" t="str">
        <f t="shared" si="157"/>
        <v>21:1135</v>
      </c>
      <c r="D1724" s="1" t="str">
        <f t="shared" si="158"/>
        <v>21:0421</v>
      </c>
      <c r="E1724" t="s">
        <v>5996</v>
      </c>
      <c r="F1724" t="s">
        <v>5997</v>
      </c>
      <c r="H1724">
        <v>54.735269000000002</v>
      </c>
      <c r="I1724">
        <v>-64.4434337</v>
      </c>
      <c r="J1724" s="1" t="str">
        <f t="shared" si="159"/>
        <v>Till</v>
      </c>
      <c r="K1724" s="1" t="str">
        <f t="shared" si="160"/>
        <v>&lt;63 micron</v>
      </c>
      <c r="L1724">
        <v>0.6</v>
      </c>
      <c r="N1724">
        <v>0.6</v>
      </c>
      <c r="O1724">
        <v>2.9</v>
      </c>
    </row>
    <row r="1725" spans="1:15" hidden="1" x14ac:dyDescent="0.25">
      <c r="A1725" t="s">
        <v>5998</v>
      </c>
      <c r="B1725" t="s">
        <v>5999</v>
      </c>
      <c r="C1725" s="1" t="str">
        <f t="shared" si="157"/>
        <v>21:1135</v>
      </c>
      <c r="D1725" s="1" t="str">
        <f t="shared" si="158"/>
        <v>21:0421</v>
      </c>
      <c r="E1725" t="s">
        <v>6000</v>
      </c>
      <c r="F1725" t="s">
        <v>6001</v>
      </c>
      <c r="H1725">
        <v>54.776348800000001</v>
      </c>
      <c r="I1725">
        <v>-64.544404</v>
      </c>
      <c r="J1725" s="1" t="str">
        <f t="shared" si="159"/>
        <v>Till</v>
      </c>
      <c r="K1725" s="1" t="str">
        <f t="shared" si="160"/>
        <v>&lt;63 micron</v>
      </c>
      <c r="L1725">
        <v>1.2</v>
      </c>
      <c r="N1725">
        <v>1.2</v>
      </c>
      <c r="O1725">
        <v>5.5</v>
      </c>
    </row>
    <row r="1726" spans="1:15" hidden="1" x14ac:dyDescent="0.25">
      <c r="A1726" t="s">
        <v>6002</v>
      </c>
      <c r="B1726" t="s">
        <v>6003</v>
      </c>
      <c r="C1726" s="1" t="str">
        <f t="shared" si="157"/>
        <v>21:1135</v>
      </c>
      <c r="D1726" s="1" t="str">
        <f t="shared" si="158"/>
        <v>21:0421</v>
      </c>
      <c r="E1726" t="s">
        <v>6004</v>
      </c>
      <c r="F1726" t="s">
        <v>6005</v>
      </c>
      <c r="H1726">
        <v>54.798123799999999</v>
      </c>
      <c r="I1726">
        <v>-64.725351000000003</v>
      </c>
      <c r="J1726" s="1" t="str">
        <f t="shared" si="159"/>
        <v>Till</v>
      </c>
      <c r="K1726" s="1" t="str">
        <f t="shared" si="160"/>
        <v>&lt;63 micron</v>
      </c>
      <c r="L1726">
        <v>0.4</v>
      </c>
      <c r="N1726">
        <v>0.4</v>
      </c>
      <c r="O1726">
        <v>2.2999999999999998</v>
      </c>
    </row>
    <row r="1727" spans="1:15" hidden="1" x14ac:dyDescent="0.25">
      <c r="A1727" t="s">
        <v>6006</v>
      </c>
      <c r="B1727" t="s">
        <v>6007</v>
      </c>
      <c r="C1727" s="1" t="str">
        <f t="shared" si="157"/>
        <v>21:1135</v>
      </c>
      <c r="D1727" s="1" t="str">
        <f t="shared" si="158"/>
        <v>21:0421</v>
      </c>
      <c r="E1727" t="s">
        <v>6008</v>
      </c>
      <c r="F1727" t="s">
        <v>6009</v>
      </c>
      <c r="H1727">
        <v>54.862573500000003</v>
      </c>
      <c r="I1727">
        <v>-64.705882500000001</v>
      </c>
      <c r="J1727" s="1" t="str">
        <f t="shared" si="159"/>
        <v>Till</v>
      </c>
      <c r="K1727" s="1" t="str">
        <f t="shared" si="160"/>
        <v>&lt;63 micron</v>
      </c>
      <c r="L1727">
        <v>0.7</v>
      </c>
      <c r="N1727">
        <v>0.7</v>
      </c>
      <c r="O1727">
        <v>2.8</v>
      </c>
    </row>
    <row r="1728" spans="1:15" hidden="1" x14ac:dyDescent="0.25">
      <c r="A1728" t="s">
        <v>6010</v>
      </c>
      <c r="B1728" t="s">
        <v>6011</v>
      </c>
      <c r="C1728" s="1" t="str">
        <f t="shared" si="157"/>
        <v>21:1135</v>
      </c>
      <c r="D1728" s="1" t="str">
        <f t="shared" si="158"/>
        <v>21:0421</v>
      </c>
      <c r="E1728" t="s">
        <v>6012</v>
      </c>
      <c r="F1728" t="s">
        <v>6013</v>
      </c>
      <c r="H1728">
        <v>54.996944499999998</v>
      </c>
      <c r="I1728">
        <v>-64.659597300000001</v>
      </c>
      <c r="J1728" s="1" t="str">
        <f t="shared" si="159"/>
        <v>Till</v>
      </c>
      <c r="K1728" s="1" t="str">
        <f t="shared" si="160"/>
        <v>&lt;63 micron</v>
      </c>
      <c r="L1728">
        <v>0.5</v>
      </c>
      <c r="N1728">
        <v>0.5</v>
      </c>
      <c r="O1728">
        <v>2.6</v>
      </c>
    </row>
    <row r="1729" spans="1:15" hidden="1" x14ac:dyDescent="0.25">
      <c r="A1729" t="s">
        <v>6014</v>
      </c>
      <c r="B1729" t="s">
        <v>6015</v>
      </c>
      <c r="C1729" s="1" t="str">
        <f t="shared" si="157"/>
        <v>21:1135</v>
      </c>
      <c r="D1729" s="1" t="str">
        <f t="shared" si="158"/>
        <v>21:0421</v>
      </c>
      <c r="E1729" t="s">
        <v>6016</v>
      </c>
      <c r="F1729" t="s">
        <v>6017</v>
      </c>
      <c r="H1729">
        <v>54.774842800000002</v>
      </c>
      <c r="I1729">
        <v>-64.201840599999997</v>
      </c>
      <c r="J1729" s="1" t="str">
        <f t="shared" si="159"/>
        <v>Till</v>
      </c>
      <c r="K1729" s="1" t="str">
        <f t="shared" si="160"/>
        <v>&lt;63 micron</v>
      </c>
      <c r="L1729">
        <v>0.3</v>
      </c>
      <c r="N1729">
        <v>0.3</v>
      </c>
      <c r="O1729">
        <v>2</v>
      </c>
    </row>
    <row r="1730" spans="1:15" hidden="1" x14ac:dyDescent="0.25">
      <c r="A1730" t="s">
        <v>6018</v>
      </c>
      <c r="B1730" t="s">
        <v>6019</v>
      </c>
      <c r="C1730" s="1" t="str">
        <f t="shared" si="157"/>
        <v>21:1135</v>
      </c>
      <c r="D1730" s="1" t="str">
        <f t="shared" si="158"/>
        <v>21:0421</v>
      </c>
      <c r="E1730" t="s">
        <v>6020</v>
      </c>
      <c r="F1730" t="s">
        <v>6021</v>
      </c>
      <c r="H1730">
        <v>54.471434000000002</v>
      </c>
      <c r="I1730">
        <v>-64.109213499999996</v>
      </c>
      <c r="J1730" s="1" t="str">
        <f t="shared" si="159"/>
        <v>Till</v>
      </c>
      <c r="K1730" s="1" t="str">
        <f t="shared" si="160"/>
        <v>&lt;63 micron</v>
      </c>
      <c r="L1730">
        <v>0.6</v>
      </c>
      <c r="N1730">
        <v>0.6</v>
      </c>
      <c r="O1730">
        <v>3.2</v>
      </c>
    </row>
    <row r="1731" spans="1:15" hidden="1" x14ac:dyDescent="0.25">
      <c r="A1731" t="s">
        <v>6022</v>
      </c>
      <c r="B1731" t="s">
        <v>6023</v>
      </c>
      <c r="C1731" s="1" t="str">
        <f t="shared" si="157"/>
        <v>21:1135</v>
      </c>
      <c r="D1731" s="1" t="str">
        <f t="shared" si="158"/>
        <v>21:0421</v>
      </c>
      <c r="E1731" t="s">
        <v>6024</v>
      </c>
      <c r="F1731" t="s">
        <v>6025</v>
      </c>
      <c r="H1731">
        <v>54.564592699999999</v>
      </c>
      <c r="I1731">
        <v>-64.178479800000005</v>
      </c>
      <c r="J1731" s="1" t="str">
        <f t="shared" si="159"/>
        <v>Till</v>
      </c>
      <c r="K1731" s="1" t="str">
        <f t="shared" si="160"/>
        <v>&lt;63 micron</v>
      </c>
      <c r="L1731">
        <v>0.6</v>
      </c>
      <c r="N1731">
        <v>0.6</v>
      </c>
      <c r="O1731">
        <v>2.8</v>
      </c>
    </row>
    <row r="1732" spans="1:15" hidden="1" x14ac:dyDescent="0.25">
      <c r="A1732" t="s">
        <v>6026</v>
      </c>
      <c r="B1732" t="s">
        <v>6027</v>
      </c>
      <c r="C1732" s="1" t="str">
        <f t="shared" si="157"/>
        <v>21:1135</v>
      </c>
      <c r="D1732" s="1" t="str">
        <f t="shared" si="158"/>
        <v>21:0421</v>
      </c>
      <c r="E1732" t="s">
        <v>6028</v>
      </c>
      <c r="F1732" t="s">
        <v>6029</v>
      </c>
      <c r="H1732">
        <v>54.636081799999999</v>
      </c>
      <c r="I1732">
        <v>-64.035772899999998</v>
      </c>
      <c r="J1732" s="1" t="str">
        <f t="shared" si="159"/>
        <v>Till</v>
      </c>
      <c r="K1732" s="1" t="str">
        <f t="shared" si="160"/>
        <v>&lt;63 micron</v>
      </c>
      <c r="L1732">
        <v>0.3</v>
      </c>
      <c r="N1732">
        <v>0.3</v>
      </c>
      <c r="O1732">
        <v>2</v>
      </c>
    </row>
    <row r="1733" spans="1:15" hidden="1" x14ac:dyDescent="0.25">
      <c r="A1733" t="s">
        <v>6030</v>
      </c>
      <c r="B1733" t="s">
        <v>6031</v>
      </c>
      <c r="C1733" s="1" t="str">
        <f t="shared" si="157"/>
        <v>21:1135</v>
      </c>
      <c r="D1733" s="1" t="str">
        <f t="shared" si="158"/>
        <v>21:0421</v>
      </c>
      <c r="E1733" t="s">
        <v>6032</v>
      </c>
      <c r="F1733" t="s">
        <v>6033</v>
      </c>
      <c r="H1733">
        <v>54.858818999999997</v>
      </c>
      <c r="I1733">
        <v>-64.217345300000005</v>
      </c>
      <c r="J1733" s="1" t="str">
        <f t="shared" si="159"/>
        <v>Till</v>
      </c>
      <c r="K1733" s="1" t="str">
        <f t="shared" si="160"/>
        <v>&lt;63 micron</v>
      </c>
      <c r="L1733">
        <v>0.3</v>
      </c>
      <c r="N1733">
        <v>0.3</v>
      </c>
      <c r="O1733">
        <v>1.9</v>
      </c>
    </row>
    <row r="1734" spans="1:15" hidden="1" x14ac:dyDescent="0.25">
      <c r="A1734" t="s">
        <v>6034</v>
      </c>
      <c r="B1734" t="s">
        <v>6035</v>
      </c>
      <c r="C1734" s="1" t="str">
        <f t="shared" si="157"/>
        <v>21:1135</v>
      </c>
      <c r="D1734" s="1" t="str">
        <f t="shared" si="158"/>
        <v>21:0421</v>
      </c>
      <c r="E1734" t="s">
        <v>6032</v>
      </c>
      <c r="F1734" t="s">
        <v>6036</v>
      </c>
      <c r="H1734">
        <v>54.858818999999997</v>
      </c>
      <c r="I1734">
        <v>-64.217345300000005</v>
      </c>
      <c r="J1734" s="1" t="str">
        <f t="shared" si="159"/>
        <v>Till</v>
      </c>
      <c r="K1734" s="1" t="str">
        <f t="shared" si="160"/>
        <v>&lt;63 micron</v>
      </c>
      <c r="L1734">
        <v>0.3</v>
      </c>
      <c r="N1734">
        <v>0.3</v>
      </c>
      <c r="O1734">
        <v>1.8</v>
      </c>
    </row>
    <row r="1735" spans="1:15" hidden="1" x14ac:dyDescent="0.25">
      <c r="A1735" t="s">
        <v>6037</v>
      </c>
      <c r="B1735" t="s">
        <v>6038</v>
      </c>
      <c r="C1735" s="1" t="str">
        <f t="shared" si="157"/>
        <v>21:1135</v>
      </c>
      <c r="D1735" s="1" t="str">
        <f t="shared" si="158"/>
        <v>21:0421</v>
      </c>
      <c r="E1735" t="s">
        <v>6032</v>
      </c>
      <c r="F1735" t="s">
        <v>6039</v>
      </c>
      <c r="H1735">
        <v>54.858818999999997</v>
      </c>
      <c r="I1735">
        <v>-64.217345300000005</v>
      </c>
      <c r="J1735" s="1" t="str">
        <f t="shared" si="159"/>
        <v>Till</v>
      </c>
      <c r="K1735" s="1" t="str">
        <f t="shared" si="160"/>
        <v>&lt;63 micron</v>
      </c>
      <c r="L1735">
        <v>0.3</v>
      </c>
      <c r="N1735">
        <v>0.3</v>
      </c>
      <c r="O1735">
        <v>1.8</v>
      </c>
    </row>
    <row r="1736" spans="1:15" hidden="1" x14ac:dyDescent="0.25">
      <c r="A1736" t="s">
        <v>6040</v>
      </c>
      <c r="B1736" t="s">
        <v>6041</v>
      </c>
      <c r="C1736" s="1" t="str">
        <f t="shared" si="157"/>
        <v>21:1135</v>
      </c>
      <c r="D1736" s="1" t="str">
        <f t="shared" si="158"/>
        <v>21:0421</v>
      </c>
      <c r="E1736" t="s">
        <v>6042</v>
      </c>
      <c r="F1736" t="s">
        <v>6043</v>
      </c>
      <c r="H1736">
        <v>54.923114099999999</v>
      </c>
      <c r="I1736">
        <v>-64.199250300000003</v>
      </c>
      <c r="J1736" s="1" t="str">
        <f t="shared" si="159"/>
        <v>Till</v>
      </c>
      <c r="K1736" s="1" t="str">
        <f t="shared" si="160"/>
        <v>&lt;63 micron</v>
      </c>
      <c r="L1736">
        <v>0.3</v>
      </c>
      <c r="N1736">
        <v>0.3</v>
      </c>
      <c r="O1736">
        <v>1.7</v>
      </c>
    </row>
    <row r="1737" spans="1:15" hidden="1" x14ac:dyDescent="0.25">
      <c r="A1737" t="s">
        <v>6044</v>
      </c>
      <c r="B1737" t="s">
        <v>6045</v>
      </c>
      <c r="C1737" s="1" t="str">
        <f t="shared" si="157"/>
        <v>21:1135</v>
      </c>
      <c r="D1737" s="1" t="str">
        <f t="shared" si="158"/>
        <v>21:0421</v>
      </c>
      <c r="E1737" t="s">
        <v>6046</v>
      </c>
      <c r="F1737" t="s">
        <v>6047</v>
      </c>
      <c r="H1737">
        <v>54.938816899999999</v>
      </c>
      <c r="I1737">
        <v>-64.260331800000003</v>
      </c>
      <c r="J1737" s="1" t="str">
        <f t="shared" si="159"/>
        <v>Till</v>
      </c>
      <c r="K1737" s="1" t="str">
        <f t="shared" si="160"/>
        <v>&lt;63 micron</v>
      </c>
      <c r="L1737">
        <v>0.4</v>
      </c>
      <c r="N1737">
        <v>0.4</v>
      </c>
      <c r="O1737">
        <v>1.6</v>
      </c>
    </row>
    <row r="1738" spans="1:15" hidden="1" x14ac:dyDescent="0.25">
      <c r="A1738" t="s">
        <v>6048</v>
      </c>
      <c r="B1738" t="s">
        <v>6049</v>
      </c>
      <c r="C1738" s="1" t="str">
        <f t="shared" si="157"/>
        <v>21:1135</v>
      </c>
      <c r="D1738" s="1" t="str">
        <f t="shared" si="158"/>
        <v>21:0421</v>
      </c>
      <c r="E1738" t="s">
        <v>6050</v>
      </c>
      <c r="F1738" t="s">
        <v>6051</v>
      </c>
      <c r="H1738">
        <v>54.9845361</v>
      </c>
      <c r="I1738">
        <v>-64.248886499999998</v>
      </c>
      <c r="J1738" s="1" t="str">
        <f t="shared" si="159"/>
        <v>Till</v>
      </c>
      <c r="K1738" s="1" t="str">
        <f t="shared" si="160"/>
        <v>&lt;63 micron</v>
      </c>
      <c r="L1738">
        <v>0.3</v>
      </c>
      <c r="N1738">
        <v>0.3</v>
      </c>
      <c r="O1738">
        <v>1.9</v>
      </c>
    </row>
    <row r="1739" spans="1:15" hidden="1" x14ac:dyDescent="0.25">
      <c r="A1739" t="s">
        <v>6052</v>
      </c>
      <c r="B1739" t="s">
        <v>6053</v>
      </c>
      <c r="C1739" s="1" t="str">
        <f t="shared" si="157"/>
        <v>21:1135</v>
      </c>
      <c r="D1739" s="1" t="str">
        <f t="shared" si="158"/>
        <v>21:0421</v>
      </c>
      <c r="E1739" t="s">
        <v>6054</v>
      </c>
      <c r="F1739" t="s">
        <v>6055</v>
      </c>
      <c r="H1739">
        <v>54.993460499999998</v>
      </c>
      <c r="I1739">
        <v>-64.066622100000004</v>
      </c>
      <c r="J1739" s="1" t="str">
        <f t="shared" si="159"/>
        <v>Till</v>
      </c>
      <c r="K1739" s="1" t="str">
        <f t="shared" si="160"/>
        <v>&lt;63 micron</v>
      </c>
      <c r="L1739">
        <v>0.7</v>
      </c>
      <c r="N1739">
        <v>0.7</v>
      </c>
      <c r="O1739">
        <v>2.7</v>
      </c>
    </row>
    <row r="1740" spans="1:15" hidden="1" x14ac:dyDescent="0.25">
      <c r="A1740" t="s">
        <v>6056</v>
      </c>
      <c r="B1740" t="s">
        <v>6057</v>
      </c>
      <c r="C1740" s="1" t="str">
        <f t="shared" si="157"/>
        <v>21:1135</v>
      </c>
      <c r="D1740" s="1" t="str">
        <f t="shared" si="158"/>
        <v>21:0421</v>
      </c>
      <c r="E1740" t="s">
        <v>6058</v>
      </c>
      <c r="F1740" t="s">
        <v>6059</v>
      </c>
      <c r="H1740">
        <v>55.058830299999997</v>
      </c>
      <c r="I1740">
        <v>-64.042870699999995</v>
      </c>
      <c r="J1740" s="1" t="str">
        <f t="shared" si="159"/>
        <v>Till</v>
      </c>
      <c r="K1740" s="1" t="str">
        <f t="shared" si="160"/>
        <v>&lt;63 micron</v>
      </c>
      <c r="L1740">
        <v>0.5</v>
      </c>
      <c r="N1740">
        <v>0.5</v>
      </c>
      <c r="O1740">
        <v>2.1</v>
      </c>
    </row>
    <row r="1741" spans="1:15" hidden="1" x14ac:dyDescent="0.25">
      <c r="A1741" t="s">
        <v>6060</v>
      </c>
      <c r="B1741" t="s">
        <v>6061</v>
      </c>
      <c r="C1741" s="1" t="str">
        <f t="shared" si="157"/>
        <v>21:1135</v>
      </c>
      <c r="D1741" s="1" t="str">
        <f t="shared" si="158"/>
        <v>21:0421</v>
      </c>
      <c r="E1741" t="s">
        <v>6062</v>
      </c>
      <c r="F1741" t="s">
        <v>6063</v>
      </c>
      <c r="H1741">
        <v>54.926241400000002</v>
      </c>
      <c r="I1741">
        <v>-64.306505200000004</v>
      </c>
      <c r="J1741" s="1" t="str">
        <f t="shared" si="159"/>
        <v>Till</v>
      </c>
      <c r="K1741" s="1" t="str">
        <f t="shared" si="160"/>
        <v>&lt;63 micron</v>
      </c>
      <c r="L1741">
        <v>0.2</v>
      </c>
      <c r="N1741">
        <v>0.2</v>
      </c>
      <c r="O1741">
        <v>1.2</v>
      </c>
    </row>
    <row r="1742" spans="1:15" hidden="1" x14ac:dyDescent="0.25">
      <c r="A1742" t="s">
        <v>6064</v>
      </c>
      <c r="B1742" t="s">
        <v>6065</v>
      </c>
      <c r="C1742" s="1" t="str">
        <f t="shared" si="157"/>
        <v>21:1135</v>
      </c>
      <c r="D1742" s="1" t="str">
        <f t="shared" si="158"/>
        <v>21:0421</v>
      </c>
      <c r="E1742" t="s">
        <v>6066</v>
      </c>
      <c r="F1742" t="s">
        <v>6067</v>
      </c>
      <c r="H1742">
        <v>54.865478299999999</v>
      </c>
      <c r="I1742">
        <v>-64.378819100000001</v>
      </c>
      <c r="J1742" s="1" t="str">
        <f t="shared" si="159"/>
        <v>Till</v>
      </c>
      <c r="K1742" s="1" t="str">
        <f t="shared" si="160"/>
        <v>&lt;63 micron</v>
      </c>
      <c r="L1742">
        <v>0.3</v>
      </c>
      <c r="N1742">
        <v>0.3</v>
      </c>
      <c r="O1742">
        <v>1.3</v>
      </c>
    </row>
    <row r="1743" spans="1:15" hidden="1" x14ac:dyDescent="0.25">
      <c r="A1743" t="s">
        <v>6068</v>
      </c>
      <c r="B1743" t="s">
        <v>6069</v>
      </c>
      <c r="C1743" s="1" t="str">
        <f t="shared" si="157"/>
        <v>21:1135</v>
      </c>
      <c r="D1743" s="1" t="str">
        <f t="shared" si="158"/>
        <v>21:0421</v>
      </c>
      <c r="E1743" t="s">
        <v>6070</v>
      </c>
      <c r="F1743" t="s">
        <v>6071</v>
      </c>
      <c r="H1743">
        <v>54.940241800000003</v>
      </c>
      <c r="I1743">
        <v>-64.060186299999998</v>
      </c>
      <c r="J1743" s="1" t="str">
        <f t="shared" si="159"/>
        <v>Till</v>
      </c>
      <c r="K1743" s="1" t="str">
        <f t="shared" si="160"/>
        <v>&lt;63 micron</v>
      </c>
      <c r="L1743">
        <v>0.9</v>
      </c>
      <c r="N1743">
        <v>0.9</v>
      </c>
      <c r="O1743">
        <v>3.2</v>
      </c>
    </row>
    <row r="1744" spans="1:15" hidden="1" x14ac:dyDescent="0.25">
      <c r="A1744" t="s">
        <v>6072</v>
      </c>
      <c r="B1744" t="s">
        <v>6073</v>
      </c>
      <c r="C1744" s="1" t="str">
        <f t="shared" si="157"/>
        <v>21:1135</v>
      </c>
      <c r="D1744" s="1" t="str">
        <f t="shared" si="158"/>
        <v>21:0421</v>
      </c>
      <c r="E1744" t="s">
        <v>6074</v>
      </c>
      <c r="F1744" t="s">
        <v>6075</v>
      </c>
      <c r="H1744">
        <v>54.963398300000001</v>
      </c>
      <c r="I1744">
        <v>-64.220552499999997</v>
      </c>
      <c r="J1744" s="1" t="str">
        <f t="shared" si="159"/>
        <v>Till</v>
      </c>
      <c r="K1744" s="1" t="str">
        <f t="shared" si="160"/>
        <v>&lt;63 micron</v>
      </c>
      <c r="L1744">
        <v>0.8</v>
      </c>
      <c r="N1744">
        <v>0.8</v>
      </c>
      <c r="O1744">
        <v>2.8</v>
      </c>
    </row>
    <row r="1745" spans="1:15" hidden="1" x14ac:dyDescent="0.25">
      <c r="A1745" t="s">
        <v>6076</v>
      </c>
      <c r="B1745" t="s">
        <v>6077</v>
      </c>
      <c r="C1745" s="1" t="str">
        <f t="shared" si="157"/>
        <v>21:1135</v>
      </c>
      <c r="D1745" s="1" t="str">
        <f t="shared" si="158"/>
        <v>21:0421</v>
      </c>
      <c r="E1745" t="s">
        <v>6078</v>
      </c>
      <c r="F1745" t="s">
        <v>6079</v>
      </c>
      <c r="H1745">
        <v>55.031468799999999</v>
      </c>
      <c r="I1745">
        <v>-64.413068100000004</v>
      </c>
      <c r="J1745" s="1" t="str">
        <f t="shared" si="159"/>
        <v>Till</v>
      </c>
      <c r="K1745" s="1" t="str">
        <f t="shared" si="160"/>
        <v>&lt;63 micron</v>
      </c>
      <c r="L1745">
        <v>0.8</v>
      </c>
      <c r="N1745">
        <v>0.8</v>
      </c>
      <c r="O1745">
        <v>4.4000000000000004</v>
      </c>
    </row>
    <row r="1746" spans="1:15" hidden="1" x14ac:dyDescent="0.25">
      <c r="A1746" t="s">
        <v>6080</v>
      </c>
      <c r="B1746" t="s">
        <v>6081</v>
      </c>
      <c r="C1746" s="1" t="str">
        <f t="shared" si="157"/>
        <v>21:1135</v>
      </c>
      <c r="D1746" s="1" t="str">
        <f t="shared" si="158"/>
        <v>21:0421</v>
      </c>
      <c r="E1746" t="s">
        <v>6082</v>
      </c>
      <c r="F1746" t="s">
        <v>6083</v>
      </c>
      <c r="H1746">
        <v>55.145907100000002</v>
      </c>
      <c r="I1746">
        <v>-64.298813899999999</v>
      </c>
      <c r="J1746" s="1" t="str">
        <f t="shared" si="159"/>
        <v>Till</v>
      </c>
      <c r="K1746" s="1" t="str">
        <f t="shared" si="160"/>
        <v>&lt;63 micron</v>
      </c>
      <c r="L1746">
        <v>0.1</v>
      </c>
      <c r="O1746">
        <v>1</v>
      </c>
    </row>
    <row r="1747" spans="1:15" hidden="1" x14ac:dyDescent="0.25">
      <c r="A1747" t="s">
        <v>6084</v>
      </c>
      <c r="B1747" t="s">
        <v>6085</v>
      </c>
      <c r="C1747" s="1" t="str">
        <f t="shared" si="157"/>
        <v>21:1135</v>
      </c>
      <c r="D1747" s="1" t="str">
        <f t="shared" si="158"/>
        <v>21:0421</v>
      </c>
      <c r="E1747" t="s">
        <v>6086</v>
      </c>
      <c r="F1747" t="s">
        <v>6087</v>
      </c>
      <c r="H1747">
        <v>55.173270100000003</v>
      </c>
      <c r="I1747">
        <v>-64.5673934</v>
      </c>
      <c r="J1747" s="1" t="str">
        <f t="shared" si="159"/>
        <v>Till</v>
      </c>
      <c r="K1747" s="1" t="str">
        <f t="shared" si="160"/>
        <v>&lt;63 micron</v>
      </c>
      <c r="L1747">
        <v>0.7</v>
      </c>
      <c r="N1747">
        <v>0.7</v>
      </c>
      <c r="O1747">
        <v>3.6</v>
      </c>
    </row>
    <row r="1748" spans="1:15" hidden="1" x14ac:dyDescent="0.25">
      <c r="A1748" t="s">
        <v>6088</v>
      </c>
      <c r="B1748" t="s">
        <v>6089</v>
      </c>
      <c r="C1748" s="1" t="str">
        <f t="shared" si="157"/>
        <v>21:1135</v>
      </c>
      <c r="D1748" s="1" t="str">
        <f t="shared" si="158"/>
        <v>21:0421</v>
      </c>
      <c r="E1748" t="s">
        <v>6090</v>
      </c>
      <c r="F1748" t="s">
        <v>6091</v>
      </c>
      <c r="H1748">
        <v>55.219493499999999</v>
      </c>
      <c r="I1748">
        <v>-64.588106400000001</v>
      </c>
      <c r="J1748" s="1" t="str">
        <f t="shared" si="159"/>
        <v>Till</v>
      </c>
      <c r="K1748" s="1" t="str">
        <f t="shared" si="160"/>
        <v>&lt;63 micron</v>
      </c>
      <c r="L1748">
        <v>0.8</v>
      </c>
      <c r="N1748">
        <v>0.8</v>
      </c>
      <c r="O1748">
        <v>3.8</v>
      </c>
    </row>
    <row r="1749" spans="1:15" hidden="1" x14ac:dyDescent="0.25">
      <c r="A1749" t="s">
        <v>6092</v>
      </c>
      <c r="B1749" t="s">
        <v>6093</v>
      </c>
      <c r="C1749" s="1" t="str">
        <f t="shared" si="157"/>
        <v>21:1135</v>
      </c>
      <c r="D1749" s="1" t="str">
        <f t="shared" si="158"/>
        <v>21:0421</v>
      </c>
      <c r="E1749" t="s">
        <v>6094</v>
      </c>
      <c r="F1749" t="s">
        <v>6095</v>
      </c>
      <c r="H1749">
        <v>55.035536299999997</v>
      </c>
      <c r="I1749">
        <v>-65.425396000000006</v>
      </c>
      <c r="J1749" s="1" t="str">
        <f t="shared" si="159"/>
        <v>Till</v>
      </c>
      <c r="K1749" s="1" t="str">
        <f t="shared" si="160"/>
        <v>&lt;63 micron</v>
      </c>
      <c r="L1749">
        <v>0.2</v>
      </c>
      <c r="O1749">
        <v>1.8</v>
      </c>
    </row>
    <row r="1750" spans="1:15" hidden="1" x14ac:dyDescent="0.25">
      <c r="A1750" t="s">
        <v>6096</v>
      </c>
      <c r="B1750" t="s">
        <v>6097</v>
      </c>
      <c r="C1750" s="1" t="str">
        <f t="shared" si="157"/>
        <v>21:1135</v>
      </c>
      <c r="D1750" s="1" t="str">
        <f t="shared" si="158"/>
        <v>21:0421</v>
      </c>
      <c r="E1750" t="s">
        <v>6098</v>
      </c>
      <c r="F1750" t="s">
        <v>6099</v>
      </c>
      <c r="H1750">
        <v>55.558754899999997</v>
      </c>
      <c r="I1750">
        <v>-65.137867700000001</v>
      </c>
      <c r="J1750" s="1" t="str">
        <f t="shared" si="159"/>
        <v>Till</v>
      </c>
      <c r="K1750" s="1" t="str">
        <f t="shared" si="160"/>
        <v>&lt;63 micron</v>
      </c>
      <c r="L1750">
        <v>0.6</v>
      </c>
      <c r="N1750">
        <v>0.6</v>
      </c>
      <c r="O1750">
        <v>2.2999999999999998</v>
      </c>
    </row>
    <row r="1751" spans="1:15" hidden="1" x14ac:dyDescent="0.25">
      <c r="A1751" t="s">
        <v>6100</v>
      </c>
      <c r="B1751" t="s">
        <v>6101</v>
      </c>
      <c r="C1751" s="1" t="str">
        <f t="shared" ref="C1751:C1782" si="161">HYPERLINK("http://geochem.nrcan.gc.ca/cdogs/content/bdl/bdl211135_e.htm", "21:1135")</f>
        <v>21:1135</v>
      </c>
      <c r="D1751" s="1" t="str">
        <f t="shared" ref="D1751:D1782" si="162">HYPERLINK("http://geochem.nrcan.gc.ca/cdogs/content/svy/svy210421_e.htm", "21:0421")</f>
        <v>21:0421</v>
      </c>
      <c r="E1751" t="s">
        <v>6102</v>
      </c>
      <c r="F1751" t="s">
        <v>6103</v>
      </c>
      <c r="H1751">
        <v>55.499285700000001</v>
      </c>
      <c r="I1751">
        <v>-65.367248500000002</v>
      </c>
      <c r="J1751" s="1" t="str">
        <f t="shared" ref="J1751:J1782" si="163">HYPERLINK("http://geochem.nrcan.gc.ca/cdogs/content/kwd/kwd020044_e.htm", "Till")</f>
        <v>Till</v>
      </c>
      <c r="K1751" s="1" t="str">
        <f t="shared" ref="K1751:K1782" si="164">HYPERLINK("http://geochem.nrcan.gc.ca/cdogs/content/kwd/kwd080004_e.htm", "&lt;63 micron")</f>
        <v>&lt;63 micron</v>
      </c>
      <c r="L1751">
        <v>0.7</v>
      </c>
      <c r="N1751">
        <v>0.7</v>
      </c>
      <c r="O1751">
        <v>2.5</v>
      </c>
    </row>
    <row r="1752" spans="1:15" hidden="1" x14ac:dyDescent="0.25">
      <c r="A1752" t="s">
        <v>6104</v>
      </c>
      <c r="B1752" t="s">
        <v>6105</v>
      </c>
      <c r="C1752" s="1" t="str">
        <f t="shared" si="161"/>
        <v>21:1135</v>
      </c>
      <c r="D1752" s="1" t="str">
        <f t="shared" si="162"/>
        <v>21:0421</v>
      </c>
      <c r="E1752" t="s">
        <v>6102</v>
      </c>
      <c r="F1752" t="s">
        <v>6106</v>
      </c>
      <c r="H1752">
        <v>55.499285700000001</v>
      </c>
      <c r="I1752">
        <v>-65.367248500000002</v>
      </c>
      <c r="J1752" s="1" t="str">
        <f t="shared" si="163"/>
        <v>Till</v>
      </c>
      <c r="K1752" s="1" t="str">
        <f t="shared" si="164"/>
        <v>&lt;63 micron</v>
      </c>
      <c r="L1752">
        <v>0.6</v>
      </c>
      <c r="N1752">
        <v>0.6</v>
      </c>
      <c r="O1752">
        <v>2.7</v>
      </c>
    </row>
    <row r="1753" spans="1:15" hidden="1" x14ac:dyDescent="0.25">
      <c r="A1753" t="s">
        <v>6107</v>
      </c>
      <c r="B1753" t="s">
        <v>6108</v>
      </c>
      <c r="C1753" s="1" t="str">
        <f t="shared" si="161"/>
        <v>21:1135</v>
      </c>
      <c r="D1753" s="1" t="str">
        <f t="shared" si="162"/>
        <v>21:0421</v>
      </c>
      <c r="E1753" t="s">
        <v>6109</v>
      </c>
      <c r="F1753" t="s">
        <v>6110</v>
      </c>
      <c r="H1753">
        <v>55.464307300000002</v>
      </c>
      <c r="I1753">
        <v>-65.5850808</v>
      </c>
      <c r="J1753" s="1" t="str">
        <f t="shared" si="163"/>
        <v>Till</v>
      </c>
      <c r="K1753" s="1" t="str">
        <f t="shared" si="164"/>
        <v>&lt;63 micron</v>
      </c>
      <c r="L1753">
        <v>1.1000000000000001</v>
      </c>
      <c r="M1753">
        <v>0.2</v>
      </c>
      <c r="N1753">
        <v>1</v>
      </c>
      <c r="O1753">
        <v>3.9</v>
      </c>
    </row>
    <row r="1754" spans="1:15" hidden="1" x14ac:dyDescent="0.25">
      <c r="A1754" t="s">
        <v>6111</v>
      </c>
      <c r="B1754" t="s">
        <v>6112</v>
      </c>
      <c r="C1754" s="1" t="str">
        <f t="shared" si="161"/>
        <v>21:1135</v>
      </c>
      <c r="D1754" s="1" t="str">
        <f t="shared" si="162"/>
        <v>21:0421</v>
      </c>
      <c r="E1754" t="s">
        <v>6113</v>
      </c>
      <c r="F1754" t="s">
        <v>6114</v>
      </c>
      <c r="H1754">
        <v>55.442011299999997</v>
      </c>
      <c r="I1754">
        <v>-65.692715500000006</v>
      </c>
      <c r="J1754" s="1" t="str">
        <f t="shared" si="163"/>
        <v>Till</v>
      </c>
      <c r="K1754" s="1" t="str">
        <f t="shared" si="164"/>
        <v>&lt;63 micron</v>
      </c>
      <c r="L1754">
        <v>0.6</v>
      </c>
      <c r="M1754">
        <v>0.3</v>
      </c>
      <c r="N1754">
        <v>0.2</v>
      </c>
      <c r="O1754">
        <v>2.2000000000000002</v>
      </c>
    </row>
    <row r="1755" spans="1:15" hidden="1" x14ac:dyDescent="0.25">
      <c r="A1755" t="s">
        <v>6115</v>
      </c>
      <c r="B1755" t="s">
        <v>6116</v>
      </c>
      <c r="C1755" s="1" t="str">
        <f t="shared" si="161"/>
        <v>21:1135</v>
      </c>
      <c r="D1755" s="1" t="str">
        <f t="shared" si="162"/>
        <v>21:0421</v>
      </c>
      <c r="E1755" t="s">
        <v>6117</v>
      </c>
      <c r="F1755" t="s">
        <v>6118</v>
      </c>
      <c r="H1755">
        <v>55.627071000000001</v>
      </c>
      <c r="I1755">
        <v>-64.2713854</v>
      </c>
      <c r="J1755" s="1" t="str">
        <f t="shared" si="163"/>
        <v>Till</v>
      </c>
      <c r="K1755" s="1" t="str">
        <f t="shared" si="164"/>
        <v>&lt;63 micron</v>
      </c>
      <c r="L1755">
        <v>0.3</v>
      </c>
      <c r="N1755">
        <v>0.3</v>
      </c>
      <c r="O1755">
        <v>1.4</v>
      </c>
    </row>
    <row r="1756" spans="1:15" hidden="1" x14ac:dyDescent="0.25">
      <c r="A1756" t="s">
        <v>6119</v>
      </c>
      <c r="B1756" t="s">
        <v>6120</v>
      </c>
      <c r="C1756" s="1" t="str">
        <f t="shared" si="161"/>
        <v>21:1135</v>
      </c>
      <c r="D1756" s="1" t="str">
        <f t="shared" si="162"/>
        <v>21:0421</v>
      </c>
      <c r="E1756" t="s">
        <v>6121</v>
      </c>
      <c r="F1756" t="s">
        <v>6122</v>
      </c>
      <c r="H1756">
        <v>55.567314799999998</v>
      </c>
      <c r="I1756">
        <v>-64.187782999999996</v>
      </c>
      <c r="J1756" s="1" t="str">
        <f t="shared" si="163"/>
        <v>Till</v>
      </c>
      <c r="K1756" s="1" t="str">
        <f t="shared" si="164"/>
        <v>&lt;63 micron</v>
      </c>
      <c r="L1756">
        <v>0.8</v>
      </c>
      <c r="N1756">
        <v>0.8</v>
      </c>
      <c r="O1756">
        <v>2.7</v>
      </c>
    </row>
    <row r="1757" spans="1:15" hidden="1" x14ac:dyDescent="0.25">
      <c r="A1757" t="s">
        <v>6123</v>
      </c>
      <c r="B1757" t="s">
        <v>6124</v>
      </c>
      <c r="C1757" s="1" t="str">
        <f t="shared" si="161"/>
        <v>21:1135</v>
      </c>
      <c r="D1757" s="1" t="str">
        <f t="shared" si="162"/>
        <v>21:0421</v>
      </c>
      <c r="E1757" t="s">
        <v>6121</v>
      </c>
      <c r="F1757" t="s">
        <v>6125</v>
      </c>
      <c r="H1757">
        <v>55.567314799999998</v>
      </c>
      <c r="I1757">
        <v>-64.187782999999996</v>
      </c>
      <c r="J1757" s="1" t="str">
        <f t="shared" si="163"/>
        <v>Till</v>
      </c>
      <c r="K1757" s="1" t="str">
        <f t="shared" si="164"/>
        <v>&lt;63 micron</v>
      </c>
      <c r="L1757">
        <v>0.8</v>
      </c>
      <c r="N1757">
        <v>0.8</v>
      </c>
      <c r="O1757">
        <v>2.8</v>
      </c>
    </row>
    <row r="1758" spans="1:15" hidden="1" x14ac:dyDescent="0.25">
      <c r="A1758" t="s">
        <v>6126</v>
      </c>
      <c r="B1758" t="s">
        <v>6127</v>
      </c>
      <c r="C1758" s="1" t="str">
        <f t="shared" si="161"/>
        <v>21:1135</v>
      </c>
      <c r="D1758" s="1" t="str">
        <f t="shared" si="162"/>
        <v>21:0421</v>
      </c>
      <c r="E1758" t="s">
        <v>6128</v>
      </c>
      <c r="F1758" t="s">
        <v>6129</v>
      </c>
      <c r="H1758">
        <v>55.526933900000003</v>
      </c>
      <c r="I1758">
        <v>-64.346430999999995</v>
      </c>
      <c r="J1758" s="1" t="str">
        <f t="shared" si="163"/>
        <v>Till</v>
      </c>
      <c r="K1758" s="1" t="str">
        <f t="shared" si="164"/>
        <v>&lt;63 micron</v>
      </c>
      <c r="L1758">
        <v>0.5</v>
      </c>
      <c r="N1758">
        <v>0.5</v>
      </c>
      <c r="O1758">
        <v>2.4</v>
      </c>
    </row>
    <row r="1759" spans="1:15" hidden="1" x14ac:dyDescent="0.25">
      <c r="A1759" t="s">
        <v>6130</v>
      </c>
      <c r="B1759" t="s">
        <v>6131</v>
      </c>
      <c r="C1759" s="1" t="str">
        <f t="shared" si="161"/>
        <v>21:1135</v>
      </c>
      <c r="D1759" s="1" t="str">
        <f t="shared" si="162"/>
        <v>21:0421</v>
      </c>
      <c r="E1759" t="s">
        <v>6132</v>
      </c>
      <c r="F1759" t="s">
        <v>6133</v>
      </c>
      <c r="H1759">
        <v>55.788963299999999</v>
      </c>
      <c r="I1759">
        <v>-64.329411800000003</v>
      </c>
      <c r="J1759" s="1" t="str">
        <f t="shared" si="163"/>
        <v>Till</v>
      </c>
      <c r="K1759" s="1" t="str">
        <f t="shared" si="164"/>
        <v>&lt;63 micron</v>
      </c>
      <c r="L1759">
        <v>0.3</v>
      </c>
      <c r="N1759">
        <v>0.3</v>
      </c>
      <c r="O1759">
        <v>2.2999999999999998</v>
      </c>
    </row>
    <row r="1760" spans="1:15" hidden="1" x14ac:dyDescent="0.25">
      <c r="A1760" t="s">
        <v>6134</v>
      </c>
      <c r="B1760" t="s">
        <v>6135</v>
      </c>
      <c r="C1760" s="1" t="str">
        <f t="shared" si="161"/>
        <v>21:1135</v>
      </c>
      <c r="D1760" s="1" t="str">
        <f t="shared" si="162"/>
        <v>21:0421</v>
      </c>
      <c r="E1760" t="s">
        <v>6136</v>
      </c>
      <c r="F1760" t="s">
        <v>6137</v>
      </c>
      <c r="H1760">
        <v>55.654437000000001</v>
      </c>
      <c r="I1760">
        <v>-64.863518900000003</v>
      </c>
      <c r="J1760" s="1" t="str">
        <f t="shared" si="163"/>
        <v>Till</v>
      </c>
      <c r="K1760" s="1" t="str">
        <f t="shared" si="164"/>
        <v>&lt;63 micron</v>
      </c>
      <c r="L1760">
        <v>0.5</v>
      </c>
      <c r="N1760">
        <v>0.5</v>
      </c>
      <c r="O1760">
        <v>2.2000000000000002</v>
      </c>
    </row>
    <row r="1761" spans="1:15" hidden="1" x14ac:dyDescent="0.25">
      <c r="A1761" t="s">
        <v>6138</v>
      </c>
      <c r="B1761" t="s">
        <v>6139</v>
      </c>
      <c r="C1761" s="1" t="str">
        <f t="shared" si="161"/>
        <v>21:1135</v>
      </c>
      <c r="D1761" s="1" t="str">
        <f t="shared" si="162"/>
        <v>21:0421</v>
      </c>
      <c r="E1761" t="s">
        <v>6140</v>
      </c>
      <c r="F1761" t="s">
        <v>6141</v>
      </c>
      <c r="H1761">
        <v>55.591017399999998</v>
      </c>
      <c r="I1761">
        <v>-64.731523800000005</v>
      </c>
      <c r="J1761" s="1" t="str">
        <f t="shared" si="163"/>
        <v>Till</v>
      </c>
      <c r="K1761" s="1" t="str">
        <f t="shared" si="164"/>
        <v>&lt;63 micron</v>
      </c>
      <c r="L1761">
        <v>1</v>
      </c>
      <c r="N1761">
        <v>1</v>
      </c>
      <c r="O1761">
        <v>3.6</v>
      </c>
    </row>
    <row r="1762" spans="1:15" hidden="1" x14ac:dyDescent="0.25">
      <c r="A1762" t="s">
        <v>6142</v>
      </c>
      <c r="B1762" t="s">
        <v>6143</v>
      </c>
      <c r="C1762" s="1" t="str">
        <f t="shared" si="161"/>
        <v>21:1135</v>
      </c>
      <c r="D1762" s="1" t="str">
        <f t="shared" si="162"/>
        <v>21:0421</v>
      </c>
      <c r="E1762" t="s">
        <v>6144</v>
      </c>
      <c r="F1762" t="s">
        <v>6145</v>
      </c>
      <c r="H1762">
        <v>55.311559299999999</v>
      </c>
      <c r="I1762">
        <v>-65.943789600000002</v>
      </c>
      <c r="J1762" s="1" t="str">
        <f t="shared" si="163"/>
        <v>Till</v>
      </c>
      <c r="K1762" s="1" t="str">
        <f t="shared" si="164"/>
        <v>&lt;63 micron</v>
      </c>
      <c r="L1762">
        <v>2</v>
      </c>
      <c r="N1762">
        <v>2</v>
      </c>
      <c r="O1762">
        <v>7.7</v>
      </c>
    </row>
    <row r="1763" spans="1:15" hidden="1" x14ac:dyDescent="0.25">
      <c r="A1763" t="s">
        <v>6146</v>
      </c>
      <c r="B1763" t="s">
        <v>6147</v>
      </c>
      <c r="C1763" s="1" t="str">
        <f t="shared" si="161"/>
        <v>21:1135</v>
      </c>
      <c r="D1763" s="1" t="str">
        <f t="shared" si="162"/>
        <v>21:0421</v>
      </c>
      <c r="E1763" t="s">
        <v>6148</v>
      </c>
      <c r="F1763" t="s">
        <v>6149</v>
      </c>
      <c r="H1763">
        <v>55.441644500000002</v>
      </c>
      <c r="I1763">
        <v>-65.913051999999993</v>
      </c>
      <c r="J1763" s="1" t="str">
        <f t="shared" si="163"/>
        <v>Till</v>
      </c>
      <c r="K1763" s="1" t="str">
        <f t="shared" si="164"/>
        <v>&lt;63 micron</v>
      </c>
      <c r="L1763">
        <v>0.5</v>
      </c>
      <c r="N1763">
        <v>0.5</v>
      </c>
      <c r="O1763">
        <v>3</v>
      </c>
    </row>
    <row r="1764" spans="1:15" hidden="1" x14ac:dyDescent="0.25">
      <c r="A1764" t="s">
        <v>6150</v>
      </c>
      <c r="B1764" t="s">
        <v>6151</v>
      </c>
      <c r="C1764" s="1" t="str">
        <f t="shared" si="161"/>
        <v>21:1135</v>
      </c>
      <c r="D1764" s="1" t="str">
        <f t="shared" si="162"/>
        <v>21:0421</v>
      </c>
      <c r="E1764" t="s">
        <v>6152</v>
      </c>
      <c r="F1764" t="s">
        <v>6153</v>
      </c>
      <c r="H1764">
        <v>55.3129548</v>
      </c>
      <c r="I1764">
        <v>-65.796103599999995</v>
      </c>
      <c r="J1764" s="1" t="str">
        <f t="shared" si="163"/>
        <v>Till</v>
      </c>
      <c r="K1764" s="1" t="str">
        <f t="shared" si="164"/>
        <v>&lt;63 micron</v>
      </c>
      <c r="L1764">
        <v>0.9</v>
      </c>
      <c r="N1764">
        <v>0.8</v>
      </c>
      <c r="O1764">
        <v>4.4000000000000004</v>
      </c>
    </row>
    <row r="1765" spans="1:15" hidden="1" x14ac:dyDescent="0.25">
      <c r="A1765" t="s">
        <v>6154</v>
      </c>
      <c r="B1765" t="s">
        <v>6155</v>
      </c>
      <c r="C1765" s="1" t="str">
        <f t="shared" si="161"/>
        <v>21:1135</v>
      </c>
      <c r="D1765" s="1" t="str">
        <f t="shared" si="162"/>
        <v>21:0421</v>
      </c>
      <c r="E1765" t="s">
        <v>6156</v>
      </c>
      <c r="F1765" t="s">
        <v>6157</v>
      </c>
      <c r="H1765">
        <v>55.2070972</v>
      </c>
      <c r="I1765">
        <v>-65.644758800000005</v>
      </c>
      <c r="J1765" s="1" t="str">
        <f t="shared" si="163"/>
        <v>Till</v>
      </c>
      <c r="K1765" s="1" t="str">
        <f t="shared" si="164"/>
        <v>&lt;63 micron</v>
      </c>
      <c r="L1765">
        <v>1.5</v>
      </c>
      <c r="M1765">
        <v>0.1</v>
      </c>
      <c r="N1765">
        <v>1.4</v>
      </c>
      <c r="O1765">
        <v>5</v>
      </c>
    </row>
    <row r="1766" spans="1:15" hidden="1" x14ac:dyDescent="0.25">
      <c r="A1766" t="s">
        <v>6158</v>
      </c>
      <c r="B1766" t="s">
        <v>6159</v>
      </c>
      <c r="C1766" s="1" t="str">
        <f t="shared" si="161"/>
        <v>21:1135</v>
      </c>
      <c r="D1766" s="1" t="str">
        <f t="shared" si="162"/>
        <v>21:0421</v>
      </c>
      <c r="E1766" t="s">
        <v>6160</v>
      </c>
      <c r="F1766" t="s">
        <v>6161</v>
      </c>
      <c r="H1766">
        <v>54.833824200000002</v>
      </c>
      <c r="I1766">
        <v>-65.954281199999997</v>
      </c>
      <c r="J1766" s="1" t="str">
        <f t="shared" si="163"/>
        <v>Till</v>
      </c>
      <c r="K1766" s="1" t="str">
        <f t="shared" si="164"/>
        <v>&lt;63 micron</v>
      </c>
      <c r="L1766">
        <v>0.5</v>
      </c>
      <c r="M1766">
        <v>0.1</v>
      </c>
      <c r="N1766">
        <v>0.4</v>
      </c>
      <c r="O1766">
        <v>3</v>
      </c>
    </row>
    <row r="1767" spans="1:15" hidden="1" x14ac:dyDescent="0.25">
      <c r="A1767" t="s">
        <v>6162</v>
      </c>
      <c r="B1767" t="s">
        <v>6163</v>
      </c>
      <c r="C1767" s="1" t="str">
        <f t="shared" si="161"/>
        <v>21:1135</v>
      </c>
      <c r="D1767" s="1" t="str">
        <f t="shared" si="162"/>
        <v>21:0421</v>
      </c>
      <c r="E1767" t="s">
        <v>6164</v>
      </c>
      <c r="F1767" t="s">
        <v>6165</v>
      </c>
      <c r="H1767">
        <v>55.207200999999998</v>
      </c>
      <c r="I1767">
        <v>-64.261725299999995</v>
      </c>
      <c r="J1767" s="1" t="str">
        <f t="shared" si="163"/>
        <v>Till</v>
      </c>
      <c r="K1767" s="1" t="str">
        <f t="shared" si="164"/>
        <v>&lt;63 micron</v>
      </c>
      <c r="L1767">
        <v>0.8</v>
      </c>
      <c r="N1767">
        <v>0.8</v>
      </c>
      <c r="O1767">
        <v>2.6</v>
      </c>
    </row>
    <row r="1768" spans="1:15" hidden="1" x14ac:dyDescent="0.25">
      <c r="A1768" t="s">
        <v>6166</v>
      </c>
      <c r="B1768" t="s">
        <v>6167</v>
      </c>
      <c r="C1768" s="1" t="str">
        <f t="shared" si="161"/>
        <v>21:1135</v>
      </c>
      <c r="D1768" s="1" t="str">
        <f t="shared" si="162"/>
        <v>21:0421</v>
      </c>
      <c r="E1768" t="s">
        <v>6168</v>
      </c>
      <c r="F1768" t="s">
        <v>6169</v>
      </c>
      <c r="H1768">
        <v>55.242359800000003</v>
      </c>
      <c r="I1768">
        <v>-64.078733200000002</v>
      </c>
      <c r="J1768" s="1" t="str">
        <f t="shared" si="163"/>
        <v>Till</v>
      </c>
      <c r="K1768" s="1" t="str">
        <f t="shared" si="164"/>
        <v>&lt;63 micron</v>
      </c>
      <c r="L1768">
        <v>0.3</v>
      </c>
      <c r="N1768">
        <v>0.3</v>
      </c>
      <c r="O1768">
        <v>1.8</v>
      </c>
    </row>
    <row r="1769" spans="1:15" hidden="1" x14ac:dyDescent="0.25">
      <c r="A1769" t="s">
        <v>6170</v>
      </c>
      <c r="B1769" t="s">
        <v>6171</v>
      </c>
      <c r="C1769" s="1" t="str">
        <f t="shared" si="161"/>
        <v>21:1135</v>
      </c>
      <c r="D1769" s="1" t="str">
        <f t="shared" si="162"/>
        <v>21:0421</v>
      </c>
      <c r="E1769" t="s">
        <v>6172</v>
      </c>
      <c r="F1769" t="s">
        <v>6173</v>
      </c>
      <c r="H1769">
        <v>55.328839899999998</v>
      </c>
      <c r="I1769">
        <v>-64.140790899999999</v>
      </c>
      <c r="J1769" s="1" t="str">
        <f t="shared" si="163"/>
        <v>Till</v>
      </c>
      <c r="K1769" s="1" t="str">
        <f t="shared" si="164"/>
        <v>&lt;63 micron</v>
      </c>
      <c r="L1769">
        <v>0.4</v>
      </c>
      <c r="N1769">
        <v>0.4</v>
      </c>
      <c r="O1769">
        <v>2.4</v>
      </c>
    </row>
    <row r="1770" spans="1:15" hidden="1" x14ac:dyDescent="0.25">
      <c r="A1770" t="s">
        <v>6174</v>
      </c>
      <c r="B1770" t="s">
        <v>6175</v>
      </c>
      <c r="C1770" s="1" t="str">
        <f t="shared" si="161"/>
        <v>21:1135</v>
      </c>
      <c r="D1770" s="1" t="str">
        <f t="shared" si="162"/>
        <v>21:0421</v>
      </c>
      <c r="E1770" t="s">
        <v>6176</v>
      </c>
      <c r="F1770" t="s">
        <v>6177</v>
      </c>
      <c r="H1770">
        <v>55.409504900000002</v>
      </c>
      <c r="I1770">
        <v>-64.057552599999994</v>
      </c>
      <c r="J1770" s="1" t="str">
        <f t="shared" si="163"/>
        <v>Till</v>
      </c>
      <c r="K1770" s="1" t="str">
        <f t="shared" si="164"/>
        <v>&lt;63 micron</v>
      </c>
      <c r="L1770">
        <v>0.3</v>
      </c>
      <c r="N1770">
        <v>0.3</v>
      </c>
      <c r="O1770">
        <v>1.7</v>
      </c>
    </row>
    <row r="1771" spans="1:15" hidden="1" x14ac:dyDescent="0.25">
      <c r="A1771" t="s">
        <v>6178</v>
      </c>
      <c r="B1771" t="s">
        <v>6179</v>
      </c>
      <c r="C1771" s="1" t="str">
        <f t="shared" si="161"/>
        <v>21:1135</v>
      </c>
      <c r="D1771" s="1" t="str">
        <f t="shared" si="162"/>
        <v>21:0421</v>
      </c>
      <c r="E1771" t="s">
        <v>6180</v>
      </c>
      <c r="F1771" t="s">
        <v>6181</v>
      </c>
      <c r="H1771">
        <v>55.629007399999999</v>
      </c>
      <c r="I1771">
        <v>-64.685576600000005</v>
      </c>
      <c r="J1771" s="1" t="str">
        <f t="shared" si="163"/>
        <v>Till</v>
      </c>
      <c r="K1771" s="1" t="str">
        <f t="shared" si="164"/>
        <v>&lt;63 micron</v>
      </c>
      <c r="L1771">
        <v>1.8</v>
      </c>
      <c r="N1771">
        <v>1.8</v>
      </c>
      <c r="O1771">
        <v>6.2</v>
      </c>
    </row>
    <row r="1772" spans="1:15" hidden="1" x14ac:dyDescent="0.25">
      <c r="A1772" t="s">
        <v>6182</v>
      </c>
      <c r="B1772" t="s">
        <v>6183</v>
      </c>
      <c r="C1772" s="1" t="str">
        <f t="shared" si="161"/>
        <v>21:1135</v>
      </c>
      <c r="D1772" s="1" t="str">
        <f t="shared" si="162"/>
        <v>21:0421</v>
      </c>
      <c r="E1772" t="s">
        <v>6184</v>
      </c>
      <c r="F1772" t="s">
        <v>6185</v>
      </c>
      <c r="H1772">
        <v>55.243406</v>
      </c>
      <c r="I1772">
        <v>-65.002998700000006</v>
      </c>
      <c r="J1772" s="1" t="str">
        <f t="shared" si="163"/>
        <v>Till</v>
      </c>
      <c r="K1772" s="1" t="str">
        <f t="shared" si="164"/>
        <v>&lt;63 micron</v>
      </c>
      <c r="L1772">
        <v>0.4</v>
      </c>
      <c r="N1772">
        <v>0.4</v>
      </c>
      <c r="O1772">
        <v>2.6</v>
      </c>
    </row>
    <row r="1773" spans="1:15" hidden="1" x14ac:dyDescent="0.25">
      <c r="A1773" t="s">
        <v>6186</v>
      </c>
      <c r="B1773" t="s">
        <v>6187</v>
      </c>
      <c r="C1773" s="1" t="str">
        <f t="shared" si="161"/>
        <v>21:1135</v>
      </c>
      <c r="D1773" s="1" t="str">
        <f t="shared" si="162"/>
        <v>21:0421</v>
      </c>
      <c r="E1773" t="s">
        <v>6188</v>
      </c>
      <c r="F1773" t="s">
        <v>6189</v>
      </c>
      <c r="H1773">
        <v>55.239843800000003</v>
      </c>
      <c r="I1773">
        <v>-64.805066100000005</v>
      </c>
      <c r="J1773" s="1" t="str">
        <f t="shared" si="163"/>
        <v>Till</v>
      </c>
      <c r="K1773" s="1" t="str">
        <f t="shared" si="164"/>
        <v>&lt;63 micron</v>
      </c>
      <c r="L1773">
        <v>0.6</v>
      </c>
      <c r="N1773">
        <v>0.6</v>
      </c>
      <c r="O1773">
        <v>2.8</v>
      </c>
    </row>
    <row r="1774" spans="1:15" hidden="1" x14ac:dyDescent="0.25">
      <c r="A1774" t="s">
        <v>6190</v>
      </c>
      <c r="B1774" t="s">
        <v>6191</v>
      </c>
      <c r="C1774" s="1" t="str">
        <f t="shared" si="161"/>
        <v>21:1135</v>
      </c>
      <c r="D1774" s="1" t="str">
        <f t="shared" si="162"/>
        <v>21:0421</v>
      </c>
      <c r="E1774" t="s">
        <v>6192</v>
      </c>
      <c r="F1774" t="s">
        <v>6193</v>
      </c>
      <c r="H1774">
        <v>55.1093069</v>
      </c>
      <c r="I1774">
        <v>-64.849956500000005</v>
      </c>
      <c r="J1774" s="1" t="str">
        <f t="shared" si="163"/>
        <v>Till</v>
      </c>
      <c r="K1774" s="1" t="str">
        <f t="shared" si="164"/>
        <v>&lt;63 micron</v>
      </c>
      <c r="L1774">
        <v>0.6</v>
      </c>
      <c r="N1774">
        <v>0.5</v>
      </c>
      <c r="O1774">
        <v>2.4</v>
      </c>
    </row>
    <row r="1775" spans="1:15" hidden="1" x14ac:dyDescent="0.25">
      <c r="A1775" t="s">
        <v>6194</v>
      </c>
      <c r="B1775" t="s">
        <v>6195</v>
      </c>
      <c r="C1775" s="1" t="str">
        <f t="shared" si="161"/>
        <v>21:1135</v>
      </c>
      <c r="D1775" s="1" t="str">
        <f t="shared" si="162"/>
        <v>21:0421</v>
      </c>
      <c r="E1775" t="s">
        <v>6196</v>
      </c>
      <c r="F1775" t="s">
        <v>6197</v>
      </c>
      <c r="H1775">
        <v>55.039615499999996</v>
      </c>
      <c r="I1775">
        <v>-64.675524800000005</v>
      </c>
      <c r="J1775" s="1" t="str">
        <f t="shared" si="163"/>
        <v>Till</v>
      </c>
      <c r="K1775" s="1" t="str">
        <f t="shared" si="164"/>
        <v>&lt;63 micron</v>
      </c>
      <c r="L1775">
        <v>0.8</v>
      </c>
      <c r="N1775">
        <v>0.8</v>
      </c>
      <c r="O1775">
        <v>3.2</v>
      </c>
    </row>
    <row r="1776" spans="1:15" hidden="1" x14ac:dyDescent="0.25">
      <c r="A1776" t="s">
        <v>6198</v>
      </c>
      <c r="B1776" t="s">
        <v>6199</v>
      </c>
      <c r="C1776" s="1" t="str">
        <f t="shared" si="161"/>
        <v>21:1135</v>
      </c>
      <c r="D1776" s="1" t="str">
        <f t="shared" si="162"/>
        <v>21:0421</v>
      </c>
      <c r="E1776" t="s">
        <v>6200</v>
      </c>
      <c r="F1776" t="s">
        <v>6201</v>
      </c>
      <c r="H1776">
        <v>55.139639799999998</v>
      </c>
      <c r="I1776">
        <v>-64.694288900000004</v>
      </c>
      <c r="J1776" s="1" t="str">
        <f t="shared" si="163"/>
        <v>Till</v>
      </c>
      <c r="K1776" s="1" t="str">
        <f t="shared" si="164"/>
        <v>&lt;63 micron</v>
      </c>
      <c r="L1776">
        <v>0.7</v>
      </c>
      <c r="N1776">
        <v>0.7</v>
      </c>
      <c r="O1776">
        <v>3.3</v>
      </c>
    </row>
    <row r="1777" spans="1:15" hidden="1" x14ac:dyDescent="0.25">
      <c r="A1777" t="s">
        <v>6202</v>
      </c>
      <c r="B1777" t="s">
        <v>6203</v>
      </c>
      <c r="C1777" s="1" t="str">
        <f t="shared" si="161"/>
        <v>21:1135</v>
      </c>
      <c r="D1777" s="1" t="str">
        <f t="shared" si="162"/>
        <v>21:0421</v>
      </c>
      <c r="E1777" t="s">
        <v>6204</v>
      </c>
      <c r="F1777" t="s">
        <v>6205</v>
      </c>
      <c r="H1777">
        <v>55.259321399999997</v>
      </c>
      <c r="I1777">
        <v>-64.378373600000003</v>
      </c>
      <c r="J1777" s="1" t="str">
        <f t="shared" si="163"/>
        <v>Till</v>
      </c>
      <c r="K1777" s="1" t="str">
        <f t="shared" si="164"/>
        <v>&lt;63 micron</v>
      </c>
      <c r="L1777">
        <v>1</v>
      </c>
      <c r="N1777">
        <v>1</v>
      </c>
      <c r="O1777">
        <v>4.5</v>
      </c>
    </row>
    <row r="1778" spans="1:15" hidden="1" x14ac:dyDescent="0.25">
      <c r="A1778" t="s">
        <v>6206</v>
      </c>
      <c r="B1778" t="s">
        <v>6207</v>
      </c>
      <c r="C1778" s="1" t="str">
        <f t="shared" si="161"/>
        <v>21:1135</v>
      </c>
      <c r="D1778" s="1" t="str">
        <f t="shared" si="162"/>
        <v>21:0421</v>
      </c>
      <c r="E1778" t="s">
        <v>6204</v>
      </c>
      <c r="F1778" t="s">
        <v>6208</v>
      </c>
      <c r="H1778">
        <v>55.259321399999997</v>
      </c>
      <c r="I1778">
        <v>-64.378373600000003</v>
      </c>
      <c r="J1778" s="1" t="str">
        <f t="shared" si="163"/>
        <v>Till</v>
      </c>
      <c r="K1778" s="1" t="str">
        <f t="shared" si="164"/>
        <v>&lt;63 micron</v>
      </c>
      <c r="L1778">
        <v>1</v>
      </c>
      <c r="N1778">
        <v>1</v>
      </c>
      <c r="O1778">
        <v>4.5999999999999996</v>
      </c>
    </row>
    <row r="1779" spans="1:15" hidden="1" x14ac:dyDescent="0.25">
      <c r="A1779" t="s">
        <v>6209</v>
      </c>
      <c r="B1779" t="s">
        <v>6210</v>
      </c>
      <c r="C1779" s="1" t="str">
        <f t="shared" si="161"/>
        <v>21:1135</v>
      </c>
      <c r="D1779" s="1" t="str">
        <f t="shared" si="162"/>
        <v>21:0421</v>
      </c>
      <c r="E1779" t="s">
        <v>6211</v>
      </c>
      <c r="F1779" t="s">
        <v>6212</v>
      </c>
      <c r="H1779">
        <v>55.292594200000003</v>
      </c>
      <c r="I1779">
        <v>-64.533381500000004</v>
      </c>
      <c r="J1779" s="1" t="str">
        <f t="shared" si="163"/>
        <v>Till</v>
      </c>
      <c r="K1779" s="1" t="str">
        <f t="shared" si="164"/>
        <v>&lt;63 micron</v>
      </c>
      <c r="L1779">
        <v>0.6</v>
      </c>
      <c r="N1779">
        <v>0.6</v>
      </c>
      <c r="O1779">
        <v>2.8</v>
      </c>
    </row>
    <row r="1780" spans="1:15" hidden="1" x14ac:dyDescent="0.25">
      <c r="A1780" t="s">
        <v>6213</v>
      </c>
      <c r="B1780" t="s">
        <v>6214</v>
      </c>
      <c r="C1780" s="1" t="str">
        <f t="shared" si="161"/>
        <v>21:1135</v>
      </c>
      <c r="D1780" s="1" t="str">
        <f t="shared" si="162"/>
        <v>21:0421</v>
      </c>
      <c r="E1780" t="s">
        <v>6215</v>
      </c>
      <c r="F1780" t="s">
        <v>6216</v>
      </c>
      <c r="H1780">
        <v>55.326345099999998</v>
      </c>
      <c r="I1780">
        <v>-64.832499900000002</v>
      </c>
      <c r="J1780" s="1" t="str">
        <f t="shared" si="163"/>
        <v>Till</v>
      </c>
      <c r="K1780" s="1" t="str">
        <f t="shared" si="164"/>
        <v>&lt;63 micron</v>
      </c>
      <c r="L1780">
        <v>0.5</v>
      </c>
      <c r="N1780">
        <v>0.5</v>
      </c>
      <c r="O1780">
        <v>2.5</v>
      </c>
    </row>
    <row r="1781" spans="1:15" hidden="1" x14ac:dyDescent="0.25">
      <c r="A1781" t="s">
        <v>6217</v>
      </c>
      <c r="B1781" t="s">
        <v>6218</v>
      </c>
      <c r="C1781" s="1" t="str">
        <f t="shared" si="161"/>
        <v>21:1135</v>
      </c>
      <c r="D1781" s="1" t="str">
        <f t="shared" si="162"/>
        <v>21:0421</v>
      </c>
      <c r="E1781" t="s">
        <v>6219</v>
      </c>
      <c r="F1781" t="s">
        <v>6220</v>
      </c>
      <c r="H1781">
        <v>55.371816199999998</v>
      </c>
      <c r="I1781">
        <v>-64.682908999999995</v>
      </c>
      <c r="J1781" s="1" t="str">
        <f t="shared" si="163"/>
        <v>Till</v>
      </c>
      <c r="K1781" s="1" t="str">
        <f t="shared" si="164"/>
        <v>&lt;63 micron</v>
      </c>
      <c r="L1781">
        <v>0.6</v>
      </c>
      <c r="N1781">
        <v>0.6</v>
      </c>
      <c r="O1781">
        <v>2.2000000000000002</v>
      </c>
    </row>
    <row r="1782" spans="1:15" hidden="1" x14ac:dyDescent="0.25">
      <c r="A1782" t="s">
        <v>6221</v>
      </c>
      <c r="B1782" t="s">
        <v>6222</v>
      </c>
      <c r="C1782" s="1" t="str">
        <f t="shared" si="161"/>
        <v>21:1135</v>
      </c>
      <c r="D1782" s="1" t="str">
        <f t="shared" si="162"/>
        <v>21:0421</v>
      </c>
      <c r="E1782" t="s">
        <v>6223</v>
      </c>
      <c r="F1782" t="s">
        <v>6224</v>
      </c>
      <c r="H1782">
        <v>55.304477499999997</v>
      </c>
      <c r="I1782">
        <v>-65.084712699999997</v>
      </c>
      <c r="J1782" s="1" t="str">
        <f t="shared" si="163"/>
        <v>Till</v>
      </c>
      <c r="K1782" s="1" t="str">
        <f t="shared" si="164"/>
        <v>&lt;63 micron</v>
      </c>
      <c r="L1782">
        <v>0.5</v>
      </c>
      <c r="N1782">
        <v>0.5</v>
      </c>
      <c r="O1782">
        <v>2.2999999999999998</v>
      </c>
    </row>
    <row r="1783" spans="1:15" hidden="1" x14ac:dyDescent="0.25">
      <c r="A1783" t="s">
        <v>6225</v>
      </c>
      <c r="B1783" t="s">
        <v>6226</v>
      </c>
      <c r="C1783" s="1" t="str">
        <f t="shared" ref="C1783:C1798" si="165">HYPERLINK("http://geochem.nrcan.gc.ca/cdogs/content/bdl/bdl211135_e.htm", "21:1135")</f>
        <v>21:1135</v>
      </c>
      <c r="D1783" s="1" t="str">
        <f t="shared" ref="D1783:D1790" si="166">HYPERLINK("http://geochem.nrcan.gc.ca/cdogs/content/svy/svy210421_e.htm", "21:0421")</f>
        <v>21:0421</v>
      </c>
      <c r="E1783" t="s">
        <v>6227</v>
      </c>
      <c r="F1783" t="s">
        <v>6228</v>
      </c>
      <c r="H1783">
        <v>55.391956100000002</v>
      </c>
      <c r="I1783">
        <v>-65.042748399999994</v>
      </c>
      <c r="J1783" s="1" t="str">
        <f t="shared" ref="J1783:J1790" si="167">HYPERLINK("http://geochem.nrcan.gc.ca/cdogs/content/kwd/kwd020044_e.htm", "Till")</f>
        <v>Till</v>
      </c>
      <c r="K1783" s="1" t="str">
        <f t="shared" ref="K1783:K1790" si="168">HYPERLINK("http://geochem.nrcan.gc.ca/cdogs/content/kwd/kwd080004_e.htm", "&lt;63 micron")</f>
        <v>&lt;63 micron</v>
      </c>
      <c r="L1783">
        <v>0.1</v>
      </c>
      <c r="O1783">
        <v>1.7</v>
      </c>
    </row>
    <row r="1784" spans="1:15" hidden="1" x14ac:dyDescent="0.25">
      <c r="A1784" t="s">
        <v>6229</v>
      </c>
      <c r="B1784" t="s">
        <v>6230</v>
      </c>
      <c r="C1784" s="1" t="str">
        <f t="shared" si="165"/>
        <v>21:1135</v>
      </c>
      <c r="D1784" s="1" t="str">
        <f t="shared" si="166"/>
        <v>21:0421</v>
      </c>
      <c r="E1784" t="s">
        <v>6231</v>
      </c>
      <c r="F1784" t="s">
        <v>6232</v>
      </c>
      <c r="H1784">
        <v>55.484185099999998</v>
      </c>
      <c r="I1784">
        <v>-65.048357800000005</v>
      </c>
      <c r="J1784" s="1" t="str">
        <f t="shared" si="167"/>
        <v>Till</v>
      </c>
      <c r="K1784" s="1" t="str">
        <f t="shared" si="168"/>
        <v>&lt;63 micron</v>
      </c>
      <c r="L1784">
        <v>0.3</v>
      </c>
      <c r="N1784">
        <v>0.2</v>
      </c>
      <c r="O1784">
        <v>2.4</v>
      </c>
    </row>
    <row r="1785" spans="1:15" hidden="1" x14ac:dyDescent="0.25">
      <c r="A1785" t="s">
        <v>6233</v>
      </c>
      <c r="B1785" t="s">
        <v>6234</v>
      </c>
      <c r="C1785" s="1" t="str">
        <f t="shared" si="165"/>
        <v>21:1135</v>
      </c>
      <c r="D1785" s="1" t="str">
        <f t="shared" si="166"/>
        <v>21:0421</v>
      </c>
      <c r="E1785" t="s">
        <v>6235</v>
      </c>
      <c r="F1785" t="s">
        <v>6236</v>
      </c>
      <c r="H1785">
        <v>55.524300699999998</v>
      </c>
      <c r="I1785">
        <v>-64.960847900000005</v>
      </c>
      <c r="J1785" s="1" t="str">
        <f t="shared" si="167"/>
        <v>Till</v>
      </c>
      <c r="K1785" s="1" t="str">
        <f t="shared" si="168"/>
        <v>&lt;63 micron</v>
      </c>
      <c r="L1785">
        <v>0.6</v>
      </c>
      <c r="N1785">
        <v>0.6</v>
      </c>
      <c r="O1785">
        <v>2.9</v>
      </c>
    </row>
    <row r="1786" spans="1:15" hidden="1" x14ac:dyDescent="0.25">
      <c r="A1786" t="s">
        <v>6237</v>
      </c>
      <c r="B1786" t="s">
        <v>6238</v>
      </c>
      <c r="C1786" s="1" t="str">
        <f t="shared" si="165"/>
        <v>21:1135</v>
      </c>
      <c r="D1786" s="1" t="str">
        <f t="shared" si="166"/>
        <v>21:0421</v>
      </c>
      <c r="E1786" t="s">
        <v>6239</v>
      </c>
      <c r="F1786" t="s">
        <v>6240</v>
      </c>
      <c r="H1786">
        <v>55.511920699999997</v>
      </c>
      <c r="I1786">
        <v>-64.852010699999994</v>
      </c>
      <c r="J1786" s="1" t="str">
        <f t="shared" si="167"/>
        <v>Till</v>
      </c>
      <c r="K1786" s="1" t="str">
        <f t="shared" si="168"/>
        <v>&lt;63 micron</v>
      </c>
      <c r="L1786">
        <v>0.7</v>
      </c>
      <c r="N1786">
        <v>0.7</v>
      </c>
      <c r="O1786">
        <v>2.5</v>
      </c>
    </row>
    <row r="1787" spans="1:15" hidden="1" x14ac:dyDescent="0.25">
      <c r="A1787" t="s">
        <v>6241</v>
      </c>
      <c r="B1787" t="s">
        <v>6242</v>
      </c>
      <c r="C1787" s="1" t="str">
        <f t="shared" si="165"/>
        <v>21:1135</v>
      </c>
      <c r="D1787" s="1" t="str">
        <f t="shared" si="166"/>
        <v>21:0421</v>
      </c>
      <c r="E1787" t="s">
        <v>6243</v>
      </c>
      <c r="F1787" t="s">
        <v>6244</v>
      </c>
      <c r="H1787">
        <v>55.4873592</v>
      </c>
      <c r="I1787">
        <v>-64.4964169</v>
      </c>
      <c r="J1787" s="1" t="str">
        <f t="shared" si="167"/>
        <v>Till</v>
      </c>
      <c r="K1787" s="1" t="str">
        <f t="shared" si="168"/>
        <v>&lt;63 micron</v>
      </c>
      <c r="L1787">
        <v>0.1</v>
      </c>
      <c r="O1787">
        <v>1.7</v>
      </c>
    </row>
    <row r="1788" spans="1:15" hidden="1" x14ac:dyDescent="0.25">
      <c r="A1788" t="s">
        <v>6245</v>
      </c>
      <c r="B1788" t="s">
        <v>6246</v>
      </c>
      <c r="C1788" s="1" t="str">
        <f t="shared" si="165"/>
        <v>21:1135</v>
      </c>
      <c r="D1788" s="1" t="str">
        <f t="shared" si="166"/>
        <v>21:0421</v>
      </c>
      <c r="E1788" t="s">
        <v>6247</v>
      </c>
      <c r="F1788" t="s">
        <v>6248</v>
      </c>
      <c r="H1788">
        <v>55.396149399999999</v>
      </c>
      <c r="I1788">
        <v>-64.552104900000003</v>
      </c>
      <c r="J1788" s="1" t="str">
        <f t="shared" si="167"/>
        <v>Till</v>
      </c>
      <c r="K1788" s="1" t="str">
        <f t="shared" si="168"/>
        <v>&lt;63 micron</v>
      </c>
      <c r="L1788">
        <v>1</v>
      </c>
      <c r="N1788">
        <v>1</v>
      </c>
      <c r="O1788">
        <v>3.7</v>
      </c>
    </row>
    <row r="1789" spans="1:15" hidden="1" x14ac:dyDescent="0.25">
      <c r="A1789" t="s">
        <v>6249</v>
      </c>
      <c r="B1789" t="s">
        <v>6250</v>
      </c>
      <c r="C1789" s="1" t="str">
        <f t="shared" si="165"/>
        <v>21:1135</v>
      </c>
      <c r="D1789" s="1" t="str">
        <f t="shared" si="166"/>
        <v>21:0421</v>
      </c>
      <c r="E1789" t="s">
        <v>6251</v>
      </c>
      <c r="F1789" t="s">
        <v>6252</v>
      </c>
      <c r="H1789">
        <v>55.445165199999998</v>
      </c>
      <c r="I1789">
        <v>-64.639546899999999</v>
      </c>
      <c r="J1789" s="1" t="str">
        <f t="shared" si="167"/>
        <v>Till</v>
      </c>
      <c r="K1789" s="1" t="str">
        <f t="shared" si="168"/>
        <v>&lt;63 micron</v>
      </c>
      <c r="L1789">
        <v>0.8</v>
      </c>
      <c r="N1789">
        <v>0.8</v>
      </c>
      <c r="O1789">
        <v>3.6</v>
      </c>
    </row>
    <row r="1790" spans="1:15" hidden="1" x14ac:dyDescent="0.25">
      <c r="A1790" t="s">
        <v>6253</v>
      </c>
      <c r="B1790" t="s">
        <v>6254</v>
      </c>
      <c r="C1790" s="1" t="str">
        <f t="shared" si="165"/>
        <v>21:1135</v>
      </c>
      <c r="D1790" s="1" t="str">
        <f t="shared" si="166"/>
        <v>21:0421</v>
      </c>
      <c r="E1790" t="s">
        <v>6255</v>
      </c>
      <c r="F1790" t="s">
        <v>6256</v>
      </c>
      <c r="H1790">
        <v>55.375439700000001</v>
      </c>
      <c r="I1790">
        <v>-64.848895099999993</v>
      </c>
      <c r="J1790" s="1" t="str">
        <f t="shared" si="167"/>
        <v>Till</v>
      </c>
      <c r="K1790" s="1" t="str">
        <f t="shared" si="168"/>
        <v>&lt;63 micron</v>
      </c>
      <c r="L1790">
        <v>1</v>
      </c>
      <c r="N1790">
        <v>1</v>
      </c>
      <c r="O1790">
        <v>3.8</v>
      </c>
    </row>
    <row r="1791" spans="1:15" hidden="1" x14ac:dyDescent="0.25">
      <c r="A1791" t="s">
        <v>6257</v>
      </c>
      <c r="B1791" t="s">
        <v>6258</v>
      </c>
      <c r="C1791" s="1" t="str">
        <f t="shared" si="165"/>
        <v>21:1135</v>
      </c>
      <c r="D1791" s="1" t="str">
        <f t="shared" ref="D1791:D1798" si="169">HYPERLINK("http://geochem.nrcan.gc.ca/cdogs/content/svy/svy_e.htm", "")</f>
        <v/>
      </c>
      <c r="G1791" s="1" t="str">
        <f t="shared" ref="G1791:G1798" si="170">HYPERLINK("http://geochem.nrcan.gc.ca/cdogs/content/cr_/cr_00096_e.htm", "96")</f>
        <v>96</v>
      </c>
      <c r="J1791" t="s">
        <v>5596</v>
      </c>
      <c r="K1791" t="s">
        <v>5597</v>
      </c>
      <c r="L1791">
        <v>1.6</v>
      </c>
      <c r="N1791">
        <v>1.6</v>
      </c>
      <c r="O1791">
        <v>5.6</v>
      </c>
    </row>
    <row r="1792" spans="1:15" hidden="1" x14ac:dyDescent="0.25">
      <c r="A1792" t="s">
        <v>6259</v>
      </c>
      <c r="B1792" t="s">
        <v>6260</v>
      </c>
      <c r="C1792" s="1" t="str">
        <f t="shared" si="165"/>
        <v>21:1135</v>
      </c>
      <c r="D1792" s="1" t="str">
        <f t="shared" si="169"/>
        <v/>
      </c>
      <c r="G1792" s="1" t="str">
        <f t="shared" si="170"/>
        <v>96</v>
      </c>
      <c r="J1792" t="s">
        <v>5596</v>
      </c>
      <c r="K1792" t="s">
        <v>5597</v>
      </c>
      <c r="L1792">
        <v>1.6</v>
      </c>
      <c r="N1792">
        <v>1.6</v>
      </c>
      <c r="O1792">
        <v>5.8</v>
      </c>
    </row>
    <row r="1793" spans="1:15" hidden="1" x14ac:dyDescent="0.25">
      <c r="A1793" t="s">
        <v>6261</v>
      </c>
      <c r="B1793" t="s">
        <v>6262</v>
      </c>
      <c r="C1793" s="1" t="str">
        <f t="shared" si="165"/>
        <v>21:1135</v>
      </c>
      <c r="D1793" s="1" t="str">
        <f t="shared" si="169"/>
        <v/>
      </c>
      <c r="G1793" s="1" t="str">
        <f t="shared" si="170"/>
        <v>96</v>
      </c>
      <c r="J1793" t="s">
        <v>5596</v>
      </c>
      <c r="K1793" t="s">
        <v>5597</v>
      </c>
      <c r="L1793">
        <v>1.6</v>
      </c>
      <c r="N1793">
        <v>1.6</v>
      </c>
      <c r="O1793">
        <v>5.8</v>
      </c>
    </row>
    <row r="1794" spans="1:15" hidden="1" x14ac:dyDescent="0.25">
      <c r="A1794" t="s">
        <v>6263</v>
      </c>
      <c r="B1794" t="s">
        <v>6264</v>
      </c>
      <c r="C1794" s="1" t="str">
        <f t="shared" si="165"/>
        <v>21:1135</v>
      </c>
      <c r="D1794" s="1" t="str">
        <f t="shared" si="169"/>
        <v/>
      </c>
      <c r="G1794" s="1" t="str">
        <f t="shared" si="170"/>
        <v>96</v>
      </c>
      <c r="J1794" t="s">
        <v>5596</v>
      </c>
      <c r="K1794" t="s">
        <v>5597</v>
      </c>
      <c r="L1794">
        <v>1.6</v>
      </c>
      <c r="N1794">
        <v>1.6</v>
      </c>
      <c r="O1794">
        <v>5.7</v>
      </c>
    </row>
    <row r="1795" spans="1:15" hidden="1" x14ac:dyDescent="0.25">
      <c r="A1795" t="s">
        <v>6265</v>
      </c>
      <c r="B1795" t="s">
        <v>6266</v>
      </c>
      <c r="C1795" s="1" t="str">
        <f t="shared" si="165"/>
        <v>21:1135</v>
      </c>
      <c r="D1795" s="1" t="str">
        <f t="shared" si="169"/>
        <v/>
      </c>
      <c r="G1795" s="1" t="str">
        <f t="shared" si="170"/>
        <v>96</v>
      </c>
      <c r="J1795" t="s">
        <v>5596</v>
      </c>
      <c r="K1795" t="s">
        <v>5597</v>
      </c>
      <c r="L1795">
        <v>1.6</v>
      </c>
      <c r="N1795">
        <v>1.6</v>
      </c>
      <c r="O1795">
        <v>5.8</v>
      </c>
    </row>
    <row r="1796" spans="1:15" hidden="1" x14ac:dyDescent="0.25">
      <c r="A1796" t="s">
        <v>6267</v>
      </c>
      <c r="B1796" t="s">
        <v>6268</v>
      </c>
      <c r="C1796" s="1" t="str">
        <f t="shared" si="165"/>
        <v>21:1135</v>
      </c>
      <c r="D1796" s="1" t="str">
        <f t="shared" si="169"/>
        <v/>
      </c>
      <c r="G1796" s="1" t="str">
        <f t="shared" si="170"/>
        <v>96</v>
      </c>
      <c r="J1796" t="s">
        <v>5596</v>
      </c>
      <c r="K1796" t="s">
        <v>5597</v>
      </c>
      <c r="L1796">
        <v>1.6</v>
      </c>
      <c r="N1796">
        <v>1.6</v>
      </c>
      <c r="O1796">
        <v>5.8</v>
      </c>
    </row>
    <row r="1797" spans="1:15" hidden="1" x14ac:dyDescent="0.25">
      <c r="A1797" t="s">
        <v>6269</v>
      </c>
      <c r="B1797" t="s">
        <v>6270</v>
      </c>
      <c r="C1797" s="1" t="str">
        <f t="shared" si="165"/>
        <v>21:1135</v>
      </c>
      <c r="D1797" s="1" t="str">
        <f t="shared" si="169"/>
        <v/>
      </c>
      <c r="G1797" s="1" t="str">
        <f t="shared" si="170"/>
        <v>96</v>
      </c>
      <c r="J1797" t="s">
        <v>5596</v>
      </c>
      <c r="K1797" t="s">
        <v>5597</v>
      </c>
      <c r="L1797">
        <v>1.6</v>
      </c>
      <c r="N1797">
        <v>1.6</v>
      </c>
      <c r="O1797">
        <v>5.8</v>
      </c>
    </row>
    <row r="1798" spans="1:15" hidden="1" x14ac:dyDescent="0.25">
      <c r="A1798" t="s">
        <v>6271</v>
      </c>
      <c r="B1798" t="s">
        <v>6272</v>
      </c>
      <c r="C1798" s="1" t="str">
        <f t="shared" si="165"/>
        <v>21:1135</v>
      </c>
      <c r="D1798" s="1" t="str">
        <f t="shared" si="169"/>
        <v/>
      </c>
      <c r="G1798" s="1" t="str">
        <f t="shared" si="170"/>
        <v>96</v>
      </c>
      <c r="J1798" t="s">
        <v>5596</v>
      </c>
      <c r="K1798" t="s">
        <v>5597</v>
      </c>
      <c r="L1798">
        <v>1.6</v>
      </c>
      <c r="N1798">
        <v>1.6</v>
      </c>
      <c r="O1798">
        <v>5.8</v>
      </c>
    </row>
    <row r="1799" spans="1:15" hidden="1" x14ac:dyDescent="0.25">
      <c r="A1799" t="s">
        <v>6273</v>
      </c>
      <c r="B1799" t="s">
        <v>6274</v>
      </c>
      <c r="C1799" s="1" t="str">
        <f t="shared" ref="C1799:C1830" si="171">HYPERLINK("http://geochem.nrcan.gc.ca/cdogs/content/bdl/bdl211137_e.htm", "21:1137")</f>
        <v>21:1137</v>
      </c>
      <c r="D1799" s="1" t="str">
        <f t="shared" ref="D1799:D1830" si="172">HYPERLINK("http://geochem.nrcan.gc.ca/cdogs/content/svy/svy210421_e.htm", "21:0421")</f>
        <v>21:0421</v>
      </c>
      <c r="E1799" t="s">
        <v>6275</v>
      </c>
      <c r="F1799" t="s">
        <v>6276</v>
      </c>
      <c r="H1799">
        <v>55.047881699999998</v>
      </c>
      <c r="I1799">
        <v>-65.050317899999996</v>
      </c>
      <c r="J1799" s="1" t="str">
        <f t="shared" ref="J1799:J1830" si="173">HYPERLINK("http://geochem.nrcan.gc.ca/cdogs/content/kwd/kwd020044_e.htm", "Till")</f>
        <v>Till</v>
      </c>
      <c r="K1799" s="1" t="str">
        <f t="shared" ref="K1799:K1830" si="174">HYPERLINK("http://geochem.nrcan.gc.ca/cdogs/content/kwd/kwd080004_e.htm", "&lt;63 micron")</f>
        <v>&lt;63 micron</v>
      </c>
      <c r="L1799">
        <v>1</v>
      </c>
      <c r="N1799">
        <v>1</v>
      </c>
      <c r="O1799">
        <v>4.5</v>
      </c>
    </row>
    <row r="1800" spans="1:15" hidden="1" x14ac:dyDescent="0.25">
      <c r="A1800" t="s">
        <v>6277</v>
      </c>
      <c r="B1800" t="s">
        <v>6278</v>
      </c>
      <c r="C1800" s="1" t="str">
        <f t="shared" si="171"/>
        <v>21:1137</v>
      </c>
      <c r="D1800" s="1" t="str">
        <f t="shared" si="172"/>
        <v>21:0421</v>
      </c>
      <c r="E1800" t="s">
        <v>6279</v>
      </c>
      <c r="F1800" t="s">
        <v>6280</v>
      </c>
      <c r="H1800">
        <v>55.136413599999997</v>
      </c>
      <c r="I1800">
        <v>-65.022503400000005</v>
      </c>
      <c r="J1800" s="1" t="str">
        <f t="shared" si="173"/>
        <v>Till</v>
      </c>
      <c r="K1800" s="1" t="str">
        <f t="shared" si="174"/>
        <v>&lt;63 micron</v>
      </c>
      <c r="L1800">
        <v>0.2</v>
      </c>
      <c r="N1800">
        <v>0.2</v>
      </c>
      <c r="O1800">
        <v>2</v>
      </c>
    </row>
    <row r="1801" spans="1:15" hidden="1" x14ac:dyDescent="0.25">
      <c r="A1801" t="s">
        <v>6281</v>
      </c>
      <c r="B1801" t="s">
        <v>6282</v>
      </c>
      <c r="C1801" s="1" t="str">
        <f t="shared" si="171"/>
        <v>21:1137</v>
      </c>
      <c r="D1801" s="1" t="str">
        <f t="shared" si="172"/>
        <v>21:0421</v>
      </c>
      <c r="E1801" t="s">
        <v>6279</v>
      </c>
      <c r="F1801" t="s">
        <v>6283</v>
      </c>
      <c r="H1801">
        <v>55.136413599999997</v>
      </c>
      <c r="I1801">
        <v>-65.022503400000005</v>
      </c>
      <c r="J1801" s="1" t="str">
        <f t="shared" si="173"/>
        <v>Till</v>
      </c>
      <c r="K1801" s="1" t="str">
        <f t="shared" si="174"/>
        <v>&lt;63 micron</v>
      </c>
      <c r="L1801">
        <v>0.3</v>
      </c>
      <c r="N1801">
        <v>0.3</v>
      </c>
      <c r="O1801">
        <v>2.2000000000000002</v>
      </c>
    </row>
    <row r="1802" spans="1:15" hidden="1" x14ac:dyDescent="0.25">
      <c r="A1802" t="s">
        <v>6284</v>
      </c>
      <c r="B1802" t="s">
        <v>6285</v>
      </c>
      <c r="C1802" s="1" t="str">
        <f t="shared" si="171"/>
        <v>21:1137</v>
      </c>
      <c r="D1802" s="1" t="str">
        <f t="shared" si="172"/>
        <v>21:0421</v>
      </c>
      <c r="E1802" t="s">
        <v>6279</v>
      </c>
      <c r="F1802" t="s">
        <v>6286</v>
      </c>
      <c r="H1802">
        <v>55.136413599999997</v>
      </c>
      <c r="I1802">
        <v>-65.022503400000005</v>
      </c>
      <c r="J1802" s="1" t="str">
        <f t="shared" si="173"/>
        <v>Till</v>
      </c>
      <c r="K1802" s="1" t="str">
        <f t="shared" si="174"/>
        <v>&lt;63 micron</v>
      </c>
      <c r="L1802">
        <v>0.3</v>
      </c>
      <c r="N1802">
        <v>0.3</v>
      </c>
      <c r="O1802">
        <v>2.2000000000000002</v>
      </c>
    </row>
    <row r="1803" spans="1:15" hidden="1" x14ac:dyDescent="0.25">
      <c r="A1803" t="s">
        <v>6287</v>
      </c>
      <c r="B1803" t="s">
        <v>6288</v>
      </c>
      <c r="C1803" s="1" t="str">
        <f t="shared" si="171"/>
        <v>21:1137</v>
      </c>
      <c r="D1803" s="1" t="str">
        <f t="shared" si="172"/>
        <v>21:0421</v>
      </c>
      <c r="E1803" t="s">
        <v>6289</v>
      </c>
      <c r="F1803" t="s">
        <v>6290</v>
      </c>
      <c r="H1803">
        <v>55.225836700000002</v>
      </c>
      <c r="I1803">
        <v>-65.2228767</v>
      </c>
      <c r="J1803" s="1" t="str">
        <f t="shared" si="173"/>
        <v>Till</v>
      </c>
      <c r="K1803" s="1" t="str">
        <f t="shared" si="174"/>
        <v>&lt;63 micron</v>
      </c>
      <c r="L1803">
        <v>0.4</v>
      </c>
      <c r="N1803">
        <v>0.4</v>
      </c>
      <c r="O1803">
        <v>2.5</v>
      </c>
    </row>
    <row r="1804" spans="1:15" hidden="1" x14ac:dyDescent="0.25">
      <c r="A1804" t="s">
        <v>6291</v>
      </c>
      <c r="B1804" t="s">
        <v>6292</v>
      </c>
      <c r="C1804" s="1" t="str">
        <f t="shared" si="171"/>
        <v>21:1137</v>
      </c>
      <c r="D1804" s="1" t="str">
        <f t="shared" si="172"/>
        <v>21:0421</v>
      </c>
      <c r="E1804" t="s">
        <v>6293</v>
      </c>
      <c r="F1804" t="s">
        <v>6294</v>
      </c>
      <c r="H1804">
        <v>55.365044400000002</v>
      </c>
      <c r="I1804">
        <v>-65.231480500000004</v>
      </c>
      <c r="J1804" s="1" t="str">
        <f t="shared" si="173"/>
        <v>Till</v>
      </c>
      <c r="K1804" s="1" t="str">
        <f t="shared" si="174"/>
        <v>&lt;63 micron</v>
      </c>
      <c r="L1804">
        <v>0.6</v>
      </c>
      <c r="N1804">
        <v>0.5</v>
      </c>
      <c r="O1804">
        <v>3.1</v>
      </c>
    </row>
    <row r="1805" spans="1:15" hidden="1" x14ac:dyDescent="0.25">
      <c r="A1805" t="s">
        <v>6295</v>
      </c>
      <c r="B1805" t="s">
        <v>6296</v>
      </c>
      <c r="C1805" s="1" t="str">
        <f t="shared" si="171"/>
        <v>21:1137</v>
      </c>
      <c r="D1805" s="1" t="str">
        <f t="shared" si="172"/>
        <v>21:0421</v>
      </c>
      <c r="E1805" t="s">
        <v>6297</v>
      </c>
      <c r="F1805" t="s">
        <v>6298</v>
      </c>
      <c r="H1805">
        <v>55.273715699999997</v>
      </c>
      <c r="I1805">
        <v>-65.355269800000002</v>
      </c>
      <c r="J1805" s="1" t="str">
        <f t="shared" si="173"/>
        <v>Till</v>
      </c>
      <c r="K1805" s="1" t="str">
        <f t="shared" si="174"/>
        <v>&lt;63 micron</v>
      </c>
      <c r="L1805">
        <v>0.9</v>
      </c>
      <c r="N1805">
        <v>0.8</v>
      </c>
      <c r="O1805">
        <v>3.6</v>
      </c>
    </row>
    <row r="1806" spans="1:15" hidden="1" x14ac:dyDescent="0.25">
      <c r="A1806" t="s">
        <v>6299</v>
      </c>
      <c r="B1806" t="s">
        <v>6300</v>
      </c>
      <c r="C1806" s="1" t="str">
        <f t="shared" si="171"/>
        <v>21:1137</v>
      </c>
      <c r="D1806" s="1" t="str">
        <f t="shared" si="172"/>
        <v>21:0421</v>
      </c>
      <c r="E1806" t="s">
        <v>6301</v>
      </c>
      <c r="F1806" t="s">
        <v>6302</v>
      </c>
      <c r="H1806">
        <v>55.291549400000001</v>
      </c>
      <c r="I1806">
        <v>-65.5857575</v>
      </c>
      <c r="J1806" s="1" t="str">
        <f t="shared" si="173"/>
        <v>Till</v>
      </c>
      <c r="K1806" s="1" t="str">
        <f t="shared" si="174"/>
        <v>&lt;63 micron</v>
      </c>
      <c r="L1806">
        <v>0.7</v>
      </c>
      <c r="M1806">
        <v>0.1</v>
      </c>
      <c r="N1806">
        <v>0.6</v>
      </c>
      <c r="O1806">
        <v>2.9</v>
      </c>
    </row>
    <row r="1807" spans="1:15" hidden="1" x14ac:dyDescent="0.25">
      <c r="A1807" t="s">
        <v>6303</v>
      </c>
      <c r="B1807" t="s">
        <v>6304</v>
      </c>
      <c r="C1807" s="1" t="str">
        <f t="shared" si="171"/>
        <v>21:1137</v>
      </c>
      <c r="D1807" s="1" t="str">
        <f t="shared" si="172"/>
        <v>21:0421</v>
      </c>
      <c r="E1807" t="s">
        <v>6305</v>
      </c>
      <c r="F1807" t="s">
        <v>6306</v>
      </c>
      <c r="H1807">
        <v>55.166436500000003</v>
      </c>
      <c r="I1807">
        <v>-65.320517699999996</v>
      </c>
      <c r="J1807" s="1" t="str">
        <f t="shared" si="173"/>
        <v>Till</v>
      </c>
      <c r="K1807" s="1" t="str">
        <f t="shared" si="174"/>
        <v>&lt;63 micron</v>
      </c>
      <c r="L1807">
        <v>0.6</v>
      </c>
      <c r="N1807">
        <v>0.6</v>
      </c>
      <c r="O1807">
        <v>2.5</v>
      </c>
    </row>
    <row r="1808" spans="1:15" hidden="1" x14ac:dyDescent="0.25">
      <c r="A1808" t="s">
        <v>6307</v>
      </c>
      <c r="B1808" t="s">
        <v>6308</v>
      </c>
      <c r="C1808" s="1" t="str">
        <f t="shared" si="171"/>
        <v>21:1137</v>
      </c>
      <c r="D1808" s="1" t="str">
        <f t="shared" si="172"/>
        <v>21:0421</v>
      </c>
      <c r="E1808" t="s">
        <v>6305</v>
      </c>
      <c r="F1808" t="s">
        <v>6309</v>
      </c>
      <c r="H1808">
        <v>55.166436500000003</v>
      </c>
      <c r="I1808">
        <v>-65.320517699999996</v>
      </c>
      <c r="J1808" s="1" t="str">
        <f t="shared" si="173"/>
        <v>Till</v>
      </c>
      <c r="K1808" s="1" t="str">
        <f t="shared" si="174"/>
        <v>&lt;63 micron</v>
      </c>
      <c r="L1808">
        <v>0.6</v>
      </c>
      <c r="N1808">
        <v>0.6</v>
      </c>
      <c r="O1808">
        <v>2.5</v>
      </c>
    </row>
    <row r="1809" spans="1:15" hidden="1" x14ac:dyDescent="0.25">
      <c r="A1809" t="s">
        <v>6310</v>
      </c>
      <c r="B1809" t="s">
        <v>6311</v>
      </c>
      <c r="C1809" s="1" t="str">
        <f t="shared" si="171"/>
        <v>21:1137</v>
      </c>
      <c r="D1809" s="1" t="str">
        <f t="shared" si="172"/>
        <v>21:0421</v>
      </c>
      <c r="E1809" t="s">
        <v>6312</v>
      </c>
      <c r="F1809" t="s">
        <v>6313</v>
      </c>
      <c r="H1809">
        <v>55.060556200000001</v>
      </c>
      <c r="I1809">
        <v>-65.243396700000005</v>
      </c>
      <c r="J1809" s="1" t="str">
        <f t="shared" si="173"/>
        <v>Till</v>
      </c>
      <c r="K1809" s="1" t="str">
        <f t="shared" si="174"/>
        <v>&lt;63 micron</v>
      </c>
      <c r="L1809">
        <v>0.3</v>
      </c>
      <c r="N1809">
        <v>0.3</v>
      </c>
      <c r="O1809">
        <v>2.2999999999999998</v>
      </c>
    </row>
    <row r="1810" spans="1:15" hidden="1" x14ac:dyDescent="0.25">
      <c r="A1810" t="s">
        <v>6314</v>
      </c>
      <c r="B1810" t="s">
        <v>6315</v>
      </c>
      <c r="C1810" s="1" t="str">
        <f t="shared" si="171"/>
        <v>21:1137</v>
      </c>
      <c r="D1810" s="1" t="str">
        <f t="shared" si="172"/>
        <v>21:0421</v>
      </c>
      <c r="E1810" t="s">
        <v>6316</v>
      </c>
      <c r="F1810" t="s">
        <v>6317</v>
      </c>
      <c r="H1810">
        <v>55.141366400000003</v>
      </c>
      <c r="I1810">
        <v>-65.740314799999993</v>
      </c>
      <c r="J1810" s="1" t="str">
        <f t="shared" si="173"/>
        <v>Till</v>
      </c>
      <c r="K1810" s="1" t="str">
        <f t="shared" si="174"/>
        <v>&lt;63 micron</v>
      </c>
      <c r="L1810">
        <v>0.3</v>
      </c>
      <c r="N1810">
        <v>0.3</v>
      </c>
      <c r="O1810">
        <v>1.9</v>
      </c>
    </row>
    <row r="1811" spans="1:15" hidden="1" x14ac:dyDescent="0.25">
      <c r="A1811" t="s">
        <v>6318</v>
      </c>
      <c r="B1811" t="s">
        <v>6319</v>
      </c>
      <c r="C1811" s="1" t="str">
        <f t="shared" si="171"/>
        <v>21:1137</v>
      </c>
      <c r="D1811" s="1" t="str">
        <f t="shared" si="172"/>
        <v>21:0421</v>
      </c>
      <c r="E1811" t="s">
        <v>6320</v>
      </c>
      <c r="F1811" t="s">
        <v>6321</v>
      </c>
      <c r="H1811">
        <v>55.152479200000002</v>
      </c>
      <c r="I1811">
        <v>-65.8518787</v>
      </c>
      <c r="J1811" s="1" t="str">
        <f t="shared" si="173"/>
        <v>Till</v>
      </c>
      <c r="K1811" s="1" t="str">
        <f t="shared" si="174"/>
        <v>&lt;63 micron</v>
      </c>
      <c r="L1811">
        <v>1.4</v>
      </c>
      <c r="N1811">
        <v>1.4</v>
      </c>
      <c r="O1811">
        <v>6.3</v>
      </c>
    </row>
    <row r="1812" spans="1:15" hidden="1" x14ac:dyDescent="0.25">
      <c r="A1812" t="s">
        <v>6322</v>
      </c>
      <c r="B1812" t="s">
        <v>6323</v>
      </c>
      <c r="C1812" s="1" t="str">
        <f t="shared" si="171"/>
        <v>21:1137</v>
      </c>
      <c r="D1812" s="1" t="str">
        <f t="shared" si="172"/>
        <v>21:0421</v>
      </c>
      <c r="E1812" t="s">
        <v>6324</v>
      </c>
      <c r="F1812" t="s">
        <v>6325</v>
      </c>
      <c r="H1812">
        <v>55.086060099999997</v>
      </c>
      <c r="I1812">
        <v>-65.874057199999996</v>
      </c>
      <c r="J1812" s="1" t="str">
        <f t="shared" si="173"/>
        <v>Till</v>
      </c>
      <c r="K1812" s="1" t="str">
        <f t="shared" si="174"/>
        <v>&lt;63 micron</v>
      </c>
      <c r="L1812">
        <v>0.5</v>
      </c>
      <c r="N1812">
        <v>0.4</v>
      </c>
      <c r="O1812">
        <v>2.7</v>
      </c>
    </row>
    <row r="1813" spans="1:15" hidden="1" x14ac:dyDescent="0.25">
      <c r="A1813" t="s">
        <v>6326</v>
      </c>
      <c r="B1813" t="s">
        <v>6327</v>
      </c>
      <c r="C1813" s="1" t="str">
        <f t="shared" si="171"/>
        <v>21:1137</v>
      </c>
      <c r="D1813" s="1" t="str">
        <f t="shared" si="172"/>
        <v>21:0421</v>
      </c>
      <c r="E1813" t="s">
        <v>6328</v>
      </c>
      <c r="F1813" t="s">
        <v>6329</v>
      </c>
      <c r="H1813">
        <v>54.999158000000001</v>
      </c>
      <c r="I1813">
        <v>-65.974325199999996</v>
      </c>
      <c r="J1813" s="1" t="str">
        <f t="shared" si="173"/>
        <v>Till</v>
      </c>
      <c r="K1813" s="1" t="str">
        <f t="shared" si="174"/>
        <v>&lt;63 micron</v>
      </c>
      <c r="L1813">
        <v>0.5</v>
      </c>
      <c r="N1813">
        <v>0.4</v>
      </c>
      <c r="O1813">
        <v>3</v>
      </c>
    </row>
    <row r="1814" spans="1:15" hidden="1" x14ac:dyDescent="0.25">
      <c r="A1814" t="s">
        <v>6330</v>
      </c>
      <c r="B1814" t="s">
        <v>6331</v>
      </c>
      <c r="C1814" s="1" t="str">
        <f t="shared" si="171"/>
        <v>21:1137</v>
      </c>
      <c r="D1814" s="1" t="str">
        <f t="shared" si="172"/>
        <v>21:0421</v>
      </c>
      <c r="E1814" t="s">
        <v>6332</v>
      </c>
      <c r="F1814" t="s">
        <v>6333</v>
      </c>
      <c r="H1814">
        <v>54.910072</v>
      </c>
      <c r="I1814">
        <v>-65.819348199999993</v>
      </c>
      <c r="J1814" s="1" t="str">
        <f t="shared" si="173"/>
        <v>Till</v>
      </c>
      <c r="K1814" s="1" t="str">
        <f t="shared" si="174"/>
        <v>&lt;63 micron</v>
      </c>
      <c r="L1814">
        <v>0.4</v>
      </c>
      <c r="N1814">
        <v>0.3</v>
      </c>
      <c r="O1814">
        <v>2.2999999999999998</v>
      </c>
    </row>
    <row r="1815" spans="1:15" hidden="1" x14ac:dyDescent="0.25">
      <c r="A1815" t="s">
        <v>6334</v>
      </c>
      <c r="B1815" t="s">
        <v>6335</v>
      </c>
      <c r="C1815" s="1" t="str">
        <f t="shared" si="171"/>
        <v>21:1137</v>
      </c>
      <c r="D1815" s="1" t="str">
        <f t="shared" si="172"/>
        <v>21:0421</v>
      </c>
      <c r="E1815" t="s">
        <v>6336</v>
      </c>
      <c r="F1815" t="s">
        <v>6337</v>
      </c>
      <c r="H1815">
        <v>54.965233099999999</v>
      </c>
      <c r="I1815">
        <v>-65.545352899999997</v>
      </c>
      <c r="J1815" s="1" t="str">
        <f t="shared" si="173"/>
        <v>Till</v>
      </c>
      <c r="K1815" s="1" t="str">
        <f t="shared" si="174"/>
        <v>&lt;63 micron</v>
      </c>
      <c r="L1815">
        <v>0.7</v>
      </c>
      <c r="N1815">
        <v>0.6</v>
      </c>
      <c r="O1815">
        <v>3.3</v>
      </c>
    </row>
    <row r="1816" spans="1:15" hidden="1" x14ac:dyDescent="0.25">
      <c r="A1816" t="s">
        <v>6338</v>
      </c>
      <c r="B1816" t="s">
        <v>6339</v>
      </c>
      <c r="C1816" s="1" t="str">
        <f t="shared" si="171"/>
        <v>21:1137</v>
      </c>
      <c r="D1816" s="1" t="str">
        <f t="shared" si="172"/>
        <v>21:0421</v>
      </c>
      <c r="E1816" t="s">
        <v>6340</v>
      </c>
      <c r="F1816" t="s">
        <v>6341</v>
      </c>
      <c r="H1816">
        <v>54.923748699999997</v>
      </c>
      <c r="I1816">
        <v>-65.228158500000006</v>
      </c>
      <c r="J1816" s="1" t="str">
        <f t="shared" si="173"/>
        <v>Till</v>
      </c>
      <c r="K1816" s="1" t="str">
        <f t="shared" si="174"/>
        <v>&lt;63 micron</v>
      </c>
      <c r="L1816">
        <v>0.6</v>
      </c>
      <c r="N1816">
        <v>0.6</v>
      </c>
      <c r="O1816">
        <v>3.5</v>
      </c>
    </row>
    <row r="1817" spans="1:15" hidden="1" x14ac:dyDescent="0.25">
      <c r="A1817" t="s">
        <v>6342</v>
      </c>
      <c r="B1817" t="s">
        <v>6343</v>
      </c>
      <c r="C1817" s="1" t="str">
        <f t="shared" si="171"/>
        <v>21:1137</v>
      </c>
      <c r="D1817" s="1" t="str">
        <f t="shared" si="172"/>
        <v>21:0421</v>
      </c>
      <c r="E1817" t="s">
        <v>6344</v>
      </c>
      <c r="F1817" t="s">
        <v>6345</v>
      </c>
      <c r="H1817">
        <v>54.854649500000001</v>
      </c>
      <c r="I1817">
        <v>-65.506189500000005</v>
      </c>
      <c r="J1817" s="1" t="str">
        <f t="shared" si="173"/>
        <v>Till</v>
      </c>
      <c r="K1817" s="1" t="str">
        <f t="shared" si="174"/>
        <v>&lt;63 micron</v>
      </c>
      <c r="L1817">
        <v>0.9</v>
      </c>
      <c r="N1817">
        <v>0.8</v>
      </c>
      <c r="O1817">
        <v>4.0999999999999996</v>
      </c>
    </row>
    <row r="1818" spans="1:15" hidden="1" x14ac:dyDescent="0.25">
      <c r="A1818" t="s">
        <v>6346</v>
      </c>
      <c r="B1818" t="s">
        <v>6347</v>
      </c>
      <c r="C1818" s="1" t="str">
        <f t="shared" si="171"/>
        <v>21:1137</v>
      </c>
      <c r="D1818" s="1" t="str">
        <f t="shared" si="172"/>
        <v>21:0421</v>
      </c>
      <c r="E1818" t="s">
        <v>6344</v>
      </c>
      <c r="F1818" t="s">
        <v>6348</v>
      </c>
      <c r="H1818">
        <v>54.854649500000001</v>
      </c>
      <c r="I1818">
        <v>-65.506189500000005</v>
      </c>
      <c r="J1818" s="1" t="str">
        <f t="shared" si="173"/>
        <v>Till</v>
      </c>
      <c r="K1818" s="1" t="str">
        <f t="shared" si="174"/>
        <v>&lt;63 micron</v>
      </c>
      <c r="L1818">
        <v>0.9</v>
      </c>
      <c r="N1818">
        <v>0.8</v>
      </c>
      <c r="O1818">
        <v>4.2</v>
      </c>
    </row>
    <row r="1819" spans="1:15" hidden="1" x14ac:dyDescent="0.25">
      <c r="A1819" t="s">
        <v>6349</v>
      </c>
      <c r="B1819" t="s">
        <v>6350</v>
      </c>
      <c r="C1819" s="1" t="str">
        <f t="shared" si="171"/>
        <v>21:1137</v>
      </c>
      <c r="D1819" s="1" t="str">
        <f t="shared" si="172"/>
        <v>21:0421</v>
      </c>
      <c r="E1819" t="s">
        <v>6351</v>
      </c>
      <c r="F1819" t="s">
        <v>6352</v>
      </c>
      <c r="H1819">
        <v>55.359686199999999</v>
      </c>
      <c r="I1819">
        <v>-65.990304600000002</v>
      </c>
      <c r="J1819" s="1" t="str">
        <f t="shared" si="173"/>
        <v>Till</v>
      </c>
      <c r="K1819" s="1" t="str">
        <f t="shared" si="174"/>
        <v>&lt;63 micron</v>
      </c>
      <c r="L1819">
        <v>0.6</v>
      </c>
      <c r="N1819">
        <v>0.5</v>
      </c>
      <c r="O1819">
        <v>3.2</v>
      </c>
    </row>
    <row r="1820" spans="1:15" hidden="1" x14ac:dyDescent="0.25">
      <c r="A1820" t="s">
        <v>6353</v>
      </c>
      <c r="B1820" t="s">
        <v>6354</v>
      </c>
      <c r="C1820" s="1" t="str">
        <f t="shared" si="171"/>
        <v>21:1137</v>
      </c>
      <c r="D1820" s="1" t="str">
        <f t="shared" si="172"/>
        <v>21:0421</v>
      </c>
      <c r="E1820" t="s">
        <v>6355</v>
      </c>
      <c r="F1820" t="s">
        <v>6356</v>
      </c>
      <c r="H1820">
        <v>55.239960699999997</v>
      </c>
      <c r="I1820">
        <v>-65.959797199999997</v>
      </c>
      <c r="J1820" s="1" t="str">
        <f t="shared" si="173"/>
        <v>Till</v>
      </c>
      <c r="K1820" s="1" t="str">
        <f t="shared" si="174"/>
        <v>&lt;63 micron</v>
      </c>
      <c r="L1820">
        <v>0.7</v>
      </c>
      <c r="N1820">
        <v>0.6</v>
      </c>
      <c r="O1820">
        <v>4.0999999999999996</v>
      </c>
    </row>
    <row r="1821" spans="1:15" hidden="1" x14ac:dyDescent="0.25">
      <c r="A1821" t="s">
        <v>6357</v>
      </c>
      <c r="B1821" t="s">
        <v>6358</v>
      </c>
      <c r="C1821" s="1" t="str">
        <f t="shared" si="171"/>
        <v>21:1137</v>
      </c>
      <c r="D1821" s="1" t="str">
        <f t="shared" si="172"/>
        <v>21:0421</v>
      </c>
      <c r="E1821" t="s">
        <v>6359</v>
      </c>
      <c r="F1821" t="s">
        <v>6360</v>
      </c>
      <c r="H1821">
        <v>55.3708581</v>
      </c>
      <c r="I1821">
        <v>-65.529198199999996</v>
      </c>
      <c r="J1821" s="1" t="str">
        <f t="shared" si="173"/>
        <v>Till</v>
      </c>
      <c r="K1821" s="1" t="str">
        <f t="shared" si="174"/>
        <v>&lt;63 micron</v>
      </c>
      <c r="L1821">
        <v>0.3</v>
      </c>
      <c r="M1821">
        <v>0.1</v>
      </c>
      <c r="O1821">
        <v>2.4</v>
      </c>
    </row>
    <row r="1822" spans="1:15" hidden="1" x14ac:dyDescent="0.25">
      <c r="A1822" t="s">
        <v>6361</v>
      </c>
      <c r="B1822" t="s">
        <v>6362</v>
      </c>
      <c r="C1822" s="1" t="str">
        <f t="shared" si="171"/>
        <v>21:1137</v>
      </c>
      <c r="D1822" s="1" t="str">
        <f t="shared" si="172"/>
        <v>21:0421</v>
      </c>
      <c r="E1822" t="s">
        <v>6363</v>
      </c>
      <c r="F1822" t="s">
        <v>6364</v>
      </c>
      <c r="H1822">
        <v>55.137428800000002</v>
      </c>
      <c r="I1822">
        <v>-65.632301400000003</v>
      </c>
      <c r="J1822" s="1" t="str">
        <f t="shared" si="173"/>
        <v>Till</v>
      </c>
      <c r="K1822" s="1" t="str">
        <f t="shared" si="174"/>
        <v>&lt;63 micron</v>
      </c>
      <c r="L1822">
        <v>0.3</v>
      </c>
      <c r="M1822">
        <v>0.1</v>
      </c>
      <c r="O1822">
        <v>2.1</v>
      </c>
    </row>
    <row r="1823" spans="1:15" hidden="1" x14ac:dyDescent="0.25">
      <c r="A1823" t="s">
        <v>6365</v>
      </c>
      <c r="B1823" t="s">
        <v>6366</v>
      </c>
      <c r="C1823" s="1" t="str">
        <f t="shared" si="171"/>
        <v>21:1137</v>
      </c>
      <c r="D1823" s="1" t="str">
        <f t="shared" si="172"/>
        <v>21:0421</v>
      </c>
      <c r="E1823" t="s">
        <v>6367</v>
      </c>
      <c r="F1823" t="s">
        <v>6368</v>
      </c>
      <c r="H1823">
        <v>55.024211000000001</v>
      </c>
      <c r="I1823">
        <v>-65.647358100000005</v>
      </c>
      <c r="J1823" s="1" t="str">
        <f t="shared" si="173"/>
        <v>Till</v>
      </c>
      <c r="K1823" s="1" t="str">
        <f t="shared" si="174"/>
        <v>&lt;63 micron</v>
      </c>
      <c r="L1823">
        <v>0.3</v>
      </c>
      <c r="N1823">
        <v>0.3</v>
      </c>
      <c r="O1823">
        <v>2.6</v>
      </c>
    </row>
    <row r="1824" spans="1:15" hidden="1" x14ac:dyDescent="0.25">
      <c r="A1824" t="s">
        <v>6369</v>
      </c>
      <c r="B1824" t="s">
        <v>6370</v>
      </c>
      <c r="C1824" s="1" t="str">
        <f t="shared" si="171"/>
        <v>21:1137</v>
      </c>
      <c r="D1824" s="1" t="str">
        <f t="shared" si="172"/>
        <v>21:0421</v>
      </c>
      <c r="E1824" t="s">
        <v>6371</v>
      </c>
      <c r="F1824" t="s">
        <v>6372</v>
      </c>
      <c r="H1824">
        <v>55.013333600000003</v>
      </c>
      <c r="I1824">
        <v>-65.865485899999996</v>
      </c>
      <c r="J1824" s="1" t="str">
        <f t="shared" si="173"/>
        <v>Till</v>
      </c>
      <c r="K1824" s="1" t="str">
        <f t="shared" si="174"/>
        <v>&lt;63 micron</v>
      </c>
      <c r="L1824">
        <v>0.5</v>
      </c>
      <c r="N1824">
        <v>0.4</v>
      </c>
      <c r="O1824">
        <v>3</v>
      </c>
    </row>
    <row r="1825" spans="1:15" hidden="1" x14ac:dyDescent="0.25">
      <c r="A1825" t="s">
        <v>6373</v>
      </c>
      <c r="B1825" t="s">
        <v>6374</v>
      </c>
      <c r="C1825" s="1" t="str">
        <f t="shared" si="171"/>
        <v>21:1137</v>
      </c>
      <c r="D1825" s="1" t="str">
        <f t="shared" si="172"/>
        <v>21:0421</v>
      </c>
      <c r="E1825" t="s">
        <v>6375</v>
      </c>
      <c r="F1825" t="s">
        <v>6376</v>
      </c>
      <c r="H1825">
        <v>55.140601400000001</v>
      </c>
      <c r="I1825">
        <v>-65.971173300000004</v>
      </c>
      <c r="J1825" s="1" t="str">
        <f t="shared" si="173"/>
        <v>Till</v>
      </c>
      <c r="K1825" s="1" t="str">
        <f t="shared" si="174"/>
        <v>&lt;63 micron</v>
      </c>
      <c r="L1825">
        <v>0.6</v>
      </c>
      <c r="N1825">
        <v>0.5</v>
      </c>
      <c r="O1825">
        <v>4</v>
      </c>
    </row>
    <row r="1826" spans="1:15" hidden="1" x14ac:dyDescent="0.25">
      <c r="A1826" t="s">
        <v>6377</v>
      </c>
      <c r="B1826" t="s">
        <v>6378</v>
      </c>
      <c r="C1826" s="1" t="str">
        <f t="shared" si="171"/>
        <v>21:1137</v>
      </c>
      <c r="D1826" s="1" t="str">
        <f t="shared" si="172"/>
        <v>21:0421</v>
      </c>
      <c r="E1826" t="s">
        <v>6379</v>
      </c>
      <c r="F1826" t="s">
        <v>6380</v>
      </c>
      <c r="H1826">
        <v>55.044593599999999</v>
      </c>
      <c r="I1826">
        <v>-65.990564199999994</v>
      </c>
      <c r="J1826" s="1" t="str">
        <f t="shared" si="173"/>
        <v>Till</v>
      </c>
      <c r="K1826" s="1" t="str">
        <f t="shared" si="174"/>
        <v>&lt;63 micron</v>
      </c>
      <c r="L1826">
        <v>0.4</v>
      </c>
      <c r="N1826">
        <v>0.4</v>
      </c>
      <c r="O1826">
        <v>2.7</v>
      </c>
    </row>
    <row r="1827" spans="1:15" hidden="1" x14ac:dyDescent="0.25">
      <c r="A1827" t="s">
        <v>6381</v>
      </c>
      <c r="B1827" t="s">
        <v>6382</v>
      </c>
      <c r="C1827" s="1" t="str">
        <f t="shared" si="171"/>
        <v>21:1137</v>
      </c>
      <c r="D1827" s="1" t="str">
        <f t="shared" si="172"/>
        <v>21:0421</v>
      </c>
      <c r="E1827" t="s">
        <v>6383</v>
      </c>
      <c r="F1827" t="s">
        <v>6384</v>
      </c>
      <c r="H1827">
        <v>54.960969599999999</v>
      </c>
      <c r="I1827">
        <v>-65.899034599999993</v>
      </c>
      <c r="J1827" s="1" t="str">
        <f t="shared" si="173"/>
        <v>Till</v>
      </c>
      <c r="K1827" s="1" t="str">
        <f t="shared" si="174"/>
        <v>&lt;63 micron</v>
      </c>
      <c r="L1827">
        <v>0.7</v>
      </c>
      <c r="N1827">
        <v>0.7</v>
      </c>
      <c r="O1827">
        <v>3.8</v>
      </c>
    </row>
    <row r="1828" spans="1:15" hidden="1" x14ac:dyDescent="0.25">
      <c r="A1828" t="s">
        <v>6385</v>
      </c>
      <c r="B1828" t="s">
        <v>6386</v>
      </c>
      <c r="C1828" s="1" t="str">
        <f t="shared" si="171"/>
        <v>21:1137</v>
      </c>
      <c r="D1828" s="1" t="str">
        <f t="shared" si="172"/>
        <v>21:0421</v>
      </c>
      <c r="E1828" t="s">
        <v>6387</v>
      </c>
      <c r="F1828" t="s">
        <v>6388</v>
      </c>
      <c r="H1828">
        <v>54.822282800000004</v>
      </c>
      <c r="I1828">
        <v>-65.701976900000005</v>
      </c>
      <c r="J1828" s="1" t="str">
        <f t="shared" si="173"/>
        <v>Till</v>
      </c>
      <c r="K1828" s="1" t="str">
        <f t="shared" si="174"/>
        <v>&lt;63 micron</v>
      </c>
      <c r="L1828">
        <v>0.6</v>
      </c>
      <c r="N1828">
        <v>0.5</v>
      </c>
      <c r="O1828">
        <v>2.6</v>
      </c>
    </row>
    <row r="1829" spans="1:15" hidden="1" x14ac:dyDescent="0.25">
      <c r="A1829" t="s">
        <v>6389</v>
      </c>
      <c r="B1829" t="s">
        <v>6390</v>
      </c>
      <c r="C1829" s="1" t="str">
        <f t="shared" si="171"/>
        <v>21:1137</v>
      </c>
      <c r="D1829" s="1" t="str">
        <f t="shared" si="172"/>
        <v>21:0421</v>
      </c>
      <c r="E1829" t="s">
        <v>6391</v>
      </c>
      <c r="F1829" t="s">
        <v>6392</v>
      </c>
      <c r="H1829">
        <v>54.8964535</v>
      </c>
      <c r="I1829">
        <v>-65.445647500000007</v>
      </c>
      <c r="J1829" s="1" t="str">
        <f t="shared" si="173"/>
        <v>Till</v>
      </c>
      <c r="K1829" s="1" t="str">
        <f t="shared" si="174"/>
        <v>&lt;63 micron</v>
      </c>
      <c r="L1829">
        <v>0.3</v>
      </c>
      <c r="N1829">
        <v>0.2</v>
      </c>
      <c r="O1829">
        <v>2.2000000000000002</v>
      </c>
    </row>
    <row r="1830" spans="1:15" hidden="1" x14ac:dyDescent="0.25">
      <c r="A1830" t="s">
        <v>6393</v>
      </c>
      <c r="B1830" t="s">
        <v>6394</v>
      </c>
      <c r="C1830" s="1" t="str">
        <f t="shared" si="171"/>
        <v>21:1137</v>
      </c>
      <c r="D1830" s="1" t="str">
        <f t="shared" si="172"/>
        <v>21:0421</v>
      </c>
      <c r="E1830" t="s">
        <v>6391</v>
      </c>
      <c r="F1830" t="s">
        <v>6395</v>
      </c>
      <c r="H1830">
        <v>54.8964535</v>
      </c>
      <c r="I1830">
        <v>-65.445647500000007</v>
      </c>
      <c r="J1830" s="1" t="str">
        <f t="shared" si="173"/>
        <v>Till</v>
      </c>
      <c r="K1830" s="1" t="str">
        <f t="shared" si="174"/>
        <v>&lt;63 micron</v>
      </c>
      <c r="L1830">
        <v>0.3</v>
      </c>
      <c r="N1830">
        <v>0.2</v>
      </c>
      <c r="O1830">
        <v>2.2999999999999998</v>
      </c>
    </row>
    <row r="1831" spans="1:15" hidden="1" x14ac:dyDescent="0.25">
      <c r="A1831" t="s">
        <v>6396</v>
      </c>
      <c r="B1831" t="s">
        <v>6397</v>
      </c>
      <c r="C1831" s="1" t="str">
        <f t="shared" ref="C1831:C1862" si="175">HYPERLINK("http://geochem.nrcan.gc.ca/cdogs/content/bdl/bdl211137_e.htm", "21:1137")</f>
        <v>21:1137</v>
      </c>
      <c r="D1831" s="1" t="str">
        <f t="shared" ref="D1831:D1862" si="176">HYPERLINK("http://geochem.nrcan.gc.ca/cdogs/content/svy/svy210421_e.htm", "21:0421")</f>
        <v>21:0421</v>
      </c>
      <c r="E1831" t="s">
        <v>6398</v>
      </c>
      <c r="F1831" t="s">
        <v>6399</v>
      </c>
      <c r="H1831">
        <v>54.832686600000002</v>
      </c>
      <c r="I1831">
        <v>-65.2840092</v>
      </c>
      <c r="J1831" s="1" t="str">
        <f t="shared" ref="J1831:J1862" si="177">HYPERLINK("http://geochem.nrcan.gc.ca/cdogs/content/kwd/kwd020044_e.htm", "Till")</f>
        <v>Till</v>
      </c>
      <c r="K1831" s="1" t="str">
        <f t="shared" ref="K1831:K1862" si="178">HYPERLINK("http://geochem.nrcan.gc.ca/cdogs/content/kwd/kwd080004_e.htm", "&lt;63 micron")</f>
        <v>&lt;63 micron</v>
      </c>
      <c r="L1831">
        <v>0.1</v>
      </c>
      <c r="O1831">
        <v>1.5</v>
      </c>
    </row>
    <row r="1832" spans="1:15" hidden="1" x14ac:dyDescent="0.25">
      <c r="A1832" t="s">
        <v>6400</v>
      </c>
      <c r="B1832" t="s">
        <v>6401</v>
      </c>
      <c r="C1832" s="1" t="str">
        <f t="shared" si="175"/>
        <v>21:1137</v>
      </c>
      <c r="D1832" s="1" t="str">
        <f t="shared" si="176"/>
        <v>21:0421</v>
      </c>
      <c r="E1832" t="s">
        <v>6402</v>
      </c>
      <c r="F1832" t="s">
        <v>6403</v>
      </c>
      <c r="H1832">
        <v>54.760821399999998</v>
      </c>
      <c r="I1832">
        <v>-65.247782099999995</v>
      </c>
      <c r="J1832" s="1" t="str">
        <f t="shared" si="177"/>
        <v>Till</v>
      </c>
      <c r="K1832" s="1" t="str">
        <f t="shared" si="178"/>
        <v>&lt;63 micron</v>
      </c>
      <c r="L1832">
        <v>0.4</v>
      </c>
      <c r="N1832">
        <v>0.3</v>
      </c>
      <c r="O1832">
        <v>2.2999999999999998</v>
      </c>
    </row>
    <row r="1833" spans="1:15" hidden="1" x14ac:dyDescent="0.25">
      <c r="A1833" t="s">
        <v>6404</v>
      </c>
      <c r="B1833" t="s">
        <v>6405</v>
      </c>
      <c r="C1833" s="1" t="str">
        <f t="shared" si="175"/>
        <v>21:1137</v>
      </c>
      <c r="D1833" s="1" t="str">
        <f t="shared" si="176"/>
        <v>21:0421</v>
      </c>
      <c r="E1833" t="s">
        <v>6406</v>
      </c>
      <c r="F1833" t="s">
        <v>6407</v>
      </c>
      <c r="H1833">
        <v>54.713470100000002</v>
      </c>
      <c r="I1833">
        <v>-65.429709700000004</v>
      </c>
      <c r="J1833" s="1" t="str">
        <f t="shared" si="177"/>
        <v>Till</v>
      </c>
      <c r="K1833" s="1" t="str">
        <f t="shared" si="178"/>
        <v>&lt;63 micron</v>
      </c>
      <c r="L1833">
        <v>0.7</v>
      </c>
      <c r="N1833">
        <v>0.6</v>
      </c>
      <c r="O1833">
        <v>3.1</v>
      </c>
    </row>
    <row r="1834" spans="1:15" hidden="1" x14ac:dyDescent="0.25">
      <c r="A1834" t="s">
        <v>6408</v>
      </c>
      <c r="B1834" t="s">
        <v>6409</v>
      </c>
      <c r="C1834" s="1" t="str">
        <f t="shared" si="175"/>
        <v>21:1137</v>
      </c>
      <c r="D1834" s="1" t="str">
        <f t="shared" si="176"/>
        <v>21:0421</v>
      </c>
      <c r="E1834" t="s">
        <v>6410</v>
      </c>
      <c r="F1834" t="s">
        <v>6411</v>
      </c>
      <c r="H1834">
        <v>54.743197199999997</v>
      </c>
      <c r="I1834">
        <v>-65.569689699999998</v>
      </c>
      <c r="J1834" s="1" t="str">
        <f t="shared" si="177"/>
        <v>Till</v>
      </c>
      <c r="K1834" s="1" t="str">
        <f t="shared" si="178"/>
        <v>&lt;63 micron</v>
      </c>
      <c r="L1834">
        <v>0.2</v>
      </c>
      <c r="O1834">
        <v>1.5</v>
      </c>
    </row>
    <row r="1835" spans="1:15" hidden="1" x14ac:dyDescent="0.25">
      <c r="A1835" t="s">
        <v>6412</v>
      </c>
      <c r="B1835" t="s">
        <v>6413</v>
      </c>
      <c r="C1835" s="1" t="str">
        <f t="shared" si="175"/>
        <v>21:1137</v>
      </c>
      <c r="D1835" s="1" t="str">
        <f t="shared" si="176"/>
        <v>21:0421</v>
      </c>
      <c r="E1835" t="s">
        <v>6414</v>
      </c>
      <c r="F1835" t="s">
        <v>6415</v>
      </c>
      <c r="H1835">
        <v>54.7869052</v>
      </c>
      <c r="I1835">
        <v>-65.797978999999998</v>
      </c>
      <c r="J1835" s="1" t="str">
        <f t="shared" si="177"/>
        <v>Till</v>
      </c>
      <c r="K1835" s="1" t="str">
        <f t="shared" si="178"/>
        <v>&lt;63 micron</v>
      </c>
      <c r="L1835">
        <v>0.3</v>
      </c>
      <c r="N1835">
        <v>0.3</v>
      </c>
      <c r="O1835">
        <v>1.7</v>
      </c>
    </row>
    <row r="1836" spans="1:15" hidden="1" x14ac:dyDescent="0.25">
      <c r="A1836" t="s">
        <v>6416</v>
      </c>
      <c r="B1836" t="s">
        <v>6417</v>
      </c>
      <c r="C1836" s="1" t="str">
        <f t="shared" si="175"/>
        <v>21:1137</v>
      </c>
      <c r="D1836" s="1" t="str">
        <f t="shared" si="176"/>
        <v>21:0421</v>
      </c>
      <c r="E1836" t="s">
        <v>6418</v>
      </c>
      <c r="F1836" t="s">
        <v>6419</v>
      </c>
      <c r="H1836">
        <v>54.782870099999997</v>
      </c>
      <c r="I1836">
        <v>-65.905700600000003</v>
      </c>
      <c r="J1836" s="1" t="str">
        <f t="shared" si="177"/>
        <v>Till</v>
      </c>
      <c r="K1836" s="1" t="str">
        <f t="shared" si="178"/>
        <v>&lt;63 micron</v>
      </c>
      <c r="L1836">
        <v>0.4</v>
      </c>
      <c r="N1836">
        <v>0.4</v>
      </c>
      <c r="O1836">
        <v>2.1</v>
      </c>
    </row>
    <row r="1837" spans="1:15" hidden="1" x14ac:dyDescent="0.25">
      <c r="A1837" t="s">
        <v>6420</v>
      </c>
      <c r="B1837" t="s">
        <v>6421</v>
      </c>
      <c r="C1837" s="1" t="str">
        <f t="shared" si="175"/>
        <v>21:1137</v>
      </c>
      <c r="D1837" s="1" t="str">
        <f t="shared" si="176"/>
        <v>21:0421</v>
      </c>
      <c r="E1837" t="s">
        <v>6422</v>
      </c>
      <c r="F1837" t="s">
        <v>6423</v>
      </c>
      <c r="H1837">
        <v>54.877668300000003</v>
      </c>
      <c r="I1837">
        <v>-65.944797899999998</v>
      </c>
      <c r="J1837" s="1" t="str">
        <f t="shared" si="177"/>
        <v>Till</v>
      </c>
      <c r="K1837" s="1" t="str">
        <f t="shared" si="178"/>
        <v>&lt;63 micron</v>
      </c>
      <c r="L1837">
        <v>0.4</v>
      </c>
      <c r="N1837">
        <v>0.4</v>
      </c>
      <c r="O1837">
        <v>2.9</v>
      </c>
    </row>
    <row r="1838" spans="1:15" hidden="1" x14ac:dyDescent="0.25">
      <c r="A1838" t="s">
        <v>6424</v>
      </c>
      <c r="B1838" t="s">
        <v>6425</v>
      </c>
      <c r="C1838" s="1" t="str">
        <f t="shared" si="175"/>
        <v>21:1137</v>
      </c>
      <c r="D1838" s="1" t="str">
        <f t="shared" si="176"/>
        <v>21:0421</v>
      </c>
      <c r="E1838" t="s">
        <v>6426</v>
      </c>
      <c r="F1838" t="s">
        <v>6427</v>
      </c>
      <c r="H1838">
        <v>54.922474999999999</v>
      </c>
      <c r="I1838">
        <v>-65.952302299999999</v>
      </c>
      <c r="J1838" s="1" t="str">
        <f t="shared" si="177"/>
        <v>Till</v>
      </c>
      <c r="K1838" s="1" t="str">
        <f t="shared" si="178"/>
        <v>&lt;63 micron</v>
      </c>
      <c r="L1838">
        <v>1.1000000000000001</v>
      </c>
      <c r="N1838">
        <v>1</v>
      </c>
      <c r="O1838">
        <v>5.2</v>
      </c>
    </row>
    <row r="1839" spans="1:15" hidden="1" x14ac:dyDescent="0.25">
      <c r="A1839" t="s">
        <v>6428</v>
      </c>
      <c r="B1839" t="s">
        <v>6429</v>
      </c>
      <c r="C1839" s="1" t="str">
        <f t="shared" si="175"/>
        <v>21:1137</v>
      </c>
      <c r="D1839" s="1" t="str">
        <f t="shared" si="176"/>
        <v>21:0421</v>
      </c>
      <c r="E1839" t="s">
        <v>6430</v>
      </c>
      <c r="F1839" t="s">
        <v>6431</v>
      </c>
      <c r="H1839">
        <v>54.584554099999998</v>
      </c>
      <c r="I1839">
        <v>-65.959035499999999</v>
      </c>
      <c r="J1839" s="1" t="str">
        <f t="shared" si="177"/>
        <v>Till</v>
      </c>
      <c r="K1839" s="1" t="str">
        <f t="shared" si="178"/>
        <v>&lt;63 micron</v>
      </c>
      <c r="L1839">
        <v>0.2</v>
      </c>
      <c r="N1839">
        <v>0.2</v>
      </c>
      <c r="O1839">
        <v>1.7</v>
      </c>
    </row>
    <row r="1840" spans="1:15" hidden="1" x14ac:dyDescent="0.25">
      <c r="A1840" t="s">
        <v>6432</v>
      </c>
      <c r="B1840" t="s">
        <v>6433</v>
      </c>
      <c r="C1840" s="1" t="str">
        <f t="shared" si="175"/>
        <v>21:1137</v>
      </c>
      <c r="D1840" s="1" t="str">
        <f t="shared" si="176"/>
        <v>21:0421</v>
      </c>
      <c r="E1840" t="s">
        <v>6434</v>
      </c>
      <c r="F1840" t="s">
        <v>6435</v>
      </c>
      <c r="H1840">
        <v>54.427330300000001</v>
      </c>
      <c r="I1840">
        <v>-65.930909400000004</v>
      </c>
      <c r="J1840" s="1" t="str">
        <f t="shared" si="177"/>
        <v>Till</v>
      </c>
      <c r="K1840" s="1" t="str">
        <f t="shared" si="178"/>
        <v>&lt;63 micron</v>
      </c>
      <c r="L1840">
        <v>0.5</v>
      </c>
      <c r="N1840">
        <v>0.4</v>
      </c>
      <c r="O1840">
        <v>2.2000000000000002</v>
      </c>
    </row>
    <row r="1841" spans="1:15" hidden="1" x14ac:dyDescent="0.25">
      <c r="A1841" t="s">
        <v>6436</v>
      </c>
      <c r="B1841" t="s">
        <v>6437</v>
      </c>
      <c r="C1841" s="1" t="str">
        <f t="shared" si="175"/>
        <v>21:1137</v>
      </c>
      <c r="D1841" s="1" t="str">
        <f t="shared" si="176"/>
        <v>21:0421</v>
      </c>
      <c r="E1841" t="s">
        <v>6434</v>
      </c>
      <c r="F1841" t="s">
        <v>6438</v>
      </c>
      <c r="H1841">
        <v>54.427330300000001</v>
      </c>
      <c r="I1841">
        <v>-65.930909400000004</v>
      </c>
      <c r="J1841" s="1" t="str">
        <f t="shared" si="177"/>
        <v>Till</v>
      </c>
      <c r="K1841" s="1" t="str">
        <f t="shared" si="178"/>
        <v>&lt;63 micron</v>
      </c>
      <c r="L1841">
        <v>0.4</v>
      </c>
      <c r="N1841">
        <v>0.4</v>
      </c>
      <c r="O1841">
        <v>2.5</v>
      </c>
    </row>
    <row r="1842" spans="1:15" hidden="1" x14ac:dyDescent="0.25">
      <c r="A1842" t="s">
        <v>6439</v>
      </c>
      <c r="B1842" t="s">
        <v>6440</v>
      </c>
      <c r="C1842" s="1" t="str">
        <f t="shared" si="175"/>
        <v>21:1137</v>
      </c>
      <c r="D1842" s="1" t="str">
        <f t="shared" si="176"/>
        <v>21:0421</v>
      </c>
      <c r="E1842" t="s">
        <v>6441</v>
      </c>
      <c r="F1842" t="s">
        <v>6442</v>
      </c>
      <c r="H1842">
        <v>54.499665</v>
      </c>
      <c r="I1842">
        <v>-65.297532799999999</v>
      </c>
      <c r="J1842" s="1" t="str">
        <f t="shared" si="177"/>
        <v>Till</v>
      </c>
      <c r="K1842" s="1" t="str">
        <f t="shared" si="178"/>
        <v>&lt;63 micron</v>
      </c>
      <c r="L1842">
        <v>0.3</v>
      </c>
      <c r="N1842">
        <v>0.2</v>
      </c>
      <c r="O1842">
        <v>2</v>
      </c>
    </row>
    <row r="1843" spans="1:15" hidden="1" x14ac:dyDescent="0.25">
      <c r="A1843" t="s">
        <v>6443</v>
      </c>
      <c r="B1843" t="s">
        <v>6444</v>
      </c>
      <c r="C1843" s="1" t="str">
        <f t="shared" si="175"/>
        <v>21:1137</v>
      </c>
      <c r="D1843" s="1" t="str">
        <f t="shared" si="176"/>
        <v>21:0421</v>
      </c>
      <c r="E1843" t="s">
        <v>6441</v>
      </c>
      <c r="F1843" t="s">
        <v>6445</v>
      </c>
      <c r="H1843">
        <v>54.499665</v>
      </c>
      <c r="I1843">
        <v>-65.297532799999999</v>
      </c>
      <c r="J1843" s="1" t="str">
        <f t="shared" si="177"/>
        <v>Till</v>
      </c>
      <c r="K1843" s="1" t="str">
        <f t="shared" si="178"/>
        <v>&lt;63 micron</v>
      </c>
      <c r="L1843">
        <v>0.3</v>
      </c>
      <c r="N1843">
        <v>0.2</v>
      </c>
      <c r="O1843">
        <v>2.1</v>
      </c>
    </row>
    <row r="1844" spans="1:15" hidden="1" x14ac:dyDescent="0.25">
      <c r="A1844" t="s">
        <v>6446</v>
      </c>
      <c r="B1844" t="s">
        <v>6447</v>
      </c>
      <c r="C1844" s="1" t="str">
        <f t="shared" si="175"/>
        <v>21:1137</v>
      </c>
      <c r="D1844" s="1" t="str">
        <f t="shared" si="176"/>
        <v>21:0421</v>
      </c>
      <c r="E1844" t="s">
        <v>6441</v>
      </c>
      <c r="F1844" t="s">
        <v>6448</v>
      </c>
      <c r="H1844">
        <v>54.499665</v>
      </c>
      <c r="I1844">
        <v>-65.297532799999999</v>
      </c>
      <c r="J1844" s="1" t="str">
        <f t="shared" si="177"/>
        <v>Till</v>
      </c>
      <c r="K1844" s="1" t="str">
        <f t="shared" si="178"/>
        <v>&lt;63 micron</v>
      </c>
      <c r="L1844">
        <v>0.3</v>
      </c>
      <c r="N1844">
        <v>0.2</v>
      </c>
      <c r="O1844">
        <v>1.9</v>
      </c>
    </row>
    <row r="1845" spans="1:15" hidden="1" x14ac:dyDescent="0.25">
      <c r="A1845" t="s">
        <v>6449</v>
      </c>
      <c r="B1845" t="s">
        <v>6450</v>
      </c>
      <c r="C1845" s="1" t="str">
        <f t="shared" si="175"/>
        <v>21:1137</v>
      </c>
      <c r="D1845" s="1" t="str">
        <f t="shared" si="176"/>
        <v>21:0421</v>
      </c>
      <c r="E1845" t="s">
        <v>6451</v>
      </c>
      <c r="F1845" t="s">
        <v>6452</v>
      </c>
      <c r="H1845">
        <v>54.508467400000001</v>
      </c>
      <c r="I1845">
        <v>-65.015806999999995</v>
      </c>
      <c r="J1845" s="1" t="str">
        <f t="shared" si="177"/>
        <v>Till</v>
      </c>
      <c r="K1845" s="1" t="str">
        <f t="shared" si="178"/>
        <v>&lt;63 micron</v>
      </c>
      <c r="L1845">
        <v>0.3</v>
      </c>
      <c r="N1845">
        <v>0.3</v>
      </c>
      <c r="O1845">
        <v>1.8</v>
      </c>
    </row>
    <row r="1846" spans="1:15" hidden="1" x14ac:dyDescent="0.25">
      <c r="A1846" t="s">
        <v>6453</v>
      </c>
      <c r="B1846" t="s">
        <v>6454</v>
      </c>
      <c r="C1846" s="1" t="str">
        <f t="shared" si="175"/>
        <v>21:1137</v>
      </c>
      <c r="D1846" s="1" t="str">
        <f t="shared" si="176"/>
        <v>21:0421</v>
      </c>
      <c r="E1846" t="s">
        <v>6455</v>
      </c>
      <c r="F1846" t="s">
        <v>6456</v>
      </c>
      <c r="H1846">
        <v>54.346187</v>
      </c>
      <c r="I1846">
        <v>-64.971788700000005</v>
      </c>
      <c r="J1846" s="1" t="str">
        <f t="shared" si="177"/>
        <v>Till</v>
      </c>
      <c r="K1846" s="1" t="str">
        <f t="shared" si="178"/>
        <v>&lt;63 micron</v>
      </c>
      <c r="L1846">
        <v>0.4</v>
      </c>
      <c r="N1846">
        <v>0.4</v>
      </c>
      <c r="O1846">
        <v>2.1</v>
      </c>
    </row>
    <row r="1847" spans="1:15" hidden="1" x14ac:dyDescent="0.25">
      <c r="A1847" t="s">
        <v>6457</v>
      </c>
      <c r="B1847" t="s">
        <v>6458</v>
      </c>
      <c r="C1847" s="1" t="str">
        <f t="shared" si="175"/>
        <v>21:1137</v>
      </c>
      <c r="D1847" s="1" t="str">
        <f t="shared" si="176"/>
        <v>21:0421</v>
      </c>
      <c r="E1847" t="s">
        <v>6459</v>
      </c>
      <c r="F1847" t="s">
        <v>6460</v>
      </c>
      <c r="H1847">
        <v>55.692247100000003</v>
      </c>
      <c r="I1847">
        <v>-65.9913557</v>
      </c>
      <c r="J1847" s="1" t="str">
        <f t="shared" si="177"/>
        <v>Till</v>
      </c>
      <c r="K1847" s="1" t="str">
        <f t="shared" si="178"/>
        <v>&lt;63 micron</v>
      </c>
      <c r="L1847">
        <v>0.7</v>
      </c>
      <c r="M1847">
        <v>0.3</v>
      </c>
      <c r="N1847">
        <v>0.4</v>
      </c>
      <c r="O1847">
        <v>2.2999999999999998</v>
      </c>
    </row>
    <row r="1848" spans="1:15" hidden="1" x14ac:dyDescent="0.25">
      <c r="A1848" t="s">
        <v>6461</v>
      </c>
      <c r="B1848" t="s">
        <v>6462</v>
      </c>
      <c r="C1848" s="1" t="str">
        <f t="shared" si="175"/>
        <v>21:1137</v>
      </c>
      <c r="D1848" s="1" t="str">
        <f t="shared" si="176"/>
        <v>21:0421</v>
      </c>
      <c r="E1848" t="s">
        <v>6463</v>
      </c>
      <c r="F1848" t="s">
        <v>6464</v>
      </c>
      <c r="H1848">
        <v>55.277454900000002</v>
      </c>
      <c r="I1848">
        <v>-65.911766600000007</v>
      </c>
      <c r="J1848" s="1" t="str">
        <f t="shared" si="177"/>
        <v>Till</v>
      </c>
      <c r="K1848" s="1" t="str">
        <f t="shared" si="178"/>
        <v>&lt;63 micron</v>
      </c>
      <c r="L1848">
        <v>0.2</v>
      </c>
      <c r="O1848">
        <v>1.5</v>
      </c>
    </row>
    <row r="1849" spans="1:15" hidden="1" x14ac:dyDescent="0.25">
      <c r="A1849" t="s">
        <v>6465</v>
      </c>
      <c r="B1849" t="s">
        <v>6466</v>
      </c>
      <c r="C1849" s="1" t="str">
        <f t="shared" si="175"/>
        <v>21:1137</v>
      </c>
      <c r="D1849" s="1" t="str">
        <f t="shared" si="176"/>
        <v>21:0421</v>
      </c>
      <c r="E1849" t="s">
        <v>6467</v>
      </c>
      <c r="F1849" t="s">
        <v>6468</v>
      </c>
      <c r="H1849">
        <v>55.842822200000001</v>
      </c>
      <c r="I1849">
        <v>-64.206854399999997</v>
      </c>
      <c r="J1849" s="1" t="str">
        <f t="shared" si="177"/>
        <v>Till</v>
      </c>
      <c r="K1849" s="1" t="str">
        <f t="shared" si="178"/>
        <v>&lt;63 micron</v>
      </c>
      <c r="L1849">
        <v>0.6</v>
      </c>
      <c r="N1849">
        <v>0.5</v>
      </c>
      <c r="O1849">
        <v>2.2000000000000002</v>
      </c>
    </row>
    <row r="1850" spans="1:15" hidden="1" x14ac:dyDescent="0.25">
      <c r="A1850" t="s">
        <v>6469</v>
      </c>
      <c r="B1850" t="s">
        <v>6470</v>
      </c>
      <c r="C1850" s="1" t="str">
        <f t="shared" si="175"/>
        <v>21:1137</v>
      </c>
      <c r="D1850" s="1" t="str">
        <f t="shared" si="176"/>
        <v>21:0421</v>
      </c>
      <c r="E1850" t="s">
        <v>6471</v>
      </c>
      <c r="F1850" t="s">
        <v>6472</v>
      </c>
      <c r="H1850">
        <v>55.897868000000003</v>
      </c>
      <c r="I1850">
        <v>-64.610689199999996</v>
      </c>
      <c r="J1850" s="1" t="str">
        <f t="shared" si="177"/>
        <v>Till</v>
      </c>
      <c r="K1850" s="1" t="str">
        <f t="shared" si="178"/>
        <v>&lt;63 micron</v>
      </c>
      <c r="L1850">
        <v>0.4</v>
      </c>
      <c r="N1850">
        <v>0.4</v>
      </c>
      <c r="O1850">
        <v>2.9</v>
      </c>
    </row>
    <row r="1851" spans="1:15" hidden="1" x14ac:dyDescent="0.25">
      <c r="A1851" t="s">
        <v>6473</v>
      </c>
      <c r="B1851" t="s">
        <v>6474</v>
      </c>
      <c r="C1851" s="1" t="str">
        <f t="shared" si="175"/>
        <v>21:1137</v>
      </c>
      <c r="D1851" s="1" t="str">
        <f t="shared" si="176"/>
        <v>21:0421</v>
      </c>
      <c r="E1851" t="s">
        <v>6471</v>
      </c>
      <c r="F1851" t="s">
        <v>6475</v>
      </c>
      <c r="H1851">
        <v>55.897868000000003</v>
      </c>
      <c r="I1851">
        <v>-64.610689199999996</v>
      </c>
      <c r="J1851" s="1" t="str">
        <f t="shared" si="177"/>
        <v>Till</v>
      </c>
      <c r="K1851" s="1" t="str">
        <f t="shared" si="178"/>
        <v>&lt;63 micron</v>
      </c>
      <c r="L1851">
        <v>0.4</v>
      </c>
      <c r="N1851">
        <v>0.4</v>
      </c>
      <c r="O1851">
        <v>2.8</v>
      </c>
    </row>
    <row r="1852" spans="1:15" hidden="1" x14ac:dyDescent="0.25">
      <c r="A1852" t="s">
        <v>6476</v>
      </c>
      <c r="B1852" t="s">
        <v>6477</v>
      </c>
      <c r="C1852" s="1" t="str">
        <f t="shared" si="175"/>
        <v>21:1137</v>
      </c>
      <c r="D1852" s="1" t="str">
        <f t="shared" si="176"/>
        <v>21:0421</v>
      </c>
      <c r="E1852" t="s">
        <v>6478</v>
      </c>
      <c r="F1852" t="s">
        <v>6479</v>
      </c>
      <c r="H1852">
        <v>55.388119600000003</v>
      </c>
      <c r="I1852">
        <v>-66.261948599999997</v>
      </c>
      <c r="J1852" s="1" t="str">
        <f t="shared" si="177"/>
        <v>Till</v>
      </c>
      <c r="K1852" s="1" t="str">
        <f t="shared" si="178"/>
        <v>&lt;63 micron</v>
      </c>
      <c r="L1852">
        <v>1.4</v>
      </c>
      <c r="N1852">
        <v>1.3</v>
      </c>
      <c r="O1852">
        <v>5</v>
      </c>
    </row>
    <row r="1853" spans="1:15" hidden="1" x14ac:dyDescent="0.25">
      <c r="A1853" t="s">
        <v>6480</v>
      </c>
      <c r="B1853" t="s">
        <v>6481</v>
      </c>
      <c r="C1853" s="1" t="str">
        <f t="shared" si="175"/>
        <v>21:1137</v>
      </c>
      <c r="D1853" s="1" t="str">
        <f t="shared" si="176"/>
        <v>21:0421</v>
      </c>
      <c r="E1853" t="s">
        <v>6482</v>
      </c>
      <c r="F1853" t="s">
        <v>6483</v>
      </c>
      <c r="H1853">
        <v>55.720761000000003</v>
      </c>
      <c r="I1853">
        <v>-65.218814499999993</v>
      </c>
      <c r="J1853" s="1" t="str">
        <f t="shared" si="177"/>
        <v>Till</v>
      </c>
      <c r="K1853" s="1" t="str">
        <f t="shared" si="178"/>
        <v>&lt;63 micron</v>
      </c>
      <c r="L1853">
        <v>0.5</v>
      </c>
      <c r="N1853">
        <v>0.5</v>
      </c>
      <c r="O1853">
        <v>2.8</v>
      </c>
    </row>
    <row r="1854" spans="1:15" hidden="1" x14ac:dyDescent="0.25">
      <c r="A1854" t="s">
        <v>6484</v>
      </c>
      <c r="B1854" t="s">
        <v>6485</v>
      </c>
      <c r="C1854" s="1" t="str">
        <f t="shared" si="175"/>
        <v>21:1137</v>
      </c>
      <c r="D1854" s="1" t="str">
        <f t="shared" si="176"/>
        <v>21:0421</v>
      </c>
      <c r="E1854" t="s">
        <v>6486</v>
      </c>
      <c r="F1854" t="s">
        <v>6487</v>
      </c>
      <c r="H1854">
        <v>55.782134999999997</v>
      </c>
      <c r="I1854">
        <v>-65.257501500000004</v>
      </c>
      <c r="J1854" s="1" t="str">
        <f t="shared" si="177"/>
        <v>Till</v>
      </c>
      <c r="K1854" s="1" t="str">
        <f t="shared" si="178"/>
        <v>&lt;63 micron</v>
      </c>
      <c r="L1854">
        <v>0.6</v>
      </c>
      <c r="N1854">
        <v>0.6</v>
      </c>
      <c r="O1854">
        <v>2.8</v>
      </c>
    </row>
    <row r="1855" spans="1:15" hidden="1" x14ac:dyDescent="0.25">
      <c r="A1855" t="s">
        <v>6488</v>
      </c>
      <c r="B1855" t="s">
        <v>6489</v>
      </c>
      <c r="C1855" s="1" t="str">
        <f t="shared" si="175"/>
        <v>21:1137</v>
      </c>
      <c r="D1855" s="1" t="str">
        <f t="shared" si="176"/>
        <v>21:0421</v>
      </c>
      <c r="E1855" t="s">
        <v>6490</v>
      </c>
      <c r="F1855" t="s">
        <v>6491</v>
      </c>
      <c r="H1855">
        <v>54.643846799999999</v>
      </c>
      <c r="I1855">
        <v>-65.452400100000006</v>
      </c>
      <c r="J1855" s="1" t="str">
        <f t="shared" si="177"/>
        <v>Till</v>
      </c>
      <c r="K1855" s="1" t="str">
        <f t="shared" si="178"/>
        <v>&lt;63 micron</v>
      </c>
      <c r="L1855">
        <v>0.4</v>
      </c>
      <c r="N1855">
        <v>0.3</v>
      </c>
      <c r="O1855">
        <v>2.1</v>
      </c>
    </row>
    <row r="1856" spans="1:15" hidden="1" x14ac:dyDescent="0.25">
      <c r="A1856" t="s">
        <v>6492</v>
      </c>
      <c r="B1856" t="s">
        <v>6493</v>
      </c>
      <c r="C1856" s="1" t="str">
        <f t="shared" si="175"/>
        <v>21:1137</v>
      </c>
      <c r="D1856" s="1" t="str">
        <f t="shared" si="176"/>
        <v>21:0421</v>
      </c>
      <c r="E1856" t="s">
        <v>6494</v>
      </c>
      <c r="F1856" t="s">
        <v>6495</v>
      </c>
      <c r="H1856">
        <v>54.644561899999999</v>
      </c>
      <c r="I1856">
        <v>-65.292510100000001</v>
      </c>
      <c r="J1856" s="1" t="str">
        <f t="shared" si="177"/>
        <v>Till</v>
      </c>
      <c r="K1856" s="1" t="str">
        <f t="shared" si="178"/>
        <v>&lt;63 micron</v>
      </c>
      <c r="L1856">
        <v>0.4</v>
      </c>
      <c r="N1856">
        <v>0.4</v>
      </c>
      <c r="O1856">
        <v>2.2000000000000002</v>
      </c>
    </row>
    <row r="1857" spans="1:15" hidden="1" x14ac:dyDescent="0.25">
      <c r="A1857" t="s">
        <v>6496</v>
      </c>
      <c r="B1857" t="s">
        <v>6497</v>
      </c>
      <c r="C1857" s="1" t="str">
        <f t="shared" si="175"/>
        <v>21:1137</v>
      </c>
      <c r="D1857" s="1" t="str">
        <f t="shared" si="176"/>
        <v>21:0421</v>
      </c>
      <c r="E1857" t="s">
        <v>6498</v>
      </c>
      <c r="F1857" t="s">
        <v>6499</v>
      </c>
      <c r="H1857">
        <v>54.562705000000001</v>
      </c>
      <c r="I1857">
        <v>-65.146513600000006</v>
      </c>
      <c r="J1857" s="1" t="str">
        <f t="shared" si="177"/>
        <v>Till</v>
      </c>
      <c r="K1857" s="1" t="str">
        <f t="shared" si="178"/>
        <v>&lt;63 micron</v>
      </c>
      <c r="L1857">
        <v>0.2</v>
      </c>
      <c r="N1857">
        <v>0.2</v>
      </c>
      <c r="O1857">
        <v>2.1</v>
      </c>
    </row>
    <row r="1858" spans="1:15" hidden="1" x14ac:dyDescent="0.25">
      <c r="A1858" t="s">
        <v>6500</v>
      </c>
      <c r="B1858" t="s">
        <v>6501</v>
      </c>
      <c r="C1858" s="1" t="str">
        <f t="shared" si="175"/>
        <v>21:1137</v>
      </c>
      <c r="D1858" s="1" t="str">
        <f t="shared" si="176"/>
        <v>21:0421</v>
      </c>
      <c r="E1858" t="s">
        <v>6502</v>
      </c>
      <c r="F1858" t="s">
        <v>6503</v>
      </c>
      <c r="H1858">
        <v>54.6602253</v>
      </c>
      <c r="I1858">
        <v>-65.089585299999996</v>
      </c>
      <c r="J1858" s="1" t="str">
        <f t="shared" si="177"/>
        <v>Till</v>
      </c>
      <c r="K1858" s="1" t="str">
        <f t="shared" si="178"/>
        <v>&lt;63 micron</v>
      </c>
      <c r="L1858">
        <v>0.1</v>
      </c>
      <c r="O1858">
        <v>1.5</v>
      </c>
    </row>
    <row r="1859" spans="1:15" hidden="1" x14ac:dyDescent="0.25">
      <c r="A1859" t="s">
        <v>6504</v>
      </c>
      <c r="B1859" t="s">
        <v>6505</v>
      </c>
      <c r="C1859" s="1" t="str">
        <f t="shared" si="175"/>
        <v>21:1137</v>
      </c>
      <c r="D1859" s="1" t="str">
        <f t="shared" si="176"/>
        <v>21:0421</v>
      </c>
      <c r="E1859" t="s">
        <v>6506</v>
      </c>
      <c r="F1859" t="s">
        <v>6507</v>
      </c>
      <c r="H1859">
        <v>54.7739701</v>
      </c>
      <c r="I1859">
        <v>-65.0286945</v>
      </c>
      <c r="J1859" s="1" t="str">
        <f t="shared" si="177"/>
        <v>Till</v>
      </c>
      <c r="K1859" s="1" t="str">
        <f t="shared" si="178"/>
        <v>&lt;63 micron</v>
      </c>
      <c r="L1859">
        <v>0.2</v>
      </c>
      <c r="N1859">
        <v>0.2</v>
      </c>
      <c r="O1859">
        <v>1.5</v>
      </c>
    </row>
    <row r="1860" spans="1:15" hidden="1" x14ac:dyDescent="0.25">
      <c r="A1860" t="s">
        <v>6508</v>
      </c>
      <c r="B1860" t="s">
        <v>6509</v>
      </c>
      <c r="C1860" s="1" t="str">
        <f t="shared" si="175"/>
        <v>21:1137</v>
      </c>
      <c r="D1860" s="1" t="str">
        <f t="shared" si="176"/>
        <v>21:0421</v>
      </c>
      <c r="E1860" t="s">
        <v>6510</v>
      </c>
      <c r="F1860" t="s">
        <v>6511</v>
      </c>
      <c r="H1860">
        <v>54.026953300000002</v>
      </c>
      <c r="I1860">
        <v>-65.426538100000002</v>
      </c>
      <c r="J1860" s="1" t="str">
        <f t="shared" si="177"/>
        <v>Till</v>
      </c>
      <c r="K1860" s="1" t="str">
        <f t="shared" si="178"/>
        <v>&lt;63 micron</v>
      </c>
      <c r="L1860">
        <v>0.5</v>
      </c>
      <c r="N1860">
        <v>0.5</v>
      </c>
      <c r="O1860">
        <v>2.8</v>
      </c>
    </row>
    <row r="1861" spans="1:15" hidden="1" x14ac:dyDescent="0.25">
      <c r="A1861" t="s">
        <v>6512</v>
      </c>
      <c r="B1861" t="s">
        <v>6513</v>
      </c>
      <c r="C1861" s="1" t="str">
        <f t="shared" si="175"/>
        <v>21:1137</v>
      </c>
      <c r="D1861" s="1" t="str">
        <f t="shared" si="176"/>
        <v>21:0421</v>
      </c>
      <c r="E1861" t="s">
        <v>6510</v>
      </c>
      <c r="F1861" t="s">
        <v>6514</v>
      </c>
      <c r="H1861">
        <v>54.026953300000002</v>
      </c>
      <c r="I1861">
        <v>-65.426538100000002</v>
      </c>
      <c r="J1861" s="1" t="str">
        <f t="shared" si="177"/>
        <v>Till</v>
      </c>
      <c r="K1861" s="1" t="str">
        <f t="shared" si="178"/>
        <v>&lt;63 micron</v>
      </c>
      <c r="L1861">
        <v>0.5</v>
      </c>
      <c r="N1861">
        <v>0.5</v>
      </c>
      <c r="O1861">
        <v>2.8</v>
      </c>
    </row>
    <row r="1862" spans="1:15" hidden="1" x14ac:dyDescent="0.25">
      <c r="A1862" t="s">
        <v>6515</v>
      </c>
      <c r="B1862" t="s">
        <v>6516</v>
      </c>
      <c r="C1862" s="1" t="str">
        <f t="shared" si="175"/>
        <v>21:1137</v>
      </c>
      <c r="D1862" s="1" t="str">
        <f t="shared" si="176"/>
        <v>21:0421</v>
      </c>
      <c r="E1862" t="s">
        <v>6517</v>
      </c>
      <c r="F1862" t="s">
        <v>6518</v>
      </c>
      <c r="H1862">
        <v>54.028749400000002</v>
      </c>
      <c r="I1862">
        <v>-65.168458299999998</v>
      </c>
      <c r="J1862" s="1" t="str">
        <f t="shared" si="177"/>
        <v>Till</v>
      </c>
      <c r="K1862" s="1" t="str">
        <f t="shared" si="178"/>
        <v>&lt;63 micron</v>
      </c>
      <c r="L1862">
        <v>0.4</v>
      </c>
      <c r="N1862">
        <v>0.4</v>
      </c>
      <c r="O1862">
        <v>1.9</v>
      </c>
    </row>
    <row r="1863" spans="1:15" hidden="1" x14ac:dyDescent="0.25">
      <c r="A1863" t="s">
        <v>6519</v>
      </c>
      <c r="B1863" t="s">
        <v>6520</v>
      </c>
      <c r="C1863" s="1" t="str">
        <f t="shared" ref="C1863:C1894" si="179">HYPERLINK("http://geochem.nrcan.gc.ca/cdogs/content/bdl/bdl211137_e.htm", "21:1137")</f>
        <v>21:1137</v>
      </c>
      <c r="D1863" s="1" t="str">
        <f t="shared" ref="D1863:D1894" si="180">HYPERLINK("http://geochem.nrcan.gc.ca/cdogs/content/svy/svy210421_e.htm", "21:0421")</f>
        <v>21:0421</v>
      </c>
      <c r="E1863" t="s">
        <v>6521</v>
      </c>
      <c r="F1863" t="s">
        <v>6522</v>
      </c>
      <c r="H1863">
        <v>54.045940899999998</v>
      </c>
      <c r="I1863">
        <v>-65.635321500000003</v>
      </c>
      <c r="J1863" s="1" t="str">
        <f t="shared" ref="J1863:J1894" si="181">HYPERLINK("http://geochem.nrcan.gc.ca/cdogs/content/kwd/kwd020044_e.htm", "Till")</f>
        <v>Till</v>
      </c>
      <c r="K1863" s="1" t="str">
        <f t="shared" ref="K1863:K1894" si="182">HYPERLINK("http://geochem.nrcan.gc.ca/cdogs/content/kwd/kwd080004_e.htm", "&lt;63 micron")</f>
        <v>&lt;63 micron</v>
      </c>
      <c r="L1863">
        <v>0.9</v>
      </c>
      <c r="N1863">
        <v>0.9</v>
      </c>
      <c r="O1863">
        <v>3.2</v>
      </c>
    </row>
    <row r="1864" spans="1:15" hidden="1" x14ac:dyDescent="0.25">
      <c r="A1864" t="s">
        <v>6523</v>
      </c>
      <c r="B1864" t="s">
        <v>6524</v>
      </c>
      <c r="C1864" s="1" t="str">
        <f t="shared" si="179"/>
        <v>21:1137</v>
      </c>
      <c r="D1864" s="1" t="str">
        <f t="shared" si="180"/>
        <v>21:0421</v>
      </c>
      <c r="E1864" t="s">
        <v>6525</v>
      </c>
      <c r="F1864" t="s">
        <v>6526</v>
      </c>
      <c r="H1864">
        <v>54.019394599999998</v>
      </c>
      <c r="I1864">
        <v>-65.795483300000001</v>
      </c>
      <c r="J1864" s="1" t="str">
        <f t="shared" si="181"/>
        <v>Till</v>
      </c>
      <c r="K1864" s="1" t="str">
        <f t="shared" si="182"/>
        <v>&lt;63 micron</v>
      </c>
      <c r="L1864">
        <v>0.3</v>
      </c>
      <c r="N1864">
        <v>0.3</v>
      </c>
      <c r="O1864">
        <v>1.5</v>
      </c>
    </row>
    <row r="1865" spans="1:15" hidden="1" x14ac:dyDescent="0.25">
      <c r="A1865" t="s">
        <v>6527</v>
      </c>
      <c r="B1865" t="s">
        <v>6528</v>
      </c>
      <c r="C1865" s="1" t="str">
        <f t="shared" si="179"/>
        <v>21:1137</v>
      </c>
      <c r="D1865" s="1" t="str">
        <f t="shared" si="180"/>
        <v>21:0421</v>
      </c>
      <c r="E1865" t="s">
        <v>6529</v>
      </c>
      <c r="F1865" t="s">
        <v>6530</v>
      </c>
      <c r="H1865">
        <v>54.035497399999997</v>
      </c>
      <c r="I1865">
        <v>-65.958841800000002</v>
      </c>
      <c r="J1865" s="1" t="str">
        <f t="shared" si="181"/>
        <v>Till</v>
      </c>
      <c r="K1865" s="1" t="str">
        <f t="shared" si="182"/>
        <v>&lt;63 micron</v>
      </c>
      <c r="L1865">
        <v>0.3</v>
      </c>
      <c r="N1865">
        <v>0.3</v>
      </c>
      <c r="O1865">
        <v>1.7</v>
      </c>
    </row>
    <row r="1866" spans="1:15" hidden="1" x14ac:dyDescent="0.25">
      <c r="A1866" t="s">
        <v>6531</v>
      </c>
      <c r="B1866" t="s">
        <v>6532</v>
      </c>
      <c r="C1866" s="1" t="str">
        <f t="shared" si="179"/>
        <v>21:1137</v>
      </c>
      <c r="D1866" s="1" t="str">
        <f t="shared" si="180"/>
        <v>21:0421</v>
      </c>
      <c r="E1866" t="s">
        <v>6533</v>
      </c>
      <c r="F1866" t="s">
        <v>6534</v>
      </c>
      <c r="H1866">
        <v>54.112227400000002</v>
      </c>
      <c r="I1866">
        <v>-65.898076000000003</v>
      </c>
      <c r="J1866" s="1" t="str">
        <f t="shared" si="181"/>
        <v>Till</v>
      </c>
      <c r="K1866" s="1" t="str">
        <f t="shared" si="182"/>
        <v>&lt;63 micron</v>
      </c>
      <c r="L1866">
        <v>0.7</v>
      </c>
      <c r="N1866">
        <v>0.7</v>
      </c>
      <c r="O1866">
        <v>3.1</v>
      </c>
    </row>
    <row r="1867" spans="1:15" hidden="1" x14ac:dyDescent="0.25">
      <c r="A1867" t="s">
        <v>6535</v>
      </c>
      <c r="B1867" t="s">
        <v>6536</v>
      </c>
      <c r="C1867" s="1" t="str">
        <f t="shared" si="179"/>
        <v>21:1137</v>
      </c>
      <c r="D1867" s="1" t="str">
        <f t="shared" si="180"/>
        <v>21:0421</v>
      </c>
      <c r="E1867" t="s">
        <v>6537</v>
      </c>
      <c r="F1867" t="s">
        <v>6538</v>
      </c>
      <c r="H1867">
        <v>54.783023900000003</v>
      </c>
      <c r="I1867">
        <v>-65.946265299999993</v>
      </c>
      <c r="J1867" s="1" t="str">
        <f t="shared" si="181"/>
        <v>Till</v>
      </c>
      <c r="K1867" s="1" t="str">
        <f t="shared" si="182"/>
        <v>&lt;63 micron</v>
      </c>
      <c r="L1867">
        <v>1.2</v>
      </c>
      <c r="M1867">
        <v>0.1</v>
      </c>
      <c r="N1867">
        <v>1.1000000000000001</v>
      </c>
      <c r="O1867">
        <v>4.4000000000000004</v>
      </c>
    </row>
    <row r="1868" spans="1:15" hidden="1" x14ac:dyDescent="0.25">
      <c r="A1868" t="s">
        <v>6539</v>
      </c>
      <c r="B1868" t="s">
        <v>6540</v>
      </c>
      <c r="C1868" s="1" t="str">
        <f t="shared" si="179"/>
        <v>21:1137</v>
      </c>
      <c r="D1868" s="1" t="str">
        <f t="shared" si="180"/>
        <v>21:0421</v>
      </c>
      <c r="E1868" t="s">
        <v>6541</v>
      </c>
      <c r="F1868" t="s">
        <v>6542</v>
      </c>
      <c r="H1868">
        <v>54.665985399999997</v>
      </c>
      <c r="I1868">
        <v>-65.961590700000002</v>
      </c>
      <c r="J1868" s="1" t="str">
        <f t="shared" si="181"/>
        <v>Till</v>
      </c>
      <c r="K1868" s="1" t="str">
        <f t="shared" si="182"/>
        <v>&lt;63 micron</v>
      </c>
      <c r="L1868">
        <v>1.5</v>
      </c>
      <c r="N1868">
        <v>1.4</v>
      </c>
      <c r="O1868">
        <v>4.4000000000000004</v>
      </c>
    </row>
    <row r="1869" spans="1:15" hidden="1" x14ac:dyDescent="0.25">
      <c r="A1869" t="s">
        <v>6543</v>
      </c>
      <c r="B1869" t="s">
        <v>6544</v>
      </c>
      <c r="C1869" s="1" t="str">
        <f t="shared" si="179"/>
        <v>21:1137</v>
      </c>
      <c r="D1869" s="1" t="str">
        <f t="shared" si="180"/>
        <v>21:0421</v>
      </c>
      <c r="E1869" t="s">
        <v>6545</v>
      </c>
      <c r="F1869" t="s">
        <v>6546</v>
      </c>
      <c r="H1869">
        <v>54.509619100000002</v>
      </c>
      <c r="I1869">
        <v>-65.927082600000006</v>
      </c>
      <c r="J1869" s="1" t="str">
        <f t="shared" si="181"/>
        <v>Till</v>
      </c>
      <c r="K1869" s="1" t="str">
        <f t="shared" si="182"/>
        <v>&lt;63 micron</v>
      </c>
      <c r="L1869">
        <v>0.2</v>
      </c>
      <c r="O1869">
        <v>1.3</v>
      </c>
    </row>
    <row r="1870" spans="1:15" hidden="1" x14ac:dyDescent="0.25">
      <c r="A1870" t="s">
        <v>6547</v>
      </c>
      <c r="B1870" t="s">
        <v>6548</v>
      </c>
      <c r="C1870" s="1" t="str">
        <f t="shared" si="179"/>
        <v>21:1137</v>
      </c>
      <c r="D1870" s="1" t="str">
        <f t="shared" si="180"/>
        <v>21:0421</v>
      </c>
      <c r="E1870" t="s">
        <v>6549</v>
      </c>
      <c r="F1870" t="s">
        <v>6550</v>
      </c>
      <c r="H1870">
        <v>54.5318471</v>
      </c>
      <c r="I1870">
        <v>-65.847572499999998</v>
      </c>
      <c r="J1870" s="1" t="str">
        <f t="shared" si="181"/>
        <v>Till</v>
      </c>
      <c r="K1870" s="1" t="str">
        <f t="shared" si="182"/>
        <v>&lt;63 micron</v>
      </c>
      <c r="L1870">
        <v>0.7</v>
      </c>
      <c r="N1870">
        <v>0.7</v>
      </c>
      <c r="O1870">
        <v>3.6</v>
      </c>
    </row>
    <row r="1871" spans="1:15" hidden="1" x14ac:dyDescent="0.25">
      <c r="A1871" t="s">
        <v>6551</v>
      </c>
      <c r="B1871" t="s">
        <v>6552</v>
      </c>
      <c r="C1871" s="1" t="str">
        <f t="shared" si="179"/>
        <v>21:1137</v>
      </c>
      <c r="D1871" s="1" t="str">
        <f t="shared" si="180"/>
        <v>21:0421</v>
      </c>
      <c r="E1871" t="s">
        <v>6549</v>
      </c>
      <c r="F1871" t="s">
        <v>6553</v>
      </c>
      <c r="H1871">
        <v>54.5318471</v>
      </c>
      <c r="I1871">
        <v>-65.847572499999998</v>
      </c>
      <c r="J1871" s="1" t="str">
        <f t="shared" si="181"/>
        <v>Till</v>
      </c>
      <c r="K1871" s="1" t="str">
        <f t="shared" si="182"/>
        <v>&lt;63 micron</v>
      </c>
      <c r="L1871">
        <v>0.7</v>
      </c>
      <c r="N1871">
        <v>0.7</v>
      </c>
      <c r="O1871">
        <v>3.6</v>
      </c>
    </row>
    <row r="1872" spans="1:15" hidden="1" x14ac:dyDescent="0.25">
      <c r="A1872" t="s">
        <v>6554</v>
      </c>
      <c r="B1872" t="s">
        <v>6555</v>
      </c>
      <c r="C1872" s="1" t="str">
        <f t="shared" si="179"/>
        <v>21:1137</v>
      </c>
      <c r="D1872" s="1" t="str">
        <f t="shared" si="180"/>
        <v>21:0421</v>
      </c>
      <c r="E1872" t="s">
        <v>6556</v>
      </c>
      <c r="F1872" t="s">
        <v>6557</v>
      </c>
      <c r="H1872">
        <v>54.576225899999997</v>
      </c>
      <c r="I1872">
        <v>-65.549371500000007</v>
      </c>
      <c r="J1872" s="1" t="str">
        <f t="shared" si="181"/>
        <v>Till</v>
      </c>
      <c r="K1872" s="1" t="str">
        <f t="shared" si="182"/>
        <v>&lt;63 micron</v>
      </c>
      <c r="L1872">
        <v>0.1</v>
      </c>
      <c r="O1872">
        <v>1.3</v>
      </c>
    </row>
    <row r="1873" spans="1:15" hidden="1" x14ac:dyDescent="0.25">
      <c r="A1873" t="s">
        <v>6558</v>
      </c>
      <c r="B1873" t="s">
        <v>6559</v>
      </c>
      <c r="C1873" s="1" t="str">
        <f t="shared" si="179"/>
        <v>21:1137</v>
      </c>
      <c r="D1873" s="1" t="str">
        <f t="shared" si="180"/>
        <v>21:0421</v>
      </c>
      <c r="E1873" t="s">
        <v>6560</v>
      </c>
      <c r="F1873" t="s">
        <v>6561</v>
      </c>
      <c r="H1873">
        <v>54.516651400000001</v>
      </c>
      <c r="I1873">
        <v>-65.567105699999999</v>
      </c>
      <c r="J1873" s="1" t="str">
        <f t="shared" si="181"/>
        <v>Till</v>
      </c>
      <c r="K1873" s="1" t="str">
        <f t="shared" si="182"/>
        <v>&lt;63 micron</v>
      </c>
      <c r="L1873">
        <v>0.2</v>
      </c>
      <c r="N1873">
        <v>0.2</v>
      </c>
      <c r="O1873">
        <v>1.4</v>
      </c>
    </row>
    <row r="1874" spans="1:15" hidden="1" x14ac:dyDescent="0.25">
      <c r="A1874" t="s">
        <v>6562</v>
      </c>
      <c r="B1874" t="s">
        <v>6563</v>
      </c>
      <c r="C1874" s="1" t="str">
        <f t="shared" si="179"/>
        <v>21:1137</v>
      </c>
      <c r="D1874" s="1" t="str">
        <f t="shared" si="180"/>
        <v>21:0421</v>
      </c>
      <c r="E1874" t="s">
        <v>6564</v>
      </c>
      <c r="F1874" t="s">
        <v>6565</v>
      </c>
      <c r="H1874">
        <v>54.638331899999997</v>
      </c>
      <c r="I1874">
        <v>-65.720988599999998</v>
      </c>
      <c r="J1874" s="1" t="str">
        <f t="shared" si="181"/>
        <v>Till</v>
      </c>
      <c r="K1874" s="1" t="str">
        <f t="shared" si="182"/>
        <v>&lt;63 micron</v>
      </c>
      <c r="L1874">
        <v>0.3</v>
      </c>
      <c r="N1874">
        <v>0.3</v>
      </c>
      <c r="O1874">
        <v>1.8</v>
      </c>
    </row>
    <row r="1875" spans="1:15" hidden="1" x14ac:dyDescent="0.25">
      <c r="A1875" t="s">
        <v>6566</v>
      </c>
      <c r="B1875" t="s">
        <v>6567</v>
      </c>
      <c r="C1875" s="1" t="str">
        <f t="shared" si="179"/>
        <v>21:1137</v>
      </c>
      <c r="D1875" s="1" t="str">
        <f t="shared" si="180"/>
        <v>21:0421</v>
      </c>
      <c r="E1875" t="s">
        <v>6568</v>
      </c>
      <c r="F1875" t="s">
        <v>6569</v>
      </c>
      <c r="H1875">
        <v>54.571914599999999</v>
      </c>
      <c r="I1875">
        <v>-65.392529499999995</v>
      </c>
      <c r="J1875" s="1" t="str">
        <f t="shared" si="181"/>
        <v>Till</v>
      </c>
      <c r="K1875" s="1" t="str">
        <f t="shared" si="182"/>
        <v>&lt;63 micron</v>
      </c>
      <c r="L1875">
        <v>0.5</v>
      </c>
      <c r="N1875">
        <v>0.4</v>
      </c>
      <c r="O1875">
        <v>2.2000000000000002</v>
      </c>
    </row>
    <row r="1876" spans="1:15" hidden="1" x14ac:dyDescent="0.25">
      <c r="A1876" t="s">
        <v>6570</v>
      </c>
      <c r="B1876" t="s">
        <v>6571</v>
      </c>
      <c r="C1876" s="1" t="str">
        <f t="shared" si="179"/>
        <v>21:1137</v>
      </c>
      <c r="D1876" s="1" t="str">
        <f t="shared" si="180"/>
        <v>21:0421</v>
      </c>
      <c r="E1876" t="s">
        <v>6568</v>
      </c>
      <c r="F1876" t="s">
        <v>6572</v>
      </c>
      <c r="H1876">
        <v>54.571914599999999</v>
      </c>
      <c r="I1876">
        <v>-65.392529499999995</v>
      </c>
      <c r="J1876" s="1" t="str">
        <f t="shared" si="181"/>
        <v>Till</v>
      </c>
      <c r="K1876" s="1" t="str">
        <f t="shared" si="182"/>
        <v>&lt;63 micron</v>
      </c>
      <c r="L1876">
        <v>0.5</v>
      </c>
      <c r="N1876">
        <v>0.4</v>
      </c>
      <c r="O1876">
        <v>2.2000000000000002</v>
      </c>
    </row>
    <row r="1877" spans="1:15" hidden="1" x14ac:dyDescent="0.25">
      <c r="A1877" t="s">
        <v>6573</v>
      </c>
      <c r="B1877" t="s">
        <v>6574</v>
      </c>
      <c r="C1877" s="1" t="str">
        <f t="shared" si="179"/>
        <v>21:1137</v>
      </c>
      <c r="D1877" s="1" t="str">
        <f t="shared" si="180"/>
        <v>21:0421</v>
      </c>
      <c r="E1877" t="s">
        <v>6568</v>
      </c>
      <c r="F1877" t="s">
        <v>6575</v>
      </c>
      <c r="H1877">
        <v>54.571914599999999</v>
      </c>
      <c r="I1877">
        <v>-65.392529499999995</v>
      </c>
      <c r="J1877" s="1" t="str">
        <f t="shared" si="181"/>
        <v>Till</v>
      </c>
      <c r="K1877" s="1" t="str">
        <f t="shared" si="182"/>
        <v>&lt;63 micron</v>
      </c>
      <c r="L1877">
        <v>0.5</v>
      </c>
      <c r="N1877">
        <v>0.4</v>
      </c>
      <c r="O1877">
        <v>2.1</v>
      </c>
    </row>
    <row r="1878" spans="1:15" hidden="1" x14ac:dyDescent="0.25">
      <c r="A1878" t="s">
        <v>6576</v>
      </c>
      <c r="B1878" t="s">
        <v>6577</v>
      </c>
      <c r="C1878" s="1" t="str">
        <f t="shared" si="179"/>
        <v>21:1137</v>
      </c>
      <c r="D1878" s="1" t="str">
        <f t="shared" si="180"/>
        <v>21:0421</v>
      </c>
      <c r="E1878" t="s">
        <v>6578</v>
      </c>
      <c r="F1878" t="s">
        <v>6579</v>
      </c>
      <c r="H1878">
        <v>54.299481999999998</v>
      </c>
      <c r="I1878">
        <v>-65.968146899999994</v>
      </c>
      <c r="J1878" s="1" t="str">
        <f t="shared" si="181"/>
        <v>Till</v>
      </c>
      <c r="K1878" s="1" t="str">
        <f t="shared" si="182"/>
        <v>&lt;63 micron</v>
      </c>
      <c r="L1878">
        <v>0.5</v>
      </c>
      <c r="N1878">
        <v>0.5</v>
      </c>
      <c r="O1878">
        <v>2.5</v>
      </c>
    </row>
    <row r="1879" spans="1:15" hidden="1" x14ac:dyDescent="0.25">
      <c r="A1879" t="s">
        <v>6580</v>
      </c>
      <c r="B1879" t="s">
        <v>6581</v>
      </c>
      <c r="C1879" s="1" t="str">
        <f t="shared" si="179"/>
        <v>21:1137</v>
      </c>
      <c r="D1879" s="1" t="str">
        <f t="shared" si="180"/>
        <v>21:0421</v>
      </c>
      <c r="E1879" t="s">
        <v>6582</v>
      </c>
      <c r="F1879" t="s">
        <v>6583</v>
      </c>
      <c r="H1879">
        <v>54.445637900000001</v>
      </c>
      <c r="I1879">
        <v>-65.769339599999995</v>
      </c>
      <c r="J1879" s="1" t="str">
        <f t="shared" si="181"/>
        <v>Till</v>
      </c>
      <c r="K1879" s="1" t="str">
        <f t="shared" si="182"/>
        <v>&lt;63 micron</v>
      </c>
      <c r="L1879">
        <v>0.9</v>
      </c>
      <c r="N1879">
        <v>0.9</v>
      </c>
      <c r="O1879">
        <v>3.4</v>
      </c>
    </row>
    <row r="1880" spans="1:15" hidden="1" x14ac:dyDescent="0.25">
      <c r="A1880" t="s">
        <v>6584</v>
      </c>
      <c r="B1880" t="s">
        <v>6585</v>
      </c>
      <c r="C1880" s="1" t="str">
        <f t="shared" si="179"/>
        <v>21:1137</v>
      </c>
      <c r="D1880" s="1" t="str">
        <f t="shared" si="180"/>
        <v>21:0421</v>
      </c>
      <c r="E1880" t="s">
        <v>6582</v>
      </c>
      <c r="F1880" t="s">
        <v>6586</v>
      </c>
      <c r="H1880">
        <v>54.445637900000001</v>
      </c>
      <c r="I1880">
        <v>-65.769339599999995</v>
      </c>
      <c r="J1880" s="1" t="str">
        <f t="shared" si="181"/>
        <v>Till</v>
      </c>
      <c r="K1880" s="1" t="str">
        <f t="shared" si="182"/>
        <v>&lt;63 micron</v>
      </c>
      <c r="L1880">
        <v>0.8</v>
      </c>
      <c r="N1880">
        <v>0.8</v>
      </c>
      <c r="O1880">
        <v>3.6</v>
      </c>
    </row>
    <row r="1881" spans="1:15" hidden="1" x14ac:dyDescent="0.25">
      <c r="A1881" t="s">
        <v>6587</v>
      </c>
      <c r="B1881" t="s">
        <v>6588</v>
      </c>
      <c r="C1881" s="1" t="str">
        <f t="shared" si="179"/>
        <v>21:1137</v>
      </c>
      <c r="D1881" s="1" t="str">
        <f t="shared" si="180"/>
        <v>21:0421</v>
      </c>
      <c r="E1881" t="s">
        <v>6589</v>
      </c>
      <c r="F1881" t="s">
        <v>6590</v>
      </c>
      <c r="H1881">
        <v>54.229846199999997</v>
      </c>
      <c r="I1881">
        <v>-65.686161400000003</v>
      </c>
      <c r="J1881" s="1" t="str">
        <f t="shared" si="181"/>
        <v>Till</v>
      </c>
      <c r="K1881" s="1" t="str">
        <f t="shared" si="182"/>
        <v>&lt;63 micron</v>
      </c>
      <c r="L1881">
        <v>0.4</v>
      </c>
      <c r="N1881">
        <v>0.4</v>
      </c>
      <c r="O1881">
        <v>2.4</v>
      </c>
    </row>
    <row r="1882" spans="1:15" hidden="1" x14ac:dyDescent="0.25">
      <c r="A1882" t="s">
        <v>6591</v>
      </c>
      <c r="B1882" t="s">
        <v>6592</v>
      </c>
      <c r="C1882" s="1" t="str">
        <f t="shared" si="179"/>
        <v>21:1137</v>
      </c>
      <c r="D1882" s="1" t="str">
        <f t="shared" si="180"/>
        <v>21:0421</v>
      </c>
      <c r="E1882" t="s">
        <v>6593</v>
      </c>
      <c r="F1882" t="s">
        <v>6594</v>
      </c>
      <c r="H1882">
        <v>54.1947969</v>
      </c>
      <c r="I1882">
        <v>-65.801888000000005</v>
      </c>
      <c r="J1882" s="1" t="str">
        <f t="shared" si="181"/>
        <v>Till</v>
      </c>
      <c r="K1882" s="1" t="str">
        <f t="shared" si="182"/>
        <v>&lt;63 micron</v>
      </c>
      <c r="L1882">
        <v>0.2</v>
      </c>
      <c r="N1882">
        <v>0.2</v>
      </c>
      <c r="O1882">
        <v>1.7</v>
      </c>
    </row>
    <row r="1883" spans="1:15" hidden="1" x14ac:dyDescent="0.25">
      <c r="A1883" t="s">
        <v>6595</v>
      </c>
      <c r="B1883" t="s">
        <v>6596</v>
      </c>
      <c r="C1883" s="1" t="str">
        <f t="shared" si="179"/>
        <v>21:1137</v>
      </c>
      <c r="D1883" s="1" t="str">
        <f t="shared" si="180"/>
        <v>21:0421</v>
      </c>
      <c r="E1883" t="s">
        <v>6597</v>
      </c>
      <c r="F1883" t="s">
        <v>6598</v>
      </c>
      <c r="H1883">
        <v>54.194186199999997</v>
      </c>
      <c r="I1883">
        <v>-65.940948800000001</v>
      </c>
      <c r="J1883" s="1" t="str">
        <f t="shared" si="181"/>
        <v>Till</v>
      </c>
      <c r="K1883" s="1" t="str">
        <f t="shared" si="182"/>
        <v>&lt;63 micron</v>
      </c>
      <c r="L1883">
        <v>1</v>
      </c>
      <c r="N1883">
        <v>1</v>
      </c>
      <c r="O1883">
        <v>3.6</v>
      </c>
    </row>
    <row r="1884" spans="1:15" hidden="1" x14ac:dyDescent="0.25">
      <c r="A1884" t="s">
        <v>6599</v>
      </c>
      <c r="B1884" t="s">
        <v>6600</v>
      </c>
      <c r="C1884" s="1" t="str">
        <f t="shared" si="179"/>
        <v>21:1137</v>
      </c>
      <c r="D1884" s="1" t="str">
        <f t="shared" si="180"/>
        <v>21:0421</v>
      </c>
      <c r="E1884" t="s">
        <v>6601</v>
      </c>
      <c r="F1884" t="s">
        <v>6602</v>
      </c>
      <c r="H1884">
        <v>54.461818600000001</v>
      </c>
      <c r="I1884">
        <v>-65.845251399999995</v>
      </c>
      <c r="J1884" s="1" t="str">
        <f t="shared" si="181"/>
        <v>Till</v>
      </c>
      <c r="K1884" s="1" t="str">
        <f t="shared" si="182"/>
        <v>&lt;63 micron</v>
      </c>
      <c r="L1884">
        <v>1.1000000000000001</v>
      </c>
      <c r="N1884">
        <v>1.1000000000000001</v>
      </c>
      <c r="O1884">
        <v>4.5999999999999996</v>
      </c>
    </row>
    <row r="1885" spans="1:15" hidden="1" x14ac:dyDescent="0.25">
      <c r="A1885" t="s">
        <v>6603</v>
      </c>
      <c r="B1885" t="s">
        <v>6604</v>
      </c>
      <c r="C1885" s="1" t="str">
        <f t="shared" si="179"/>
        <v>21:1137</v>
      </c>
      <c r="D1885" s="1" t="str">
        <f t="shared" si="180"/>
        <v>21:0421</v>
      </c>
      <c r="E1885" t="s">
        <v>6605</v>
      </c>
      <c r="F1885" t="s">
        <v>6606</v>
      </c>
      <c r="H1885">
        <v>54.396163299999998</v>
      </c>
      <c r="I1885">
        <v>-65.384905200000006</v>
      </c>
      <c r="J1885" s="1" t="str">
        <f t="shared" si="181"/>
        <v>Till</v>
      </c>
      <c r="K1885" s="1" t="str">
        <f t="shared" si="182"/>
        <v>&lt;63 micron</v>
      </c>
      <c r="L1885">
        <v>0.4</v>
      </c>
      <c r="N1885">
        <v>0.3</v>
      </c>
      <c r="O1885">
        <v>2.2999999999999998</v>
      </c>
    </row>
    <row r="1886" spans="1:15" hidden="1" x14ac:dyDescent="0.25">
      <c r="A1886" t="s">
        <v>6607</v>
      </c>
      <c r="B1886" t="s">
        <v>6608</v>
      </c>
      <c r="C1886" s="1" t="str">
        <f t="shared" si="179"/>
        <v>21:1137</v>
      </c>
      <c r="D1886" s="1" t="str">
        <f t="shared" si="180"/>
        <v>21:0421</v>
      </c>
      <c r="E1886" t="s">
        <v>6609</v>
      </c>
      <c r="F1886" t="s">
        <v>6610</v>
      </c>
      <c r="H1886">
        <v>54.258825899999998</v>
      </c>
      <c r="I1886">
        <v>-65.336645899999994</v>
      </c>
      <c r="J1886" s="1" t="str">
        <f t="shared" si="181"/>
        <v>Till</v>
      </c>
      <c r="K1886" s="1" t="str">
        <f t="shared" si="182"/>
        <v>&lt;63 micron</v>
      </c>
      <c r="L1886">
        <v>0.4</v>
      </c>
      <c r="N1886">
        <v>0.3</v>
      </c>
      <c r="O1886">
        <v>2.2000000000000002</v>
      </c>
    </row>
    <row r="1887" spans="1:15" hidden="1" x14ac:dyDescent="0.25">
      <c r="A1887" t="s">
        <v>6611</v>
      </c>
      <c r="B1887" t="s">
        <v>6612</v>
      </c>
      <c r="C1887" s="1" t="str">
        <f t="shared" si="179"/>
        <v>21:1137</v>
      </c>
      <c r="D1887" s="1" t="str">
        <f t="shared" si="180"/>
        <v>21:0421</v>
      </c>
      <c r="E1887" t="s">
        <v>6613</v>
      </c>
      <c r="F1887" t="s">
        <v>6614</v>
      </c>
      <c r="H1887">
        <v>54.181352400000002</v>
      </c>
      <c r="I1887">
        <v>-65.289758599999999</v>
      </c>
      <c r="J1887" s="1" t="str">
        <f t="shared" si="181"/>
        <v>Till</v>
      </c>
      <c r="K1887" s="1" t="str">
        <f t="shared" si="182"/>
        <v>&lt;63 micron</v>
      </c>
      <c r="L1887">
        <v>0.9</v>
      </c>
      <c r="N1887">
        <v>0.9</v>
      </c>
      <c r="O1887">
        <v>3.9</v>
      </c>
    </row>
    <row r="1888" spans="1:15" hidden="1" x14ac:dyDescent="0.25">
      <c r="A1888" t="s">
        <v>6615</v>
      </c>
      <c r="B1888" t="s">
        <v>6616</v>
      </c>
      <c r="C1888" s="1" t="str">
        <f t="shared" si="179"/>
        <v>21:1137</v>
      </c>
      <c r="D1888" s="1" t="str">
        <f t="shared" si="180"/>
        <v>21:0421</v>
      </c>
      <c r="E1888" t="s">
        <v>6617</v>
      </c>
      <c r="F1888" t="s">
        <v>6618</v>
      </c>
      <c r="H1888">
        <v>54.0741601</v>
      </c>
      <c r="I1888">
        <v>-65.388444899999996</v>
      </c>
      <c r="J1888" s="1" t="str">
        <f t="shared" si="181"/>
        <v>Till</v>
      </c>
      <c r="K1888" s="1" t="str">
        <f t="shared" si="182"/>
        <v>&lt;63 micron</v>
      </c>
      <c r="L1888">
        <v>1</v>
      </c>
      <c r="N1888">
        <v>1</v>
      </c>
      <c r="O1888">
        <v>3.4</v>
      </c>
    </row>
    <row r="1889" spans="1:15" hidden="1" x14ac:dyDescent="0.25">
      <c r="A1889" t="s">
        <v>6619</v>
      </c>
      <c r="B1889" t="s">
        <v>6620</v>
      </c>
      <c r="C1889" s="1" t="str">
        <f t="shared" si="179"/>
        <v>21:1137</v>
      </c>
      <c r="D1889" s="1" t="str">
        <f t="shared" si="180"/>
        <v>21:0421</v>
      </c>
      <c r="E1889" t="s">
        <v>6621</v>
      </c>
      <c r="F1889" t="s">
        <v>6622</v>
      </c>
      <c r="H1889">
        <v>54.1167491</v>
      </c>
      <c r="I1889">
        <v>-65.555033300000005</v>
      </c>
      <c r="J1889" s="1" t="str">
        <f t="shared" si="181"/>
        <v>Till</v>
      </c>
      <c r="K1889" s="1" t="str">
        <f t="shared" si="182"/>
        <v>&lt;63 micron</v>
      </c>
      <c r="L1889">
        <v>0.2</v>
      </c>
      <c r="N1889">
        <v>0.2</v>
      </c>
      <c r="O1889">
        <v>1.5</v>
      </c>
    </row>
    <row r="1890" spans="1:15" hidden="1" x14ac:dyDescent="0.25">
      <c r="A1890" t="s">
        <v>6623</v>
      </c>
      <c r="B1890" t="s">
        <v>6624</v>
      </c>
      <c r="C1890" s="1" t="str">
        <f t="shared" si="179"/>
        <v>21:1137</v>
      </c>
      <c r="D1890" s="1" t="str">
        <f t="shared" si="180"/>
        <v>21:0421</v>
      </c>
      <c r="E1890" t="s">
        <v>6625</v>
      </c>
      <c r="F1890" t="s">
        <v>6626</v>
      </c>
      <c r="H1890">
        <v>54.400038299999999</v>
      </c>
      <c r="I1890">
        <v>-65.567610999999999</v>
      </c>
      <c r="J1890" s="1" t="str">
        <f t="shared" si="181"/>
        <v>Till</v>
      </c>
      <c r="K1890" s="1" t="str">
        <f t="shared" si="182"/>
        <v>&lt;63 micron</v>
      </c>
      <c r="L1890">
        <v>0.4</v>
      </c>
      <c r="N1890">
        <v>0.4</v>
      </c>
      <c r="O1890">
        <v>1.9</v>
      </c>
    </row>
    <row r="1891" spans="1:15" hidden="1" x14ac:dyDescent="0.25">
      <c r="A1891" t="s">
        <v>6627</v>
      </c>
      <c r="B1891" t="s">
        <v>6628</v>
      </c>
      <c r="C1891" s="1" t="str">
        <f t="shared" si="179"/>
        <v>21:1137</v>
      </c>
      <c r="D1891" s="1" t="str">
        <f t="shared" si="180"/>
        <v>21:0421</v>
      </c>
      <c r="E1891" t="s">
        <v>6625</v>
      </c>
      <c r="F1891" t="s">
        <v>6629</v>
      </c>
      <c r="H1891">
        <v>54.400038299999999</v>
      </c>
      <c r="I1891">
        <v>-65.567610999999999</v>
      </c>
      <c r="J1891" s="1" t="str">
        <f t="shared" si="181"/>
        <v>Till</v>
      </c>
      <c r="K1891" s="1" t="str">
        <f t="shared" si="182"/>
        <v>&lt;63 micron</v>
      </c>
      <c r="L1891">
        <v>0.4</v>
      </c>
      <c r="N1891">
        <v>0.4</v>
      </c>
      <c r="O1891">
        <v>1.9</v>
      </c>
    </row>
    <row r="1892" spans="1:15" hidden="1" x14ac:dyDescent="0.25">
      <c r="A1892" t="s">
        <v>6630</v>
      </c>
      <c r="B1892" t="s">
        <v>6631</v>
      </c>
      <c r="C1892" s="1" t="str">
        <f t="shared" si="179"/>
        <v>21:1137</v>
      </c>
      <c r="D1892" s="1" t="str">
        <f t="shared" si="180"/>
        <v>21:0421</v>
      </c>
      <c r="E1892" t="s">
        <v>6632</v>
      </c>
      <c r="F1892" t="s">
        <v>6633</v>
      </c>
      <c r="H1892">
        <v>54.190284499999997</v>
      </c>
      <c r="I1892">
        <v>-65.640759700000004</v>
      </c>
      <c r="J1892" s="1" t="str">
        <f t="shared" si="181"/>
        <v>Till</v>
      </c>
      <c r="K1892" s="1" t="str">
        <f t="shared" si="182"/>
        <v>&lt;63 micron</v>
      </c>
      <c r="L1892">
        <v>0.3</v>
      </c>
      <c r="N1892">
        <v>0.3</v>
      </c>
      <c r="O1892">
        <v>1.8</v>
      </c>
    </row>
    <row r="1893" spans="1:15" hidden="1" x14ac:dyDescent="0.25">
      <c r="A1893" t="s">
        <v>6634</v>
      </c>
      <c r="B1893" t="s">
        <v>6635</v>
      </c>
      <c r="C1893" s="1" t="str">
        <f t="shared" si="179"/>
        <v>21:1137</v>
      </c>
      <c r="D1893" s="1" t="str">
        <f t="shared" si="180"/>
        <v>21:0421</v>
      </c>
      <c r="E1893" t="s">
        <v>6636</v>
      </c>
      <c r="F1893" t="s">
        <v>6637</v>
      </c>
      <c r="H1893">
        <v>54.0797466</v>
      </c>
      <c r="I1893">
        <v>-65.008620300000004</v>
      </c>
      <c r="J1893" s="1" t="str">
        <f t="shared" si="181"/>
        <v>Till</v>
      </c>
      <c r="K1893" s="1" t="str">
        <f t="shared" si="182"/>
        <v>&lt;63 micron</v>
      </c>
      <c r="L1893">
        <v>0.6</v>
      </c>
      <c r="N1893">
        <v>0.6</v>
      </c>
      <c r="O1893">
        <v>2.6</v>
      </c>
    </row>
    <row r="1894" spans="1:15" hidden="1" x14ac:dyDescent="0.25">
      <c r="A1894" t="s">
        <v>6638</v>
      </c>
      <c r="B1894" t="s">
        <v>6639</v>
      </c>
      <c r="C1894" s="1" t="str">
        <f t="shared" si="179"/>
        <v>21:1137</v>
      </c>
      <c r="D1894" s="1" t="str">
        <f t="shared" si="180"/>
        <v>21:0421</v>
      </c>
      <c r="E1894" t="s">
        <v>6640</v>
      </c>
      <c r="F1894" t="s">
        <v>6641</v>
      </c>
      <c r="H1894">
        <v>54.1963352</v>
      </c>
      <c r="I1894">
        <v>-65.380784500000004</v>
      </c>
      <c r="J1894" s="1" t="str">
        <f t="shared" si="181"/>
        <v>Till</v>
      </c>
      <c r="K1894" s="1" t="str">
        <f t="shared" si="182"/>
        <v>&lt;63 micron</v>
      </c>
      <c r="L1894">
        <v>1.5</v>
      </c>
      <c r="N1894">
        <v>1.5</v>
      </c>
      <c r="O1894">
        <v>5.7</v>
      </c>
    </row>
    <row r="1895" spans="1:15" hidden="1" x14ac:dyDescent="0.25">
      <c r="A1895" t="s">
        <v>6642</v>
      </c>
      <c r="B1895" t="s">
        <v>6643</v>
      </c>
      <c r="C1895" s="1" t="str">
        <f t="shared" ref="C1895:C1917" si="183">HYPERLINK("http://geochem.nrcan.gc.ca/cdogs/content/bdl/bdl211137_e.htm", "21:1137")</f>
        <v>21:1137</v>
      </c>
      <c r="D1895" s="1" t="str">
        <f t="shared" ref="D1895:D1903" si="184">HYPERLINK("http://geochem.nrcan.gc.ca/cdogs/content/svy/svy210421_e.htm", "21:0421")</f>
        <v>21:0421</v>
      </c>
      <c r="E1895" t="s">
        <v>6644</v>
      </c>
      <c r="F1895" t="s">
        <v>6645</v>
      </c>
      <c r="H1895">
        <v>54.411977100000001</v>
      </c>
      <c r="I1895">
        <v>-65.049566499999997</v>
      </c>
      <c r="J1895" s="1" t="str">
        <f t="shared" ref="J1895:J1903" si="185">HYPERLINK("http://geochem.nrcan.gc.ca/cdogs/content/kwd/kwd020044_e.htm", "Till")</f>
        <v>Till</v>
      </c>
      <c r="K1895" s="1" t="str">
        <f t="shared" ref="K1895:K1903" si="186">HYPERLINK("http://geochem.nrcan.gc.ca/cdogs/content/kwd/kwd080004_e.htm", "&lt;63 micron")</f>
        <v>&lt;63 micron</v>
      </c>
      <c r="L1895">
        <v>0.9</v>
      </c>
      <c r="N1895">
        <v>0.9</v>
      </c>
      <c r="O1895">
        <v>4.0999999999999996</v>
      </c>
    </row>
    <row r="1896" spans="1:15" hidden="1" x14ac:dyDescent="0.25">
      <c r="A1896" t="s">
        <v>6646</v>
      </c>
      <c r="B1896" t="s">
        <v>6647</v>
      </c>
      <c r="C1896" s="1" t="str">
        <f t="shared" si="183"/>
        <v>21:1137</v>
      </c>
      <c r="D1896" s="1" t="str">
        <f t="shared" si="184"/>
        <v>21:0421</v>
      </c>
      <c r="E1896" t="s">
        <v>6648</v>
      </c>
      <c r="F1896" t="s">
        <v>6649</v>
      </c>
      <c r="H1896">
        <v>54.511292099999999</v>
      </c>
      <c r="I1896">
        <v>-65.089265900000001</v>
      </c>
      <c r="J1896" s="1" t="str">
        <f t="shared" si="185"/>
        <v>Till</v>
      </c>
      <c r="K1896" s="1" t="str">
        <f t="shared" si="186"/>
        <v>&lt;63 micron</v>
      </c>
      <c r="L1896">
        <v>0.4</v>
      </c>
      <c r="N1896">
        <v>0.4</v>
      </c>
      <c r="O1896">
        <v>2.4</v>
      </c>
    </row>
    <row r="1897" spans="1:15" hidden="1" x14ac:dyDescent="0.25">
      <c r="A1897" t="s">
        <v>6650</v>
      </c>
      <c r="B1897" t="s">
        <v>6651</v>
      </c>
      <c r="C1897" s="1" t="str">
        <f t="shared" si="183"/>
        <v>21:1137</v>
      </c>
      <c r="D1897" s="1" t="str">
        <f t="shared" si="184"/>
        <v>21:0421</v>
      </c>
      <c r="E1897" t="s">
        <v>6652</v>
      </c>
      <c r="F1897" t="s">
        <v>6653</v>
      </c>
      <c r="H1897">
        <v>54.426676700000002</v>
      </c>
      <c r="I1897">
        <v>-65.406551500000006</v>
      </c>
      <c r="J1897" s="1" t="str">
        <f t="shared" si="185"/>
        <v>Till</v>
      </c>
      <c r="K1897" s="1" t="str">
        <f t="shared" si="186"/>
        <v>&lt;63 micron</v>
      </c>
      <c r="L1897">
        <v>0.4</v>
      </c>
      <c r="N1897">
        <v>0.4</v>
      </c>
      <c r="O1897">
        <v>2.5</v>
      </c>
    </row>
    <row r="1898" spans="1:15" hidden="1" x14ac:dyDescent="0.25">
      <c r="A1898" t="s">
        <v>6654</v>
      </c>
      <c r="B1898" t="s">
        <v>6655</v>
      </c>
      <c r="C1898" s="1" t="str">
        <f t="shared" si="183"/>
        <v>21:1137</v>
      </c>
      <c r="D1898" s="1" t="str">
        <f t="shared" si="184"/>
        <v>21:0421</v>
      </c>
      <c r="E1898" t="s">
        <v>6656</v>
      </c>
      <c r="F1898" t="s">
        <v>6657</v>
      </c>
      <c r="H1898">
        <v>54.364382599999999</v>
      </c>
      <c r="I1898">
        <v>-65.955999599999998</v>
      </c>
      <c r="J1898" s="1" t="str">
        <f t="shared" si="185"/>
        <v>Till</v>
      </c>
      <c r="K1898" s="1" t="str">
        <f t="shared" si="186"/>
        <v>&lt;63 micron</v>
      </c>
      <c r="L1898">
        <v>0.2</v>
      </c>
      <c r="O1898">
        <v>1.5</v>
      </c>
    </row>
    <row r="1899" spans="1:15" hidden="1" x14ac:dyDescent="0.25">
      <c r="A1899" t="s">
        <v>6658</v>
      </c>
      <c r="B1899" t="s">
        <v>6659</v>
      </c>
      <c r="C1899" s="1" t="str">
        <f t="shared" si="183"/>
        <v>21:1137</v>
      </c>
      <c r="D1899" s="1" t="str">
        <f t="shared" si="184"/>
        <v>21:0421</v>
      </c>
      <c r="E1899" t="s">
        <v>6660</v>
      </c>
      <c r="F1899" t="s">
        <v>6661</v>
      </c>
      <c r="H1899">
        <v>54.883377799999998</v>
      </c>
      <c r="I1899">
        <v>-64.921547000000004</v>
      </c>
      <c r="J1899" s="1" t="str">
        <f t="shared" si="185"/>
        <v>Till</v>
      </c>
      <c r="K1899" s="1" t="str">
        <f t="shared" si="186"/>
        <v>&lt;63 micron</v>
      </c>
      <c r="L1899">
        <v>1.2</v>
      </c>
      <c r="N1899">
        <v>1.2</v>
      </c>
      <c r="O1899">
        <v>4.9000000000000004</v>
      </c>
    </row>
    <row r="1900" spans="1:15" hidden="1" x14ac:dyDescent="0.25">
      <c r="A1900" t="s">
        <v>6662</v>
      </c>
      <c r="B1900" t="s">
        <v>6663</v>
      </c>
      <c r="C1900" s="1" t="str">
        <f t="shared" si="183"/>
        <v>21:1137</v>
      </c>
      <c r="D1900" s="1" t="str">
        <f t="shared" si="184"/>
        <v>21:0421</v>
      </c>
      <c r="E1900" t="s">
        <v>6664</v>
      </c>
      <c r="F1900" t="s">
        <v>6665</v>
      </c>
      <c r="H1900">
        <v>55.0965037</v>
      </c>
      <c r="I1900">
        <v>-65.369992699999997</v>
      </c>
      <c r="J1900" s="1" t="str">
        <f t="shared" si="185"/>
        <v>Till</v>
      </c>
      <c r="K1900" s="1" t="str">
        <f t="shared" si="186"/>
        <v>&lt;63 micron</v>
      </c>
      <c r="L1900">
        <v>0.4</v>
      </c>
      <c r="N1900">
        <v>0.4</v>
      </c>
      <c r="O1900">
        <v>2.1</v>
      </c>
    </row>
    <row r="1901" spans="1:15" hidden="1" x14ac:dyDescent="0.25">
      <c r="A1901" t="s">
        <v>6666</v>
      </c>
      <c r="B1901" t="s">
        <v>6667</v>
      </c>
      <c r="C1901" s="1" t="str">
        <f t="shared" si="183"/>
        <v>21:1137</v>
      </c>
      <c r="D1901" s="1" t="str">
        <f t="shared" si="184"/>
        <v>21:0421</v>
      </c>
      <c r="E1901" t="s">
        <v>6664</v>
      </c>
      <c r="F1901" t="s">
        <v>6668</v>
      </c>
      <c r="H1901">
        <v>55.0965037</v>
      </c>
      <c r="I1901">
        <v>-65.369992699999997</v>
      </c>
      <c r="J1901" s="1" t="str">
        <f t="shared" si="185"/>
        <v>Till</v>
      </c>
      <c r="K1901" s="1" t="str">
        <f t="shared" si="186"/>
        <v>&lt;63 micron</v>
      </c>
      <c r="L1901">
        <v>0.4</v>
      </c>
      <c r="N1901">
        <v>0.4</v>
      </c>
      <c r="O1901">
        <v>2</v>
      </c>
    </row>
    <row r="1902" spans="1:15" hidden="1" x14ac:dyDescent="0.25">
      <c r="A1902" t="s">
        <v>6669</v>
      </c>
      <c r="B1902" t="s">
        <v>6670</v>
      </c>
      <c r="C1902" s="1" t="str">
        <f t="shared" si="183"/>
        <v>21:1137</v>
      </c>
      <c r="D1902" s="1" t="str">
        <f t="shared" si="184"/>
        <v>21:0421</v>
      </c>
      <c r="E1902" t="s">
        <v>6671</v>
      </c>
      <c r="F1902" t="s">
        <v>6672</v>
      </c>
      <c r="H1902">
        <v>54.108804800000001</v>
      </c>
      <c r="I1902">
        <v>-64.922533799999997</v>
      </c>
      <c r="J1902" s="1" t="str">
        <f t="shared" si="185"/>
        <v>Till</v>
      </c>
      <c r="K1902" s="1" t="str">
        <f t="shared" si="186"/>
        <v>&lt;63 micron</v>
      </c>
      <c r="L1902">
        <v>0.6</v>
      </c>
      <c r="N1902">
        <v>0.6</v>
      </c>
      <c r="O1902">
        <v>2.2999999999999998</v>
      </c>
    </row>
    <row r="1903" spans="1:15" hidden="1" x14ac:dyDescent="0.25">
      <c r="A1903" t="s">
        <v>6673</v>
      </c>
      <c r="B1903" t="s">
        <v>6674</v>
      </c>
      <c r="C1903" s="1" t="str">
        <f t="shared" si="183"/>
        <v>21:1137</v>
      </c>
      <c r="D1903" s="1" t="str">
        <f t="shared" si="184"/>
        <v>21:0421</v>
      </c>
      <c r="E1903" t="s">
        <v>6675</v>
      </c>
      <c r="F1903" t="s">
        <v>6676</v>
      </c>
      <c r="H1903">
        <v>54.161056700000003</v>
      </c>
      <c r="I1903">
        <v>-64.297628200000005</v>
      </c>
      <c r="J1903" s="1" t="str">
        <f t="shared" si="185"/>
        <v>Till</v>
      </c>
      <c r="K1903" s="1" t="str">
        <f t="shared" si="186"/>
        <v>&lt;63 micron</v>
      </c>
      <c r="L1903">
        <v>0.6</v>
      </c>
      <c r="N1903">
        <v>0.6</v>
      </c>
      <c r="O1903">
        <v>2.2000000000000002</v>
      </c>
    </row>
    <row r="1904" spans="1:15" hidden="1" x14ac:dyDescent="0.25">
      <c r="A1904" t="s">
        <v>6677</v>
      </c>
      <c r="B1904" t="s">
        <v>6678</v>
      </c>
      <c r="C1904" s="1" t="str">
        <f t="shared" si="183"/>
        <v>21:1137</v>
      </c>
      <c r="D1904" s="1" t="str">
        <f t="shared" ref="D1904:D1917" si="187">HYPERLINK("http://geochem.nrcan.gc.ca/cdogs/content/svy/svy_e.htm", "")</f>
        <v/>
      </c>
      <c r="G1904" s="1" t="str">
        <f>HYPERLINK("http://geochem.nrcan.gc.ca/cdogs/content/cr_/cr_00096_e.htm", "96")</f>
        <v>96</v>
      </c>
      <c r="J1904" t="s">
        <v>5596</v>
      </c>
      <c r="K1904" t="s">
        <v>5597</v>
      </c>
      <c r="L1904">
        <v>1.6</v>
      </c>
      <c r="N1904">
        <v>1.6</v>
      </c>
      <c r="O1904">
        <v>5.7</v>
      </c>
    </row>
    <row r="1905" spans="1:15" hidden="1" x14ac:dyDescent="0.25">
      <c r="A1905" t="s">
        <v>6679</v>
      </c>
      <c r="B1905" t="s">
        <v>6680</v>
      </c>
      <c r="C1905" s="1" t="str">
        <f t="shared" si="183"/>
        <v>21:1137</v>
      </c>
      <c r="D1905" s="1" t="str">
        <f t="shared" si="187"/>
        <v/>
      </c>
      <c r="G1905" s="1" t="str">
        <f>HYPERLINK("http://geochem.nrcan.gc.ca/cdogs/content/cr_/cr_00096_e.htm", "96")</f>
        <v>96</v>
      </c>
      <c r="J1905" t="s">
        <v>5596</v>
      </c>
      <c r="K1905" t="s">
        <v>5597</v>
      </c>
      <c r="L1905">
        <v>1.6</v>
      </c>
      <c r="N1905">
        <v>1.6</v>
      </c>
      <c r="O1905">
        <v>5.6</v>
      </c>
    </row>
    <row r="1906" spans="1:15" hidden="1" x14ac:dyDescent="0.25">
      <c r="A1906" t="s">
        <v>6681</v>
      </c>
      <c r="B1906" t="s">
        <v>6682</v>
      </c>
      <c r="C1906" s="1" t="str">
        <f t="shared" si="183"/>
        <v>21:1137</v>
      </c>
      <c r="D1906" s="1" t="str">
        <f t="shared" si="187"/>
        <v/>
      </c>
      <c r="G1906" s="1" t="str">
        <f>HYPERLINK("http://geochem.nrcan.gc.ca/cdogs/content/cr_/cr_00096_e.htm", "96")</f>
        <v>96</v>
      </c>
      <c r="J1906" t="s">
        <v>5596</v>
      </c>
      <c r="K1906" t="s">
        <v>5597</v>
      </c>
      <c r="L1906">
        <v>1.6</v>
      </c>
      <c r="N1906">
        <v>1.6</v>
      </c>
      <c r="O1906">
        <v>5.5</v>
      </c>
    </row>
    <row r="1907" spans="1:15" hidden="1" x14ac:dyDescent="0.25">
      <c r="A1907" t="s">
        <v>6683</v>
      </c>
      <c r="B1907" t="s">
        <v>6684</v>
      </c>
      <c r="C1907" s="1" t="str">
        <f t="shared" si="183"/>
        <v>21:1137</v>
      </c>
      <c r="D1907" s="1" t="str">
        <f t="shared" si="187"/>
        <v/>
      </c>
      <c r="G1907" s="1" t="str">
        <f>HYPERLINK("http://geochem.nrcan.gc.ca/cdogs/content/cr_/cr_00096_e.htm", "96")</f>
        <v>96</v>
      </c>
      <c r="J1907" t="s">
        <v>5596</v>
      </c>
      <c r="K1907" t="s">
        <v>5597</v>
      </c>
      <c r="L1907">
        <v>1.6</v>
      </c>
      <c r="N1907">
        <v>1.6</v>
      </c>
      <c r="O1907">
        <v>5.8</v>
      </c>
    </row>
    <row r="1908" spans="1:15" hidden="1" x14ac:dyDescent="0.25">
      <c r="A1908" t="s">
        <v>6685</v>
      </c>
      <c r="B1908" t="s">
        <v>6686</v>
      </c>
      <c r="C1908" s="1" t="str">
        <f t="shared" si="183"/>
        <v>21:1137</v>
      </c>
      <c r="D1908" s="1" t="str">
        <f t="shared" si="187"/>
        <v/>
      </c>
      <c r="G1908" s="1" t="str">
        <f>HYPERLINK("http://geochem.nrcan.gc.ca/cdogs/content/cr_/cr_00096_e.htm", "96")</f>
        <v>96</v>
      </c>
      <c r="J1908" t="s">
        <v>5596</v>
      </c>
      <c r="K1908" t="s">
        <v>5597</v>
      </c>
      <c r="L1908">
        <v>1.6</v>
      </c>
      <c r="N1908">
        <v>1.6</v>
      </c>
      <c r="O1908">
        <v>5.8</v>
      </c>
    </row>
    <row r="1909" spans="1:15" hidden="1" x14ac:dyDescent="0.25">
      <c r="A1909" t="s">
        <v>6687</v>
      </c>
      <c r="B1909" t="s">
        <v>6688</v>
      </c>
      <c r="C1909" s="1" t="str">
        <f t="shared" si="183"/>
        <v>21:1137</v>
      </c>
      <c r="D1909" s="1" t="str">
        <f t="shared" si="187"/>
        <v/>
      </c>
      <c r="G1909" s="1" t="str">
        <f>HYPERLINK("http://geochem.nrcan.gc.ca/cdogs/content/cr_/cr_00098_e.htm", "98")</f>
        <v>98</v>
      </c>
      <c r="J1909" t="s">
        <v>5596</v>
      </c>
      <c r="K1909" t="s">
        <v>5597</v>
      </c>
      <c r="L1909">
        <v>1</v>
      </c>
      <c r="N1909">
        <v>1</v>
      </c>
      <c r="O1909">
        <v>4</v>
      </c>
    </row>
    <row r="1910" spans="1:15" hidden="1" x14ac:dyDescent="0.25">
      <c r="A1910" t="s">
        <v>6689</v>
      </c>
      <c r="B1910" t="s">
        <v>6690</v>
      </c>
      <c r="C1910" s="1" t="str">
        <f t="shared" si="183"/>
        <v>21:1137</v>
      </c>
      <c r="D1910" s="1" t="str">
        <f t="shared" si="187"/>
        <v/>
      </c>
      <c r="G1910" s="1" t="str">
        <f>HYPERLINK("http://geochem.nrcan.gc.ca/cdogs/content/cr_/cr_00098_e.htm", "98")</f>
        <v>98</v>
      </c>
      <c r="J1910" t="s">
        <v>5596</v>
      </c>
      <c r="K1910" t="s">
        <v>5597</v>
      </c>
      <c r="L1910">
        <v>1</v>
      </c>
      <c r="N1910">
        <v>0.9</v>
      </c>
      <c r="O1910">
        <v>4</v>
      </c>
    </row>
    <row r="1911" spans="1:15" hidden="1" x14ac:dyDescent="0.25">
      <c r="A1911" t="s">
        <v>6691</v>
      </c>
      <c r="B1911" t="s">
        <v>6692</v>
      </c>
      <c r="C1911" s="1" t="str">
        <f t="shared" si="183"/>
        <v>21:1137</v>
      </c>
      <c r="D1911" s="1" t="str">
        <f t="shared" si="187"/>
        <v/>
      </c>
      <c r="G1911" s="1" t="str">
        <f>HYPERLINK("http://geochem.nrcan.gc.ca/cdogs/content/cr_/cr_00098_e.htm", "98")</f>
        <v>98</v>
      </c>
      <c r="J1911" t="s">
        <v>5596</v>
      </c>
      <c r="K1911" t="s">
        <v>5597</v>
      </c>
      <c r="L1911">
        <v>1</v>
      </c>
      <c r="N1911">
        <v>1</v>
      </c>
      <c r="O1911">
        <v>3.9</v>
      </c>
    </row>
    <row r="1912" spans="1:15" hidden="1" x14ac:dyDescent="0.25">
      <c r="A1912" t="s">
        <v>6693</v>
      </c>
      <c r="B1912" t="s">
        <v>6694</v>
      </c>
      <c r="C1912" s="1" t="str">
        <f t="shared" si="183"/>
        <v>21:1137</v>
      </c>
      <c r="D1912" s="1" t="str">
        <f t="shared" si="187"/>
        <v/>
      </c>
      <c r="G1912" s="1" t="str">
        <f t="shared" ref="G1912:G1917" si="188">HYPERLINK("http://geochem.nrcan.gc.ca/cdogs/content/cr_/cr_00241_e.htm", "241")</f>
        <v>241</v>
      </c>
      <c r="J1912" t="s">
        <v>5596</v>
      </c>
      <c r="K1912" t="s">
        <v>5597</v>
      </c>
    </row>
    <row r="1913" spans="1:15" hidden="1" x14ac:dyDescent="0.25">
      <c r="A1913" t="s">
        <v>6695</v>
      </c>
      <c r="B1913" t="s">
        <v>6696</v>
      </c>
      <c r="C1913" s="1" t="str">
        <f t="shared" si="183"/>
        <v>21:1137</v>
      </c>
      <c r="D1913" s="1" t="str">
        <f t="shared" si="187"/>
        <v/>
      </c>
      <c r="G1913" s="1" t="str">
        <f t="shared" si="188"/>
        <v>241</v>
      </c>
      <c r="J1913" t="s">
        <v>5596</v>
      </c>
      <c r="K1913" t="s">
        <v>5597</v>
      </c>
    </row>
    <row r="1914" spans="1:15" hidden="1" x14ac:dyDescent="0.25">
      <c r="A1914" t="s">
        <v>6697</v>
      </c>
      <c r="B1914" t="s">
        <v>6698</v>
      </c>
      <c r="C1914" s="1" t="str">
        <f t="shared" si="183"/>
        <v>21:1137</v>
      </c>
      <c r="D1914" s="1" t="str">
        <f t="shared" si="187"/>
        <v/>
      </c>
      <c r="G1914" s="1" t="str">
        <f t="shared" si="188"/>
        <v>241</v>
      </c>
      <c r="J1914" t="s">
        <v>5596</v>
      </c>
      <c r="K1914" t="s">
        <v>5597</v>
      </c>
    </row>
    <row r="1915" spans="1:15" hidden="1" x14ac:dyDescent="0.25">
      <c r="A1915" t="s">
        <v>6699</v>
      </c>
      <c r="B1915" t="s">
        <v>6700</v>
      </c>
      <c r="C1915" s="1" t="str">
        <f t="shared" si="183"/>
        <v>21:1137</v>
      </c>
      <c r="D1915" s="1" t="str">
        <f t="shared" si="187"/>
        <v/>
      </c>
      <c r="G1915" s="1" t="str">
        <f t="shared" si="188"/>
        <v>241</v>
      </c>
      <c r="J1915" t="s">
        <v>5596</v>
      </c>
      <c r="K1915" t="s">
        <v>5597</v>
      </c>
    </row>
    <row r="1916" spans="1:15" hidden="1" x14ac:dyDescent="0.25">
      <c r="A1916" t="s">
        <v>6701</v>
      </c>
      <c r="B1916" t="s">
        <v>6702</v>
      </c>
      <c r="C1916" s="1" t="str">
        <f t="shared" si="183"/>
        <v>21:1137</v>
      </c>
      <c r="D1916" s="1" t="str">
        <f t="shared" si="187"/>
        <v/>
      </c>
      <c r="G1916" s="1" t="str">
        <f t="shared" si="188"/>
        <v>241</v>
      </c>
      <c r="J1916" t="s">
        <v>5596</v>
      </c>
      <c r="K1916" t="s">
        <v>5597</v>
      </c>
    </row>
    <row r="1917" spans="1:15" hidden="1" x14ac:dyDescent="0.25">
      <c r="A1917" t="s">
        <v>6703</v>
      </c>
      <c r="B1917" t="s">
        <v>6704</v>
      </c>
      <c r="C1917" s="1" t="str">
        <f t="shared" si="183"/>
        <v>21:1137</v>
      </c>
      <c r="D1917" s="1" t="str">
        <f t="shared" si="187"/>
        <v/>
      </c>
      <c r="G1917" s="1" t="str">
        <f t="shared" si="188"/>
        <v>241</v>
      </c>
      <c r="J1917" t="s">
        <v>5596</v>
      </c>
      <c r="K1917" t="s">
        <v>5597</v>
      </c>
    </row>
  </sheetData>
  <autoFilter ref="A1:K1917">
    <filterColumn colId="0" hiddenButton="1"/>
    <filterColumn colId="1" hiddenButton="1"/>
    <filterColumn colId="3">
      <filters>
        <filter val="21:0356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svy210356_pkg_0228b.xlsx</vt:lpstr>
      <vt:lpstr>pkg_0228b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2023-02-18T07:05:06Z</dcterms:created>
  <dcterms:modified xsi:type="dcterms:W3CDTF">2023-02-18T20:53:35Z</dcterms:modified>
</cp:coreProperties>
</file>