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5_pkg_0345b.xlsx" sheetId="1" r:id="rId1"/>
  </sheets>
  <definedNames>
    <definedName name="_xlnm._FilterDatabase" localSheetId="0" hidden="1">svy210325_pkg_0345b.xlsx!$A$1:$K$218</definedName>
    <definedName name="pkg_0345b">svy210325_pkg_0345b.xlsx!$A$1:$AC$218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</calcChain>
</file>

<file path=xl/sharedStrings.xml><?xml version="1.0" encoding="utf-8"?>
<sst xmlns="http://schemas.openxmlformats.org/spreadsheetml/2006/main" count="897" uniqueCount="897">
  <si>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</si>
  <si>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</si>
  <si>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</si>
  <si>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</si>
  <si>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</si>
  <si>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</si>
  <si>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</si>
  <si>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</si>
  <si>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</si>
  <si>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</si>
  <si>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</si>
  <si>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SiO2</t>
  </si>
  <si>
    <t>Al2O3</t>
  </si>
  <si>
    <t>Fe2O3</t>
  </si>
  <si>
    <t>CaO</t>
  </si>
  <si>
    <t>MgO</t>
  </si>
  <si>
    <t>Na2O</t>
  </si>
  <si>
    <t>K2O</t>
  </si>
  <si>
    <t>MnO</t>
  </si>
  <si>
    <t>P2O5</t>
  </si>
  <si>
    <t>TiO2</t>
  </si>
  <si>
    <t>Ba</t>
  </si>
  <si>
    <t>Cr</t>
  </si>
  <si>
    <t>Nb</t>
  </si>
  <si>
    <t>Rb</t>
  </si>
  <si>
    <t>Sr</t>
  </si>
  <si>
    <t>Y</t>
  </si>
  <si>
    <t>Zr</t>
  </si>
  <si>
    <t>LOI</t>
  </si>
  <si>
    <t>0739</t>
  </si>
  <si>
    <t>21:1155:000001</t>
  </si>
  <si>
    <t>21:0325:000731</t>
  </si>
  <si>
    <t>21:0325:000731:0001:0001:00</t>
  </si>
  <si>
    <t>0740</t>
  </si>
  <si>
    <t>21:1155:000002</t>
  </si>
  <si>
    <t>21:0325:000732</t>
  </si>
  <si>
    <t>21:0325:000732:0001:0001:00</t>
  </si>
  <si>
    <t>0741</t>
  </si>
  <si>
    <t>21:1155:000003</t>
  </si>
  <si>
    <t>21:0325:000733</t>
  </si>
  <si>
    <t>21:0325:000733:0001:0001:00</t>
  </si>
  <si>
    <t>0742</t>
  </si>
  <si>
    <t>21:1155:000004</t>
  </si>
  <si>
    <t>21:0325:000734</t>
  </si>
  <si>
    <t>21:0325:000734:0001:0001:00</t>
  </si>
  <si>
    <t>0743</t>
  </si>
  <si>
    <t>21:1155:000005</t>
  </si>
  <si>
    <t>21:0325:000735</t>
  </si>
  <si>
    <t>21:0325:000735:0001:0001:00</t>
  </si>
  <si>
    <t>0744</t>
  </si>
  <si>
    <t>21:1155:000006</t>
  </si>
  <si>
    <t>21:0325:000736</t>
  </si>
  <si>
    <t>21:0325:000736:0001:0001:00</t>
  </si>
  <si>
    <t>0745</t>
  </si>
  <si>
    <t>21:1155:000007</t>
  </si>
  <si>
    <t>21:0325:000737</t>
  </si>
  <si>
    <t>21:0325:000737:0001:0001:00</t>
  </si>
  <si>
    <t>0746</t>
  </si>
  <si>
    <t>21:1155:000008</t>
  </si>
  <si>
    <t>21:0325:000738</t>
  </si>
  <si>
    <t>21:0325:000738:0001:0001:00</t>
  </si>
  <si>
    <t>0747</t>
  </si>
  <si>
    <t>21:1155:000009</t>
  </si>
  <si>
    <t>21:0325:000739</t>
  </si>
  <si>
    <t>21:0325:000739:0001:0001:00</t>
  </si>
  <si>
    <t>0748</t>
  </si>
  <si>
    <t>21:1155:000010</t>
  </si>
  <si>
    <t>21:0325:000740</t>
  </si>
  <si>
    <t>21:0325:000740:0001:0001:00</t>
  </si>
  <si>
    <t>0749</t>
  </si>
  <si>
    <t>21:1155:000011</t>
  </si>
  <si>
    <t>21:0325:000741</t>
  </si>
  <si>
    <t>21:0325:000741:0001:0001:00</t>
  </si>
  <si>
    <t>0764</t>
  </si>
  <si>
    <t>21:1155:000012</t>
  </si>
  <si>
    <t>21:0325:000755</t>
  </si>
  <si>
    <t>21:0325:000755:0001:0001:00</t>
  </si>
  <si>
    <t>0765</t>
  </si>
  <si>
    <t>21:1155:000013</t>
  </si>
  <si>
    <t>21:0325:000756</t>
  </si>
  <si>
    <t>21:0325:000756:0001:0001:00</t>
  </si>
  <si>
    <t>0766</t>
  </si>
  <si>
    <t>21:1155:000014</t>
  </si>
  <si>
    <t>21:0325:000757</t>
  </si>
  <si>
    <t>21:0325:000757:0001:0001:00</t>
  </si>
  <si>
    <t>0768</t>
  </si>
  <si>
    <t>21:1155:000015</t>
  </si>
  <si>
    <t>21:0325:000759</t>
  </si>
  <si>
    <t>21:0325:000759:0001:0001:00</t>
  </si>
  <si>
    <t>0769</t>
  </si>
  <si>
    <t>21:1155:000016</t>
  </si>
  <si>
    <t>21:0325:000760</t>
  </si>
  <si>
    <t>21:0325:000760:0001:0001:00</t>
  </si>
  <si>
    <t>0770</t>
  </si>
  <si>
    <t>21:1155:000017</t>
  </si>
  <si>
    <t>21:0325:000761</t>
  </si>
  <si>
    <t>21:0325:000761:0001:0001:00</t>
  </si>
  <si>
    <t>0771</t>
  </si>
  <si>
    <t>21:1155:000018</t>
  </si>
  <si>
    <t>21:0325:000762</t>
  </si>
  <si>
    <t>21:0325:000762:0001:0001:00</t>
  </si>
  <si>
    <t>0772</t>
  </si>
  <si>
    <t>21:1155:000019</t>
  </si>
  <si>
    <t>21:0325:000763</t>
  </si>
  <si>
    <t>21:0325:000763:0001:0001:00</t>
  </si>
  <si>
    <t>0773</t>
  </si>
  <si>
    <t>21:1155:000020</t>
  </si>
  <si>
    <t>21:0325:000764</t>
  </si>
  <si>
    <t>21:0325:000764:0001:0001:00</t>
  </si>
  <si>
    <t>0774</t>
  </si>
  <si>
    <t>21:1155:000021</t>
  </si>
  <si>
    <t>21:0325:000765</t>
  </si>
  <si>
    <t>21:0325:000765:0001:0001:00</t>
  </si>
  <si>
    <t>0775</t>
  </si>
  <si>
    <t>21:1155:000022</t>
  </si>
  <si>
    <t>21:0325:000766</t>
  </si>
  <si>
    <t>21:0325:000766:0001:0001:00</t>
  </si>
  <si>
    <t>0778</t>
  </si>
  <si>
    <t>21:1155:000023</t>
  </si>
  <si>
    <t>21:0325:000769</t>
  </si>
  <si>
    <t>21:0325:000769:0001:0001:00</t>
  </si>
  <si>
    <t>0779</t>
  </si>
  <si>
    <t>21:1155:000024</t>
  </si>
  <si>
    <t>21:0325:000770</t>
  </si>
  <si>
    <t>21:0325:000770:0001:0001:00</t>
  </si>
  <si>
    <t>0780</t>
  </si>
  <si>
    <t>21:1155:000025</t>
  </si>
  <si>
    <t>21:0325:000771</t>
  </si>
  <si>
    <t>21:0325:000771:0001:0001:00</t>
  </si>
  <si>
    <t>0781</t>
  </si>
  <si>
    <t>21:1155:000026</t>
  </si>
  <si>
    <t>21:0325:000772</t>
  </si>
  <si>
    <t>21:0325:000772:0001:0001:00</t>
  </si>
  <si>
    <t>0782</t>
  </si>
  <si>
    <t>21:1155:000027</t>
  </si>
  <si>
    <t>21:0325:000773</t>
  </si>
  <si>
    <t>21:0325:000773:0001:0001:00</t>
  </si>
  <si>
    <t>0783</t>
  </si>
  <si>
    <t>21:1155:000028</t>
  </si>
  <si>
    <t>21:0325:000774</t>
  </si>
  <si>
    <t>21:0325:000774:0001:0001:00</t>
  </si>
  <si>
    <t>0784</t>
  </si>
  <si>
    <t>21:1155:000029</t>
  </si>
  <si>
    <t>21:0325:000775</t>
  </si>
  <si>
    <t>21:0325:000775:0001:0001:00</t>
  </si>
  <si>
    <t>0785</t>
  </si>
  <si>
    <t>21:1155:000030</t>
  </si>
  <si>
    <t>21:0325:000776</t>
  </si>
  <si>
    <t>21:0325:000776:0001:0001:00</t>
  </si>
  <si>
    <t>0786</t>
  </si>
  <si>
    <t>21:1155:000031</t>
  </si>
  <si>
    <t>21:0325:000777</t>
  </si>
  <si>
    <t>21:0325:000777:0001:0001:00</t>
  </si>
  <si>
    <t>0881</t>
  </si>
  <si>
    <t>21:1155:000032</t>
  </si>
  <si>
    <t>21:0325:000871</t>
  </si>
  <si>
    <t>21:0325:000871:0001:0001:00</t>
  </si>
  <si>
    <t>0882</t>
  </si>
  <si>
    <t>21:1155:000033</t>
  </si>
  <si>
    <t>21:0325:000872</t>
  </si>
  <si>
    <t>21:0325:000872:0001:0001:00</t>
  </si>
  <si>
    <t>0883</t>
  </si>
  <si>
    <t>21:1155:000034</t>
  </si>
  <si>
    <t>21:0325:000873</t>
  </si>
  <si>
    <t>21:0325:000873:0001:0001:00</t>
  </si>
  <si>
    <t>0884</t>
  </si>
  <si>
    <t>21:1155:000035</t>
  </si>
  <si>
    <t>21:0325:000874</t>
  </si>
  <si>
    <t>21:0325:000874:0001:0001:00</t>
  </si>
  <si>
    <t>2668</t>
  </si>
  <si>
    <t>21:1155:000036</t>
  </si>
  <si>
    <t>21:0325:001899</t>
  </si>
  <si>
    <t>21:0325:001899:0001:0001:00</t>
  </si>
  <si>
    <t>2669</t>
  </si>
  <si>
    <t>21:1155:000037</t>
  </si>
  <si>
    <t>21:0325:001900</t>
  </si>
  <si>
    <t>21:0325:001900:0001:0001:00</t>
  </si>
  <si>
    <t>2670</t>
  </si>
  <si>
    <t>21:1155:000038</t>
  </si>
  <si>
    <t>21:0325:001901</t>
  </si>
  <si>
    <t>21:0325:001901:0001:0001:00</t>
  </si>
  <si>
    <t>2671</t>
  </si>
  <si>
    <t>21:1155:000039</t>
  </si>
  <si>
    <t>21:0325:001902</t>
  </si>
  <si>
    <t>21:0325:001902:0001:0001:00</t>
  </si>
  <si>
    <t>2672</t>
  </si>
  <si>
    <t>21:1155:000040</t>
  </si>
  <si>
    <t>21:0325:001903</t>
  </si>
  <si>
    <t>21:0325:001903:0001:0001:00</t>
  </si>
  <si>
    <t>2673</t>
  </si>
  <si>
    <t>21:1155:000041</t>
  </si>
  <si>
    <t>21:0325:001904</t>
  </si>
  <si>
    <t>21:0325:001904:0001:0001:00</t>
  </si>
  <si>
    <t>2674</t>
  </si>
  <si>
    <t>21:1155:000042</t>
  </si>
  <si>
    <t>21:0325:001905</t>
  </si>
  <si>
    <t>21:0325:001905:0001:0001:00</t>
  </si>
  <si>
    <t>2675</t>
  </si>
  <si>
    <t>21:1155:000043</t>
  </si>
  <si>
    <t>21:0325:001906</t>
  </si>
  <si>
    <t>21:0325:001906:0001:0001:00</t>
  </si>
  <si>
    <t>2676</t>
  </si>
  <si>
    <t>21:1155:000044</t>
  </si>
  <si>
    <t>21:0325:001907</t>
  </si>
  <si>
    <t>21:0325:001907:0001:0001:00</t>
  </si>
  <si>
    <t>2677</t>
  </si>
  <si>
    <t>21:1155:000045</t>
  </si>
  <si>
    <t>21:0325:001908</t>
  </si>
  <si>
    <t>21:0325:001908:0001:0001:00</t>
  </si>
  <si>
    <t>2678</t>
  </si>
  <si>
    <t>21:1155:000046</t>
  </si>
  <si>
    <t>21:0325:001909</t>
  </si>
  <si>
    <t>21:0325:001909:0001:0001:00</t>
  </si>
  <si>
    <t>2679</t>
  </si>
  <si>
    <t>21:1155:000047</t>
  </si>
  <si>
    <t>21:0325:001910</t>
  </si>
  <si>
    <t>21:0325:001910:0001:0001:00</t>
  </si>
  <si>
    <t>2680</t>
  </si>
  <si>
    <t>21:1155:000048</t>
  </si>
  <si>
    <t>21:0325:001911</t>
  </si>
  <si>
    <t>21:0325:001911:0001:0001:00</t>
  </si>
  <si>
    <t>2681</t>
  </si>
  <si>
    <t>21:1155:000049</t>
  </si>
  <si>
    <t>21:0325:001912</t>
  </si>
  <si>
    <t>21:0325:001912:0001:0001:00</t>
  </si>
  <si>
    <t>2682</t>
  </si>
  <si>
    <t>21:1155:000050</t>
  </si>
  <si>
    <t>21:0325:001913</t>
  </si>
  <si>
    <t>21:0325:001913:0001:0001:00</t>
  </si>
  <si>
    <t>2683</t>
  </si>
  <si>
    <t>21:1155:000051</t>
  </si>
  <si>
    <t>21:0325:001914</t>
  </si>
  <si>
    <t>21:0325:001914:0001:0001:00</t>
  </si>
  <si>
    <t>2684</t>
  </si>
  <si>
    <t>21:1155:000052</t>
  </si>
  <si>
    <t>21:0325:001915</t>
  </si>
  <si>
    <t>21:0325:001915:0001:0001:00</t>
  </si>
  <si>
    <t>2685</t>
  </si>
  <si>
    <t>21:1155:000053</t>
  </si>
  <si>
    <t>21:0325:001916</t>
  </si>
  <si>
    <t>21:0325:001916:0001:0001:00</t>
  </si>
  <si>
    <t>2686</t>
  </si>
  <si>
    <t>21:1155:000054</t>
  </si>
  <si>
    <t>21:0325:001917</t>
  </si>
  <si>
    <t>21:0325:001917:0001:0001:00</t>
  </si>
  <si>
    <t>2687</t>
  </si>
  <si>
    <t>21:1155:000055</t>
  </si>
  <si>
    <t>21:0325:001918</t>
  </si>
  <si>
    <t>21:0325:001918:0001:0001:00</t>
  </si>
  <si>
    <t>2688</t>
  </si>
  <si>
    <t>21:1155:000056</t>
  </si>
  <si>
    <t>21:0325:001919</t>
  </si>
  <si>
    <t>21:0325:001919:0001:0001:00</t>
  </si>
  <si>
    <t>2689</t>
  </si>
  <si>
    <t>21:1155:000057</t>
  </si>
  <si>
    <t>21:0325:001920</t>
  </si>
  <si>
    <t>21:0325:001920:0001:0001:00</t>
  </si>
  <si>
    <t>2691</t>
  </si>
  <si>
    <t>21:1155:000058</t>
  </si>
  <si>
    <t>21:0325:001921</t>
  </si>
  <si>
    <t>21:0325:001921:0001:0001:00</t>
  </si>
  <si>
    <t>2692</t>
  </si>
  <si>
    <t>21:1155:000059</t>
  </si>
  <si>
    <t>21:0325:001922</t>
  </si>
  <si>
    <t>21:0325:001922:0001:0001:00</t>
  </si>
  <si>
    <t>2693</t>
  </si>
  <si>
    <t>21:1155:000060</t>
  </si>
  <si>
    <t>21:0325:001923</t>
  </si>
  <si>
    <t>21:0325:001923:0001:0001:00</t>
  </si>
  <si>
    <t>2694</t>
  </si>
  <si>
    <t>21:1155:000061</t>
  </si>
  <si>
    <t>21:0325:001924</t>
  </si>
  <si>
    <t>21:0325:001924:0001:0001:00</t>
  </si>
  <si>
    <t>2695</t>
  </si>
  <si>
    <t>21:1155:000062</t>
  </si>
  <si>
    <t>21:0325:001925</t>
  </si>
  <si>
    <t>21:0325:001925:0001:0001:00</t>
  </si>
  <si>
    <t>2696</t>
  </si>
  <si>
    <t>21:1155:000063</t>
  </si>
  <si>
    <t>21:0325:001926</t>
  </si>
  <si>
    <t>21:0325:001926:0001:0001:00</t>
  </si>
  <si>
    <t>2697</t>
  </si>
  <si>
    <t>21:1155:000064</t>
  </si>
  <si>
    <t>21:0325:001927</t>
  </si>
  <si>
    <t>21:0325:001927:0001:0001:00</t>
  </si>
  <si>
    <t>2698</t>
  </si>
  <si>
    <t>21:1155:000065</t>
  </si>
  <si>
    <t>21:0325:001928</t>
  </si>
  <si>
    <t>21:0325:001928:0001:0001:00</t>
  </si>
  <si>
    <t>2699</t>
  </si>
  <si>
    <t>21:1155:000066</t>
  </si>
  <si>
    <t>21:0325:001929</t>
  </si>
  <si>
    <t>21:0325:001929:0001:0001:00</t>
  </si>
  <si>
    <t>2700</t>
  </si>
  <si>
    <t>21:1155:000067</t>
  </si>
  <si>
    <t>21:0325:001930</t>
  </si>
  <si>
    <t>21:0325:001930:0001:0001:00</t>
  </si>
  <si>
    <t>2701</t>
  </si>
  <si>
    <t>21:1155:000068</t>
  </si>
  <si>
    <t>21:0325:001931</t>
  </si>
  <si>
    <t>21:0325:001931:0001:0001:00</t>
  </si>
  <si>
    <t>2702</t>
  </si>
  <si>
    <t>21:1155:000069</t>
  </si>
  <si>
    <t>21:0325:001932</t>
  </si>
  <si>
    <t>21:0325:001932:0001:0001:00</t>
  </si>
  <si>
    <t>2790</t>
  </si>
  <si>
    <t>21:1155:000070</t>
  </si>
  <si>
    <t>21:0325:002019</t>
  </si>
  <si>
    <t>21:0325:002019:0001:0001:00</t>
  </si>
  <si>
    <t>2791</t>
  </si>
  <si>
    <t>21:1155:000071</t>
  </si>
  <si>
    <t>21:0325:002020</t>
  </si>
  <si>
    <t>21:0325:002020:0001:0001:00</t>
  </si>
  <si>
    <t>2792</t>
  </si>
  <si>
    <t>21:1155:000072</t>
  </si>
  <si>
    <t>21:0325:002021</t>
  </si>
  <si>
    <t>21:0325:002021:0001:0001:00</t>
  </si>
  <si>
    <t>2793</t>
  </si>
  <si>
    <t>21:1155:000073</t>
  </si>
  <si>
    <t>21:0325:002022</t>
  </si>
  <si>
    <t>21:0325:002022:0001:0001:00</t>
  </si>
  <si>
    <t>2794</t>
  </si>
  <si>
    <t>21:1155:000074</t>
  </si>
  <si>
    <t>21:0325:002023</t>
  </si>
  <si>
    <t>21:0325:002023:0001:0001:00</t>
  </si>
  <si>
    <t>2795</t>
  </si>
  <si>
    <t>21:1155:000075</t>
  </si>
  <si>
    <t>21:0325:002024</t>
  </si>
  <si>
    <t>21:0325:002024:0001:0001:00</t>
  </si>
  <si>
    <t>2796</t>
  </si>
  <si>
    <t>21:1155:000076</t>
  </si>
  <si>
    <t>21:0325:002025</t>
  </si>
  <si>
    <t>21:0325:002025:0001:0001:00</t>
  </si>
  <si>
    <t>2797</t>
  </si>
  <si>
    <t>21:1155:000077</t>
  </si>
  <si>
    <t>21:0325:002026</t>
  </si>
  <si>
    <t>21:0325:002026:0001:0001:00</t>
  </si>
  <si>
    <t>2798</t>
  </si>
  <si>
    <t>21:1155:000078</t>
  </si>
  <si>
    <t>21:0325:002027</t>
  </si>
  <si>
    <t>21:0325:002027:0001:0001:00</t>
  </si>
  <si>
    <t>2799</t>
  </si>
  <si>
    <t>21:1155:000079</t>
  </si>
  <si>
    <t>21:0325:002028</t>
  </si>
  <si>
    <t>21:0325:002028:0001:0001:00</t>
  </si>
  <si>
    <t>2800</t>
  </si>
  <si>
    <t>21:1155:000080</t>
  </si>
  <si>
    <t>21:0325:002029</t>
  </si>
  <si>
    <t>21:0325:002029:0001:0001:00</t>
  </si>
  <si>
    <t>2801</t>
  </si>
  <si>
    <t>21:1155:000081</t>
  </si>
  <si>
    <t>21:0325:002030</t>
  </si>
  <si>
    <t>21:0325:002030:0001:0001:00</t>
  </si>
  <si>
    <t>2802</t>
  </si>
  <si>
    <t>21:1155:000082</t>
  </si>
  <si>
    <t>21:0325:002031</t>
  </si>
  <si>
    <t>21:0325:002031:0001:0001:00</t>
  </si>
  <si>
    <t>2803</t>
  </si>
  <si>
    <t>21:1155:000083</t>
  </si>
  <si>
    <t>21:0325:002032</t>
  </si>
  <si>
    <t>21:0325:002032:0001:0001:00</t>
  </si>
  <si>
    <t>2804</t>
  </si>
  <si>
    <t>21:1155:000084</t>
  </si>
  <si>
    <t>21:0325:002033</t>
  </si>
  <si>
    <t>21:0325:002033:0001:0001:00</t>
  </si>
  <si>
    <t>2805</t>
  </si>
  <si>
    <t>21:1155:000085</t>
  </si>
  <si>
    <t>21:0325:002034</t>
  </si>
  <si>
    <t>21:0325:002034:0001:0001:00</t>
  </si>
  <si>
    <t>2806</t>
  </si>
  <si>
    <t>21:1155:000086</t>
  </si>
  <si>
    <t>21:0325:002035</t>
  </si>
  <si>
    <t>21:0325:002035:0001:0001:00</t>
  </si>
  <si>
    <t>2807</t>
  </si>
  <si>
    <t>21:1155:000087</t>
  </si>
  <si>
    <t>21:0325:002036</t>
  </si>
  <si>
    <t>21:0325:002036:0001:0001:00</t>
  </si>
  <si>
    <t>2808</t>
  </si>
  <si>
    <t>21:1155:000088</t>
  </si>
  <si>
    <t>21:0325:002037</t>
  </si>
  <si>
    <t>21:0325:002037:0001:0001:00</t>
  </si>
  <si>
    <t>2809</t>
  </si>
  <si>
    <t>21:1155:000089</t>
  </si>
  <si>
    <t>21:0325:002038</t>
  </si>
  <si>
    <t>21:0325:002038:0001:0001:00</t>
  </si>
  <si>
    <t>2810</t>
  </si>
  <si>
    <t>21:1155:000090</t>
  </si>
  <si>
    <t>21:0325:002039</t>
  </si>
  <si>
    <t>21:0325:002039:0001:0001:00</t>
  </si>
  <si>
    <t>2811</t>
  </si>
  <si>
    <t>21:1155:000091</t>
  </si>
  <si>
    <t>21:0325:002040</t>
  </si>
  <si>
    <t>21:0325:002040:0001:0001:00</t>
  </si>
  <si>
    <t>2812</t>
  </si>
  <si>
    <t>21:1155:000092</t>
  </si>
  <si>
    <t>21:0325:002041</t>
  </si>
  <si>
    <t>21:0325:002041:0001:0001:00</t>
  </si>
  <si>
    <t>2813</t>
  </si>
  <si>
    <t>21:1155:000093</t>
  </si>
  <si>
    <t>21:0325:002042</t>
  </si>
  <si>
    <t>21:0325:002042:0001:0001:00</t>
  </si>
  <si>
    <t>2814</t>
  </si>
  <si>
    <t>21:1155:000094</t>
  </si>
  <si>
    <t>21:0325:002043</t>
  </si>
  <si>
    <t>21:0325:002043:0001:0001:00</t>
  </si>
  <si>
    <t>2815</t>
  </si>
  <si>
    <t>21:1155:000095</t>
  </si>
  <si>
    <t>21:0325:002044</t>
  </si>
  <si>
    <t>21:0325:002044:0001:0001:00</t>
  </si>
  <si>
    <t>2816</t>
  </si>
  <si>
    <t>21:1155:000096</t>
  </si>
  <si>
    <t>21:0325:002045</t>
  </si>
  <si>
    <t>21:0325:002045:0001:0001:00</t>
  </si>
  <si>
    <t>2817</t>
  </si>
  <si>
    <t>21:1155:000097</t>
  </si>
  <si>
    <t>21:0325:002046</t>
  </si>
  <si>
    <t>21:0325:002046:0001:0001:00</t>
  </si>
  <si>
    <t>2818</t>
  </si>
  <si>
    <t>21:1155:000098</t>
  </si>
  <si>
    <t>21:0325:002047</t>
  </si>
  <si>
    <t>21:0325:002047:0001:0001:00</t>
  </si>
  <si>
    <t>2819</t>
  </si>
  <si>
    <t>21:1155:000099</t>
  </si>
  <si>
    <t>21:0325:002048</t>
  </si>
  <si>
    <t>21:0325:002048:0001:0001:00</t>
  </si>
  <si>
    <t>2820</t>
  </si>
  <si>
    <t>21:1155:000100</t>
  </si>
  <si>
    <t>21:0325:002049</t>
  </si>
  <si>
    <t>21:0325:002049:0001:0001:00</t>
  </si>
  <si>
    <t>2821</t>
  </si>
  <si>
    <t>21:1155:000101</t>
  </si>
  <si>
    <t>21:0325:002050</t>
  </si>
  <si>
    <t>21:0325:002050:0001:0001:00</t>
  </si>
  <si>
    <t>2822</t>
  </si>
  <si>
    <t>21:1155:000102</t>
  </si>
  <si>
    <t>21:0325:002051</t>
  </si>
  <si>
    <t>21:0325:002051:0001:0001:00</t>
  </si>
  <si>
    <t>2823</t>
  </si>
  <si>
    <t>21:1155:000103</t>
  </si>
  <si>
    <t>21:0325:002052</t>
  </si>
  <si>
    <t>21:0325:002052:0001:0001:00</t>
  </si>
  <si>
    <t>2824</t>
  </si>
  <si>
    <t>21:1155:000104</t>
  </si>
  <si>
    <t>21:0325:002053</t>
  </si>
  <si>
    <t>21:0325:002053:0001:0001:00</t>
  </si>
  <si>
    <t>2825</t>
  </si>
  <si>
    <t>21:1155:000105</t>
  </si>
  <si>
    <t>21:0325:002054</t>
  </si>
  <si>
    <t>21:0325:002054:0001:0001:00</t>
  </si>
  <si>
    <t>2826</t>
  </si>
  <si>
    <t>21:1155:000106</t>
  </si>
  <si>
    <t>21:0325:002055</t>
  </si>
  <si>
    <t>21:0325:002055:0001:0001:00</t>
  </si>
  <si>
    <t>2828</t>
  </si>
  <si>
    <t>21:1155:000107</t>
  </si>
  <si>
    <t>21:0325:002056</t>
  </si>
  <si>
    <t>21:0325:002056:0001:0001:00</t>
  </si>
  <si>
    <t>2829</t>
  </si>
  <si>
    <t>21:1155:000108</t>
  </si>
  <si>
    <t>21:0325:002057</t>
  </si>
  <si>
    <t>21:0325:002057:0001:0001:00</t>
  </si>
  <si>
    <t>2830</t>
  </si>
  <si>
    <t>21:1155:000109</t>
  </si>
  <si>
    <t>21:0325:002058</t>
  </si>
  <si>
    <t>21:0325:002058:0001:0001:00</t>
  </si>
  <si>
    <t>2831</t>
  </si>
  <si>
    <t>21:1155:000110</t>
  </si>
  <si>
    <t>21:0325:002059</t>
  </si>
  <si>
    <t>21:0325:002059:0001:0001:00</t>
  </si>
  <si>
    <t>2832</t>
  </si>
  <si>
    <t>21:1155:000111</t>
  </si>
  <si>
    <t>21:0325:002060</t>
  </si>
  <si>
    <t>21:0325:002060:0001:0001:00</t>
  </si>
  <si>
    <t>2833</t>
  </si>
  <si>
    <t>21:1155:000112</t>
  </si>
  <si>
    <t>21:0325:002061</t>
  </si>
  <si>
    <t>21:0325:002061:0001:0001:00</t>
  </si>
  <si>
    <t>2834</t>
  </si>
  <si>
    <t>21:1155:000113</t>
  </si>
  <si>
    <t>21:0325:002062</t>
  </si>
  <si>
    <t>21:0325:002062:0001:0001:00</t>
  </si>
  <si>
    <t>2835</t>
  </si>
  <si>
    <t>21:1155:000114</t>
  </si>
  <si>
    <t>21:0325:002063</t>
  </si>
  <si>
    <t>21:0325:002063:0001:0001:00</t>
  </si>
  <si>
    <t>2836</t>
  </si>
  <si>
    <t>21:1155:000115</t>
  </si>
  <si>
    <t>21:0325:002064</t>
  </si>
  <si>
    <t>21:0325:002064:0001:0001:00</t>
  </si>
  <si>
    <t>2837</t>
  </si>
  <si>
    <t>21:1155:000116</t>
  </si>
  <si>
    <t>21:0325:002065</t>
  </si>
  <si>
    <t>21:0325:002065:0001:0001:00</t>
  </si>
  <si>
    <t>2838</t>
  </si>
  <si>
    <t>21:1155:000117</t>
  </si>
  <si>
    <t>21:0325:002066</t>
  </si>
  <si>
    <t>21:0325:002066:0001:0001:00</t>
  </si>
  <si>
    <t>3294</t>
  </si>
  <si>
    <t>21:1155:000118</t>
  </si>
  <si>
    <t>21:0325:002444</t>
  </si>
  <si>
    <t>21:0325:002444:0001:0001:00</t>
  </si>
  <si>
    <t>3295</t>
  </si>
  <si>
    <t>21:1155:000119</t>
  </si>
  <si>
    <t>21:0325:002445</t>
  </si>
  <si>
    <t>21:0325:002445:0001:0001:00</t>
  </si>
  <si>
    <t>3310</t>
  </si>
  <si>
    <t>21:1155:000120</t>
  </si>
  <si>
    <t>21:0325:002460</t>
  </si>
  <si>
    <t>21:0325:002460:0001:0001:00</t>
  </si>
  <si>
    <t>3311</t>
  </si>
  <si>
    <t>21:1155:000121</t>
  </si>
  <si>
    <t>21:0325:002461</t>
  </si>
  <si>
    <t>21:0325:002461:0001:0001:00</t>
  </si>
  <si>
    <t>3312</t>
  </si>
  <si>
    <t>21:1155:000122</t>
  </si>
  <si>
    <t>21:0325:002462</t>
  </si>
  <si>
    <t>21:0325:002462:0001:0001:00</t>
  </si>
  <si>
    <t>4770</t>
  </si>
  <si>
    <t>21:1155:000123</t>
  </si>
  <si>
    <t>21:0325:003276</t>
  </si>
  <si>
    <t>21:0325:003276:0001:0001:00</t>
  </si>
  <si>
    <t>4771</t>
  </si>
  <si>
    <t>21:1155:000124</t>
  </si>
  <si>
    <t>21:0325:003277</t>
  </si>
  <si>
    <t>21:0325:003277:0001:0001:00</t>
  </si>
  <si>
    <t>4772</t>
  </si>
  <si>
    <t>21:1155:000125</t>
  </si>
  <si>
    <t>21:0325:003278</t>
  </si>
  <si>
    <t>21:0325:003278:0001:0001:00</t>
  </si>
  <si>
    <t>4773</t>
  </si>
  <si>
    <t>21:1155:000126</t>
  </si>
  <si>
    <t>21:0325:003279</t>
  </si>
  <si>
    <t>21:0325:003279:0001:0001:00</t>
  </si>
  <si>
    <t>4774</t>
  </si>
  <si>
    <t>21:1155:000127</t>
  </si>
  <si>
    <t>21:0325:003280</t>
  </si>
  <si>
    <t>21:0325:003280:0001:0001:00</t>
  </si>
  <si>
    <t>4775</t>
  </si>
  <si>
    <t>21:1155:000128</t>
  </si>
  <si>
    <t>21:0325:003281</t>
  </si>
  <si>
    <t>21:0325:003281:0001:0001:00</t>
  </si>
  <si>
    <t>4776</t>
  </si>
  <si>
    <t>21:1155:000129</t>
  </si>
  <si>
    <t>21:0325:003282</t>
  </si>
  <si>
    <t>21:0325:003282:0001:0001:00</t>
  </si>
  <si>
    <t>4777</t>
  </si>
  <si>
    <t>21:1155:000130</t>
  </si>
  <si>
    <t>21:0325:003283</t>
  </si>
  <si>
    <t>21:0325:003283:0001:0001:00</t>
  </si>
  <si>
    <t>4778</t>
  </si>
  <si>
    <t>21:1155:000131</t>
  </si>
  <si>
    <t>21:0325:003284</t>
  </si>
  <si>
    <t>21:0325:003284:0001:0001:00</t>
  </si>
  <si>
    <t>4779</t>
  </si>
  <si>
    <t>21:1155:000132</t>
  </si>
  <si>
    <t>21:0325:003285</t>
  </si>
  <si>
    <t>21:0325:003285:0001:0001:00</t>
  </si>
  <si>
    <t>4780</t>
  </si>
  <si>
    <t>21:1155:000133</t>
  </si>
  <si>
    <t>21:0325:003286</t>
  </si>
  <si>
    <t>21:0325:003286:0001:0001:00</t>
  </si>
  <si>
    <t>4781</t>
  </si>
  <si>
    <t>21:1155:000134</t>
  </si>
  <si>
    <t>21:0325:003287</t>
  </si>
  <si>
    <t>21:0325:003287:0001:0001:00</t>
  </si>
  <si>
    <t>4782</t>
  </si>
  <si>
    <t>21:1155:000135</t>
  </si>
  <si>
    <t>21:0325:003288</t>
  </si>
  <si>
    <t>21:0325:003288:0001:0001:00</t>
  </si>
  <si>
    <t>4783</t>
  </si>
  <si>
    <t>21:1155:000136</t>
  </si>
  <si>
    <t>21:0325:003289</t>
  </si>
  <si>
    <t>21:0325:003289:0001:0001:00</t>
  </si>
  <si>
    <t>4784</t>
  </si>
  <si>
    <t>21:1155:000137</t>
  </si>
  <si>
    <t>21:0325:003290</t>
  </si>
  <si>
    <t>21:0325:003290:0001:0001:00</t>
  </si>
  <si>
    <t>4785</t>
  </si>
  <si>
    <t>21:1155:000138</t>
  </si>
  <si>
    <t>21:0325:003291</t>
  </si>
  <si>
    <t>21:0325:003291:0001:0001:00</t>
  </si>
  <si>
    <t>4786</t>
  </si>
  <si>
    <t>21:1155:000139</t>
  </si>
  <si>
    <t>21:0325:003292</t>
  </si>
  <si>
    <t>21:0325:003292:0001:0001:00</t>
  </si>
  <si>
    <t>4787</t>
  </si>
  <si>
    <t>21:1155:000140</t>
  </si>
  <si>
    <t>21:0325:003293</t>
  </si>
  <si>
    <t>21:0325:003293:0001:0001:00</t>
  </si>
  <si>
    <t>4788</t>
  </si>
  <si>
    <t>21:1155:000141</t>
  </si>
  <si>
    <t>21:0325:003294</t>
  </si>
  <si>
    <t>21:0325:003294:0001:0001:00</t>
  </si>
  <si>
    <t>4789</t>
  </si>
  <si>
    <t>21:1155:000142</t>
  </si>
  <si>
    <t>21:0325:003295</t>
  </si>
  <si>
    <t>21:0325:003295:0001:0001:00</t>
  </si>
  <si>
    <t>4790</t>
  </si>
  <si>
    <t>21:1155:000143</t>
  </si>
  <si>
    <t>21:0325:003296</t>
  </si>
  <si>
    <t>21:0325:003296:0001:0001:00</t>
  </si>
  <si>
    <t>4791</t>
  </si>
  <si>
    <t>21:1155:000144</t>
  </si>
  <si>
    <t>21:0325:003297</t>
  </si>
  <si>
    <t>21:0325:003297:0001:0001:00</t>
  </si>
  <si>
    <t>4838</t>
  </si>
  <si>
    <t>21:1155:000145</t>
  </si>
  <si>
    <t>21:0325:003344</t>
  </si>
  <si>
    <t>21:0325:003344:0001:0001:00</t>
  </si>
  <si>
    <t>4839</t>
  </si>
  <si>
    <t>21:1155:000146</t>
  </si>
  <si>
    <t>21:0325:003345</t>
  </si>
  <si>
    <t>21:0325:003345:0001:0001:00</t>
  </si>
  <si>
    <t>4840</t>
  </si>
  <si>
    <t>21:1155:000147</t>
  </si>
  <si>
    <t>21:0325:003346</t>
  </si>
  <si>
    <t>21:0325:003346:0001:0001:00</t>
  </si>
  <si>
    <t>4841</t>
  </si>
  <si>
    <t>21:1155:000148</t>
  </si>
  <si>
    <t>21:0325:003347</t>
  </si>
  <si>
    <t>21:0325:003347:0001:0001:00</t>
  </si>
  <si>
    <t>4842</t>
  </si>
  <si>
    <t>21:1155:000149</t>
  </si>
  <si>
    <t>21:0325:003348</t>
  </si>
  <si>
    <t>21:0325:003348:0001:0001:00</t>
  </si>
  <si>
    <t>4843</t>
  </si>
  <si>
    <t>21:1155:000150</t>
  </si>
  <si>
    <t>21:0325:003349</t>
  </si>
  <si>
    <t>21:0325:003349:0001:0001:00</t>
  </si>
  <si>
    <t>4844</t>
  </si>
  <si>
    <t>21:1155:000151</t>
  </si>
  <si>
    <t>21:0325:003350</t>
  </si>
  <si>
    <t>21:0325:003350:0001:0001:00</t>
  </si>
  <si>
    <t>4845</t>
  </si>
  <si>
    <t>21:1155:000152</t>
  </si>
  <si>
    <t>21:0325:003351</t>
  </si>
  <si>
    <t>21:0325:003351:0001:0001:00</t>
  </si>
  <si>
    <t>4846</t>
  </si>
  <si>
    <t>21:1155:000153</t>
  </si>
  <si>
    <t>21:0325:003352</t>
  </si>
  <si>
    <t>21:0325:003352:0001:0001:00</t>
  </si>
  <si>
    <t>4847</t>
  </si>
  <si>
    <t>21:1155:000154</t>
  </si>
  <si>
    <t>21:0325:003353</t>
  </si>
  <si>
    <t>21:0325:003353:0001:0001:00</t>
  </si>
  <si>
    <t>4848</t>
  </si>
  <si>
    <t>21:1155:000155</t>
  </si>
  <si>
    <t>21:0325:003354</t>
  </si>
  <si>
    <t>21:0325:003354:0001:0001:00</t>
  </si>
  <si>
    <t>4849</t>
  </si>
  <si>
    <t>21:1155:000156</t>
  </si>
  <si>
    <t>21:0325:003355</t>
  </si>
  <si>
    <t>21:0325:003355:0001:0001:00</t>
  </si>
  <si>
    <t>4850</t>
  </si>
  <si>
    <t>21:1155:000157</t>
  </si>
  <si>
    <t>21:0325:003356</t>
  </si>
  <si>
    <t>21:0325:003356:0001:0001:00</t>
  </si>
  <si>
    <t>4851</t>
  </si>
  <si>
    <t>21:1155:000158</t>
  </si>
  <si>
    <t>21:0325:003357</t>
  </si>
  <si>
    <t>21:0325:003357:0001:0001:00</t>
  </si>
  <si>
    <t>4852</t>
  </si>
  <si>
    <t>21:1155:000159</t>
  </si>
  <si>
    <t>21:0325:003358</t>
  </si>
  <si>
    <t>21:0325:003358:0001:0001:00</t>
  </si>
  <si>
    <t>4853</t>
  </si>
  <si>
    <t>21:1155:000160</t>
  </si>
  <si>
    <t>21:0325:003359</t>
  </si>
  <si>
    <t>21:0325:003359:0001:0001:00</t>
  </si>
  <si>
    <t>4854</t>
  </si>
  <si>
    <t>21:1155:000161</t>
  </si>
  <si>
    <t>21:0325:003360</t>
  </si>
  <si>
    <t>21:0325:003360:0001:0001:00</t>
  </si>
  <si>
    <t>4855</t>
  </si>
  <si>
    <t>21:1155:000162</t>
  </si>
  <si>
    <t>21:0325:003361</t>
  </si>
  <si>
    <t>21:0325:003361:0001:0001:00</t>
  </si>
  <si>
    <t>4856</t>
  </si>
  <si>
    <t>21:1155:000163</t>
  </si>
  <si>
    <t>21:0325:003362</t>
  </si>
  <si>
    <t>21:0325:003362:0001:0001:00</t>
  </si>
  <si>
    <t>4878</t>
  </si>
  <si>
    <t>21:1155:000164</t>
  </si>
  <si>
    <t>21:0325:003384</t>
  </si>
  <si>
    <t>21:0325:003384:0001:0001:00</t>
  </si>
  <si>
    <t>4879</t>
  </si>
  <si>
    <t>21:1155:000165</t>
  </si>
  <si>
    <t>21:0325:003385</t>
  </si>
  <si>
    <t>21:0325:003385:0001:0001:00</t>
  </si>
  <si>
    <t>4881</t>
  </si>
  <si>
    <t>21:1155:000166</t>
  </si>
  <si>
    <t>21:0325:003387</t>
  </si>
  <si>
    <t>21:0325:003387:0001:0001:00</t>
  </si>
  <si>
    <t>4884</t>
  </si>
  <si>
    <t>21:1155:000167</t>
  </si>
  <si>
    <t>21:0325:003390</t>
  </si>
  <si>
    <t>21:0325:003390:0001:0001:00</t>
  </si>
  <si>
    <t>4975</t>
  </si>
  <si>
    <t>21:1155:000168</t>
  </si>
  <si>
    <t>21:0325:003479</t>
  </si>
  <si>
    <t>21:0325:003479:0001:0001:00</t>
  </si>
  <si>
    <t>4977</t>
  </si>
  <si>
    <t>21:1155:000169</t>
  </si>
  <si>
    <t>21:0325:003480</t>
  </si>
  <si>
    <t>21:0325:003480:0001:0001:00</t>
  </si>
  <si>
    <t>4981</t>
  </si>
  <si>
    <t>21:1155:000170</t>
  </si>
  <si>
    <t>21:0325:003482</t>
  </si>
  <si>
    <t>21:0325:003482:0001:0001:00</t>
  </si>
  <si>
    <t>4983</t>
  </si>
  <si>
    <t>21:1155:000171</t>
  </si>
  <si>
    <t>21:0325:003483</t>
  </si>
  <si>
    <t>21:0325:003483:0001:0001:00</t>
  </si>
  <si>
    <t>4985</t>
  </si>
  <si>
    <t>21:1155:000172</t>
  </si>
  <si>
    <t>21:0325:003485</t>
  </si>
  <si>
    <t>21:0325:003485:0001:0001:00</t>
  </si>
  <si>
    <t>4989</t>
  </si>
  <si>
    <t>21:1155:000173</t>
  </si>
  <si>
    <t>21:0325:003487</t>
  </si>
  <si>
    <t>21:0325:003487:0001:0001:00</t>
  </si>
  <si>
    <t>4991</t>
  </si>
  <si>
    <t>21:1155:000174</t>
  </si>
  <si>
    <t>21:0325:003488</t>
  </si>
  <si>
    <t>21:0325:003488:0001:0001:00</t>
  </si>
  <si>
    <t>4993</t>
  </si>
  <si>
    <t>21:1155:000175</t>
  </si>
  <si>
    <t>21:0325:003489</t>
  </si>
  <si>
    <t>21:0325:003489:0001:0001:00</t>
  </si>
  <si>
    <t>4995</t>
  </si>
  <si>
    <t>21:1155:000176</t>
  </si>
  <si>
    <t>21:0325:003490</t>
  </si>
  <si>
    <t>21:0325:003490:0001:0001:00</t>
  </si>
  <si>
    <t>4997</t>
  </si>
  <si>
    <t>21:1155:000177</t>
  </si>
  <si>
    <t>21:0325:003491</t>
  </si>
  <si>
    <t>21:0325:003491:0001:0001:00</t>
  </si>
  <si>
    <t>4999</t>
  </si>
  <si>
    <t>21:1155:000178</t>
  </si>
  <si>
    <t>21:0325:003493</t>
  </si>
  <si>
    <t>21:0325:003493:0001:0001:00</t>
  </si>
  <si>
    <t>5001</t>
  </si>
  <si>
    <t>21:1155:000179</t>
  </si>
  <si>
    <t>21:0325:003494</t>
  </si>
  <si>
    <t>21:0325:003494:0001:0001:00</t>
  </si>
  <si>
    <t>5003</t>
  </si>
  <si>
    <t>21:1155:000180</t>
  </si>
  <si>
    <t>21:0325:003496</t>
  </si>
  <si>
    <t>21:0325:003496:0001:0001:00</t>
  </si>
  <si>
    <t>5005</t>
  </si>
  <si>
    <t>21:1155:000181</t>
  </si>
  <si>
    <t>21:0325:003497</t>
  </si>
  <si>
    <t>21:0325:003497:0001:0001:00</t>
  </si>
  <si>
    <t>5007</t>
  </si>
  <si>
    <t>21:1155:000182</t>
  </si>
  <si>
    <t>21:0325:003498</t>
  </si>
  <si>
    <t>21:0325:003498:0001:0001:00</t>
  </si>
  <si>
    <t>5009</t>
  </si>
  <si>
    <t>21:1155:000183</t>
  </si>
  <si>
    <t>21:0325:003499</t>
  </si>
  <si>
    <t>21:0325:003499:0001:0001:00</t>
  </si>
  <si>
    <t>5011</t>
  </si>
  <si>
    <t>21:1155:000184</t>
  </si>
  <si>
    <t>21:0325:003501</t>
  </si>
  <si>
    <t>21:0325:003501:0001:0001:00</t>
  </si>
  <si>
    <t>5013</t>
  </si>
  <si>
    <t>21:1155:000185</t>
  </si>
  <si>
    <t>21:0325:003502</t>
  </si>
  <si>
    <t>21:0325:003502:0001:0001:00</t>
  </si>
  <si>
    <t>5015</t>
  </si>
  <si>
    <t>21:1155:000186</t>
  </si>
  <si>
    <t>21:0325:003503</t>
  </si>
  <si>
    <t>21:0325:003503:0001:0001:00</t>
  </si>
  <si>
    <t>5017</t>
  </si>
  <si>
    <t>21:1155:000187</t>
  </si>
  <si>
    <t>21:0325:003504</t>
  </si>
  <si>
    <t>21:0325:003504:0001:0001:00</t>
  </si>
  <si>
    <t>5020</t>
  </si>
  <si>
    <t>21:1155:000188</t>
  </si>
  <si>
    <t>21:0325:003506</t>
  </si>
  <si>
    <t>21:0325:003506:0001:0001:00</t>
  </si>
  <si>
    <t>5021</t>
  </si>
  <si>
    <t>21:1155:000189</t>
  </si>
  <si>
    <t>21:0325:003507</t>
  </si>
  <si>
    <t>21:0325:003507:0001:0001:00</t>
  </si>
  <si>
    <t>5023</t>
  </si>
  <si>
    <t>21:1155:000190</t>
  </si>
  <si>
    <t>21:0325:003509</t>
  </si>
  <si>
    <t>21:0325:003509:0001:0001:00</t>
  </si>
  <si>
    <t>5025</t>
  </si>
  <si>
    <t>21:1155:000191</t>
  </si>
  <si>
    <t>21:0325:003510</t>
  </si>
  <si>
    <t>21:0325:003510:0001:0001:00</t>
  </si>
  <si>
    <t>5027</t>
  </si>
  <si>
    <t>21:1155:000192</t>
  </si>
  <si>
    <t>21:0325:003511</t>
  </si>
  <si>
    <t>21:0325:003511:0001:0001:00</t>
  </si>
  <si>
    <t>5029</t>
  </si>
  <si>
    <t>21:1155:000193</t>
  </si>
  <si>
    <t>21:0325:003513</t>
  </si>
  <si>
    <t>21:0325:003513:0001:0001:00</t>
  </si>
  <si>
    <t>5031</t>
  </si>
  <si>
    <t>21:1155:000194</t>
  </si>
  <si>
    <t>21:0325:003515</t>
  </si>
  <si>
    <t>21:0325:003515:0001:0001:00</t>
  </si>
  <si>
    <t>5033</t>
  </si>
  <si>
    <t>21:1155:000195</t>
  </si>
  <si>
    <t>21:0325:003516</t>
  </si>
  <si>
    <t>21:0325:003516:0001:0001:00</t>
  </si>
  <si>
    <t>5035</t>
  </si>
  <si>
    <t>21:1155:000196</t>
  </si>
  <si>
    <t>21:0325:003518</t>
  </si>
  <si>
    <t>21:0325:003518:0001:0001:00</t>
  </si>
  <si>
    <t>5037</t>
  </si>
  <si>
    <t>21:1155:000197</t>
  </si>
  <si>
    <t>21:0325:003520</t>
  </si>
  <si>
    <t>21:0325:003520:0001:0001:00</t>
  </si>
  <si>
    <t>5038</t>
  </si>
  <si>
    <t>21:1155:000198</t>
  </si>
  <si>
    <t>21:0325:003521</t>
  </si>
  <si>
    <t>21:0325:003521:0001:0001:00</t>
  </si>
  <si>
    <t>5039</t>
  </si>
  <si>
    <t>21:1155:000199</t>
  </si>
  <si>
    <t>21:0325:003522</t>
  </si>
  <si>
    <t>21:0325:003522:0001:0001:00</t>
  </si>
  <si>
    <t>5040</t>
  </si>
  <si>
    <t>21:1155:000200</t>
  </si>
  <si>
    <t>21:0325:003523</t>
  </si>
  <si>
    <t>21:0325:003523:0001:0001:00</t>
  </si>
  <si>
    <t>5041</t>
  </si>
  <si>
    <t>21:1155:000201</t>
  </si>
  <si>
    <t>21:0325:003524</t>
  </si>
  <si>
    <t>21:0325:003524:0001:0001:00</t>
  </si>
  <si>
    <t>5043</t>
  </si>
  <si>
    <t>21:1155:000202</t>
  </si>
  <si>
    <t>21:0325:003526</t>
  </si>
  <si>
    <t>21:0325:003526:0001:0001:00</t>
  </si>
  <si>
    <t>5044</t>
  </si>
  <si>
    <t>21:1155:000203</t>
  </si>
  <si>
    <t>21:0325:003527</t>
  </si>
  <si>
    <t>21:0325:003527:0001:0001:00</t>
  </si>
  <si>
    <t>5045</t>
  </si>
  <si>
    <t>21:1155:000204</t>
  </si>
  <si>
    <t>21:0325:003528</t>
  </si>
  <si>
    <t>21:0325:003528:0001:0001:00</t>
  </si>
  <si>
    <t>5058</t>
  </si>
  <si>
    <t>21:1155:000205</t>
  </si>
  <si>
    <t>21:0325:003537</t>
  </si>
  <si>
    <t>21:0325:003537:0001:0001:00</t>
  </si>
  <si>
    <t>5059</t>
  </si>
  <si>
    <t>21:1155:000206</t>
  </si>
  <si>
    <t>21:0325:003538</t>
  </si>
  <si>
    <t>21:0325:003538:0001:0001:00</t>
  </si>
  <si>
    <t>5060</t>
  </si>
  <si>
    <t>21:1155:000207</t>
  </si>
  <si>
    <t>21:0325:003539</t>
  </si>
  <si>
    <t>21:0325:003539:0001:0001:00</t>
  </si>
  <si>
    <t>5061</t>
  </si>
  <si>
    <t>21:1155:000208</t>
  </si>
  <si>
    <t>21:0325:003540</t>
  </si>
  <si>
    <t>21:0325:003540:0001:0001:00</t>
  </si>
  <si>
    <t>5062</t>
  </si>
  <si>
    <t>21:1155:000209</t>
  </si>
  <si>
    <t>21:0325:003541</t>
  </si>
  <si>
    <t>21:0325:003541:0001:0001:00</t>
  </si>
  <si>
    <t>5063</t>
  </si>
  <si>
    <t>21:1155:000210</t>
  </si>
  <si>
    <t>21:0325:003542</t>
  </si>
  <si>
    <t>21:0325:003542:0001:0001:00</t>
  </si>
  <si>
    <t>5064</t>
  </si>
  <si>
    <t>21:1155:000211</t>
  </si>
  <si>
    <t>21:0325:003543</t>
  </si>
  <si>
    <t>21:0325:003543:0001:0001:00</t>
  </si>
  <si>
    <t>5065</t>
  </si>
  <si>
    <t>21:1155:000212</t>
  </si>
  <si>
    <t>21:0325:003544</t>
  </si>
  <si>
    <t>21:0325:003544:0001:0001:00</t>
  </si>
  <si>
    <t>5066</t>
  </si>
  <si>
    <t>21:1155:000213</t>
  </si>
  <si>
    <t>21:0325:003545</t>
  </si>
  <si>
    <t>21:0325:003545:0001:0001:00</t>
  </si>
  <si>
    <t>5067</t>
  </si>
  <si>
    <t>21:1155:000214</t>
  </si>
  <si>
    <t>21:0325:003546</t>
  </si>
  <si>
    <t>21:0325:003546:0001:0001:00</t>
  </si>
  <si>
    <t>5068</t>
  </si>
  <si>
    <t>21:1155:000215</t>
  </si>
  <si>
    <t>21:0325:003547</t>
  </si>
  <si>
    <t>21:0325:003547:0001:0001:00</t>
  </si>
  <si>
    <t>5069</t>
  </si>
  <si>
    <t>21:1155:000216</t>
  </si>
  <si>
    <t>21:0325:003548</t>
  </si>
  <si>
    <t>21:0325:003548:0001:0001:00</t>
  </si>
  <si>
    <t>5070</t>
  </si>
  <si>
    <t>21:1155:000217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</si>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</sst>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t="s">
        <v>30</v>
      </c>
      <c r="C2" s="1" t="str">
        <f t="shared" ref="C2:C65" si="0">HYPERLINK("http://geochem.nrcan.gc.ca/cdogs/content/bdl/bdl211155_e.htm", "21:1155")</f>
        <v>21:1155</v>
      </c>
      <c r="D2" s="1" t="str">
        <f t="shared" ref="D2:D65" si="1">HYPERLINK("http://geochem.nrcan.gc.ca/cdogs/content/svy/svy210325_e.htm", "21:0325")</f>
        <v>21:0325</v>
      </c>
      <c r="E2" t="s">
        <v>31</v>
      </c>
      <c r="F2" t="s">
        <v>32</v>
      </c>
      <c r="H2">
        <v>64.9649</v>
      </c>
      <c r="I2">
        <v>-107.64</v>
      </c>
      <c r="J2" s="1" t="str">
        <f t="shared" ref="J2:J65" si="2">HYPERLINK("http://geochem.nrcan.gc.ca/cdogs/content/kwd/kwd020023_e.htm", "Lake sediments")</f>
        <v>Lake sediments</v>
      </c>
      <c r="K2" s="1" t="str">
        <f t="shared" ref="K2:K65" si="3">HYPERLINK("http://geochem.nrcan.gc.ca/cdogs/content/kwd/kwd080001_e.htm", "Unknown")</f>
        <v>Unknown</v>
      </c>
      <c r="L2">
        <v>77.599999999999994</v>
      </c>
      <c r="M2">
        <v>9.9700000000000006</v>
      </c>
      <c r="N2">
        <v>2.0699999999999998</v>
      </c>
      <c r="O2">
        <v>1.7</v>
      </c>
      <c r="P2">
        <v>0.84</v>
      </c>
      <c r="Q2">
        <v>2.37</v>
      </c>
      <c r="R2">
        <v>1.86</v>
      </c>
      <c r="S2">
        <v>0.05</v>
      </c>
      <c r="T2">
        <v>0.13</v>
      </c>
      <c r="U2">
        <v>0.45</v>
      </c>
      <c r="V2">
        <v>712</v>
      </c>
      <c r="W2">
        <v>50</v>
      </c>
      <c r="X2">
        <v>20</v>
      </c>
      <c r="Y2">
        <v>63</v>
      </c>
      <c r="Z2">
        <v>298</v>
      </c>
      <c r="AA2">
        <v>15</v>
      </c>
      <c r="AB2">
        <v>333</v>
      </c>
      <c r="AC2">
        <v>2.31</v>
      </c>
    </row>
    <row r="3" spans="1:29" x14ac:dyDescent="0.3">
      <c r="A3" t="s">
        <v>33</v>
      </c>
      <c r="B3" t="s">
        <v>34</v>
      </c>
      <c r="C3" s="1" t="str">
        <f t="shared" si="0"/>
        <v>21:1155</v>
      </c>
      <c r="D3" s="1" t="str">
        <f t="shared" si="1"/>
        <v>21:0325</v>
      </c>
      <c r="E3" t="s">
        <v>35</v>
      </c>
      <c r="F3" t="s">
        <v>36</v>
      </c>
      <c r="H3">
        <v>64.928899999999999</v>
      </c>
      <c r="I3">
        <v>-107.494</v>
      </c>
      <c r="J3" s="1" t="str">
        <f t="shared" si="2"/>
        <v>Lake sediments</v>
      </c>
      <c r="K3" s="1" t="str">
        <f t="shared" si="3"/>
        <v>Unknown</v>
      </c>
      <c r="L3">
        <v>78.400000000000006</v>
      </c>
      <c r="M3">
        <v>8.5399999999999991</v>
      </c>
      <c r="N3">
        <v>3.05</v>
      </c>
      <c r="O3">
        <v>1.67</v>
      </c>
      <c r="P3">
        <v>1.17</v>
      </c>
      <c r="Q3">
        <v>1.81</v>
      </c>
      <c r="R3">
        <v>1.87</v>
      </c>
      <c r="S3">
        <v>0.06</v>
      </c>
      <c r="T3">
        <v>0.16</v>
      </c>
      <c r="U3">
        <v>0.53</v>
      </c>
      <c r="V3">
        <v>790</v>
      </c>
      <c r="W3">
        <v>45</v>
      </c>
      <c r="X3">
        <v>19</v>
      </c>
      <c r="Y3">
        <v>63</v>
      </c>
      <c r="Z3">
        <v>245</v>
      </c>
      <c r="AA3">
        <v>16</v>
      </c>
      <c r="AB3">
        <v>321</v>
      </c>
      <c r="AC3">
        <v>2.54</v>
      </c>
    </row>
    <row r="4" spans="1:29" x14ac:dyDescent="0.3">
      <c r="A4" t="s">
        <v>37</v>
      </c>
      <c r="B4" t="s">
        <v>38</v>
      </c>
      <c r="C4" s="1" t="str">
        <f t="shared" si="0"/>
        <v>21:1155</v>
      </c>
      <c r="D4" s="1" t="str">
        <f t="shared" si="1"/>
        <v>21:0325</v>
      </c>
      <c r="E4" t="s">
        <v>39</v>
      </c>
      <c r="F4" t="s">
        <v>40</v>
      </c>
      <c r="H4">
        <v>64.923900000000003</v>
      </c>
      <c r="I4">
        <v>-107.407</v>
      </c>
      <c r="J4" s="1" t="str">
        <f t="shared" si="2"/>
        <v>Lake sediments</v>
      </c>
      <c r="K4" s="1" t="str">
        <f t="shared" si="3"/>
        <v>Unknown</v>
      </c>
      <c r="L4">
        <v>83.4</v>
      </c>
      <c r="M4">
        <v>6.92</v>
      </c>
      <c r="N4">
        <v>1.4</v>
      </c>
      <c r="O4">
        <v>1.32</v>
      </c>
      <c r="P4">
        <v>0.65</v>
      </c>
      <c r="Q4">
        <v>1.71</v>
      </c>
      <c r="R4">
        <v>1.51</v>
      </c>
      <c r="S4">
        <v>0.04</v>
      </c>
      <c r="T4">
        <v>7.0000000000000007E-2</v>
      </c>
      <c r="U4">
        <v>0.34</v>
      </c>
      <c r="V4">
        <v>705</v>
      </c>
      <c r="W4">
        <v>23</v>
      </c>
      <c r="X4">
        <v>21</v>
      </c>
      <c r="Y4">
        <v>52</v>
      </c>
      <c r="Z4">
        <v>248</v>
      </c>
      <c r="AA4">
        <v>5</v>
      </c>
      <c r="AB4">
        <v>292</v>
      </c>
      <c r="AC4">
        <v>1.77</v>
      </c>
    </row>
    <row r="5" spans="1:29" x14ac:dyDescent="0.3">
      <c r="A5" t="s">
        <v>41</v>
      </c>
      <c r="B5" t="s">
        <v>42</v>
      </c>
      <c r="C5" s="1" t="str">
        <f t="shared" si="0"/>
        <v>21:1155</v>
      </c>
      <c r="D5" s="1" t="str">
        <f t="shared" si="1"/>
        <v>21:0325</v>
      </c>
      <c r="E5" t="s">
        <v>43</v>
      </c>
      <c r="F5" t="s">
        <v>44</v>
      </c>
      <c r="H5">
        <v>64.929599999999994</v>
      </c>
      <c r="I5">
        <v>-107.312</v>
      </c>
      <c r="J5" s="1" t="str">
        <f t="shared" si="2"/>
        <v>Lake sediments</v>
      </c>
      <c r="K5" s="1" t="str">
        <f t="shared" si="3"/>
        <v>Unknown</v>
      </c>
      <c r="L5">
        <v>79</v>
      </c>
      <c r="M5">
        <v>7.75</v>
      </c>
      <c r="N5">
        <v>3.08</v>
      </c>
      <c r="O5">
        <v>1.8</v>
      </c>
      <c r="P5">
        <v>1.06</v>
      </c>
      <c r="Q5">
        <v>1.69</v>
      </c>
      <c r="R5">
        <v>1.53</v>
      </c>
      <c r="S5">
        <v>7.0000000000000007E-2</v>
      </c>
      <c r="T5">
        <v>0.18</v>
      </c>
      <c r="U5">
        <v>0.65</v>
      </c>
      <c r="V5">
        <v>727</v>
      </c>
      <c r="W5">
        <v>46</v>
      </c>
      <c r="X5">
        <v>19</v>
      </c>
      <c r="Y5">
        <v>63</v>
      </c>
      <c r="Z5">
        <v>226</v>
      </c>
      <c r="AA5">
        <v>28</v>
      </c>
      <c r="AB5">
        <v>564</v>
      </c>
      <c r="AC5">
        <v>2.23</v>
      </c>
    </row>
    <row r="6" spans="1:29" x14ac:dyDescent="0.3">
      <c r="A6" t="s">
        <v>45</v>
      </c>
      <c r="B6" t="s">
        <v>46</v>
      </c>
      <c r="C6" s="1" t="str">
        <f t="shared" si="0"/>
        <v>21:1155</v>
      </c>
      <c r="D6" s="1" t="str">
        <f t="shared" si="1"/>
        <v>21:0325</v>
      </c>
      <c r="E6" t="s">
        <v>47</v>
      </c>
      <c r="F6" t="s">
        <v>48</v>
      </c>
      <c r="H6">
        <v>64.923900000000003</v>
      </c>
      <c r="I6">
        <v>-107.18300000000001</v>
      </c>
      <c r="J6" s="1" t="str">
        <f t="shared" si="2"/>
        <v>Lake sediments</v>
      </c>
      <c r="K6" s="1" t="str">
        <f t="shared" si="3"/>
        <v>Unknown</v>
      </c>
      <c r="L6">
        <v>79.099999999999994</v>
      </c>
      <c r="M6">
        <v>8.5</v>
      </c>
      <c r="N6">
        <v>2.02</v>
      </c>
      <c r="O6">
        <v>1.64</v>
      </c>
      <c r="P6">
        <v>0.91</v>
      </c>
      <c r="Q6">
        <v>1.88</v>
      </c>
      <c r="R6">
        <v>1.92</v>
      </c>
      <c r="S6">
        <v>0.05</v>
      </c>
      <c r="T6">
        <v>0.12</v>
      </c>
      <c r="U6">
        <v>0.51</v>
      </c>
      <c r="V6">
        <v>844</v>
      </c>
      <c r="W6">
        <v>35</v>
      </c>
      <c r="X6">
        <v>15</v>
      </c>
      <c r="Y6">
        <v>72</v>
      </c>
      <c r="Z6">
        <v>273</v>
      </c>
      <c r="AA6">
        <v>46</v>
      </c>
      <c r="AB6">
        <v>393</v>
      </c>
      <c r="AC6">
        <v>2.16</v>
      </c>
    </row>
    <row r="7" spans="1:29" x14ac:dyDescent="0.3">
      <c r="A7" t="s">
        <v>49</v>
      </c>
      <c r="B7" t="s">
        <v>50</v>
      </c>
      <c r="C7" s="1" t="str">
        <f t="shared" si="0"/>
        <v>21:1155</v>
      </c>
      <c r="D7" s="1" t="str">
        <f t="shared" si="1"/>
        <v>21:0325</v>
      </c>
      <c r="E7" t="s">
        <v>51</v>
      </c>
      <c r="F7" t="s">
        <v>52</v>
      </c>
      <c r="H7">
        <v>64.885300000000001</v>
      </c>
      <c r="I7">
        <v>-107.151</v>
      </c>
      <c r="J7" s="1" t="str">
        <f t="shared" si="2"/>
        <v>Lake sediments</v>
      </c>
      <c r="K7" s="1" t="str">
        <f t="shared" si="3"/>
        <v>Unknown</v>
      </c>
      <c r="L7">
        <v>80</v>
      </c>
      <c r="M7">
        <v>8.19</v>
      </c>
      <c r="N7">
        <v>1.77</v>
      </c>
      <c r="O7">
        <v>1.68</v>
      </c>
      <c r="P7">
        <v>0.83</v>
      </c>
      <c r="Q7">
        <v>1.85</v>
      </c>
      <c r="R7">
        <v>1.9</v>
      </c>
      <c r="S7">
        <v>0.05</v>
      </c>
      <c r="T7">
        <v>0.13</v>
      </c>
      <c r="U7">
        <v>0.54</v>
      </c>
      <c r="V7">
        <v>831</v>
      </c>
      <c r="W7">
        <v>41</v>
      </c>
      <c r="X7">
        <v>24</v>
      </c>
      <c r="Y7">
        <v>49</v>
      </c>
      <c r="Z7">
        <v>265</v>
      </c>
      <c r="AA7">
        <v>35</v>
      </c>
      <c r="AB7">
        <v>439</v>
      </c>
      <c r="AC7">
        <v>1.23</v>
      </c>
    </row>
    <row r="8" spans="1:29" x14ac:dyDescent="0.3">
      <c r="A8" t="s">
        <v>53</v>
      </c>
      <c r="B8" t="s">
        <v>54</v>
      </c>
      <c r="C8" s="1" t="str">
        <f t="shared" si="0"/>
        <v>21:1155</v>
      </c>
      <c r="D8" s="1" t="str">
        <f t="shared" si="1"/>
        <v>21:0325</v>
      </c>
      <c r="E8" t="s">
        <v>55</v>
      </c>
      <c r="F8" t="s">
        <v>56</v>
      </c>
      <c r="H8">
        <v>64.834100000000007</v>
      </c>
      <c r="I8">
        <v>-107.155</v>
      </c>
      <c r="J8" s="1" t="str">
        <f t="shared" si="2"/>
        <v>Lake sediments</v>
      </c>
      <c r="K8" s="1" t="str">
        <f t="shared" si="3"/>
        <v>Unknown</v>
      </c>
      <c r="L8">
        <v>71.8</v>
      </c>
      <c r="M8">
        <v>11.8</v>
      </c>
      <c r="N8">
        <v>4.75</v>
      </c>
      <c r="O8">
        <v>3.19</v>
      </c>
      <c r="P8">
        <v>1.34</v>
      </c>
      <c r="Q8">
        <v>2.77</v>
      </c>
      <c r="R8">
        <v>2.2799999999999998</v>
      </c>
      <c r="S8">
        <v>0.1</v>
      </c>
      <c r="T8">
        <v>0.26</v>
      </c>
      <c r="U8">
        <v>1.02</v>
      </c>
      <c r="V8">
        <v>1030</v>
      </c>
      <c r="W8">
        <v>65</v>
      </c>
      <c r="X8">
        <v>21</v>
      </c>
      <c r="Y8">
        <v>72</v>
      </c>
      <c r="Z8">
        <v>385</v>
      </c>
      <c r="AA8">
        <v>32</v>
      </c>
      <c r="AB8">
        <v>852</v>
      </c>
      <c r="AC8">
        <v>0.62</v>
      </c>
    </row>
    <row r="9" spans="1:29" x14ac:dyDescent="0.3">
      <c r="A9" t="s">
        <v>57</v>
      </c>
      <c r="B9" t="s">
        <v>58</v>
      </c>
      <c r="C9" s="1" t="str">
        <f t="shared" si="0"/>
        <v>21:1155</v>
      </c>
      <c r="D9" s="1" t="str">
        <f t="shared" si="1"/>
        <v>21:0325</v>
      </c>
      <c r="E9" t="s">
        <v>59</v>
      </c>
      <c r="F9" t="s">
        <v>60</v>
      </c>
      <c r="H9">
        <v>64.792299999999997</v>
      </c>
      <c r="I9">
        <v>-107.13200000000001</v>
      </c>
      <c r="J9" s="1" t="str">
        <f t="shared" si="2"/>
        <v>Lake sediments</v>
      </c>
      <c r="K9" s="1" t="str">
        <f t="shared" si="3"/>
        <v>Unknown</v>
      </c>
      <c r="L9">
        <v>48.4</v>
      </c>
      <c r="M9">
        <v>9.11</v>
      </c>
      <c r="N9">
        <v>2.97</v>
      </c>
      <c r="O9">
        <v>0.7</v>
      </c>
      <c r="P9">
        <v>0.84</v>
      </c>
      <c r="Q9">
        <v>0.89</v>
      </c>
      <c r="R9">
        <v>1.73</v>
      </c>
      <c r="S9">
        <v>0.04</v>
      </c>
      <c r="T9">
        <v>0.21</v>
      </c>
      <c r="U9">
        <v>0.34</v>
      </c>
      <c r="V9">
        <v>416</v>
      </c>
      <c r="W9">
        <v>52</v>
      </c>
      <c r="X9">
        <v>5</v>
      </c>
      <c r="Y9">
        <v>132</v>
      </c>
      <c r="Z9">
        <v>117</v>
      </c>
      <c r="AA9">
        <v>54</v>
      </c>
      <c r="AB9">
        <v>175</v>
      </c>
      <c r="AC9">
        <v>35.200000000000003</v>
      </c>
    </row>
    <row r="10" spans="1:29" x14ac:dyDescent="0.3">
      <c r="A10" t="s">
        <v>61</v>
      </c>
      <c r="B10" t="s">
        <v>62</v>
      </c>
      <c r="C10" s="1" t="str">
        <f t="shared" si="0"/>
        <v>21:1155</v>
      </c>
      <c r="D10" s="1" t="str">
        <f t="shared" si="1"/>
        <v>21:0325</v>
      </c>
      <c r="E10" t="s">
        <v>63</v>
      </c>
      <c r="F10" t="s">
        <v>64</v>
      </c>
      <c r="H10">
        <v>64.759699999999995</v>
      </c>
      <c r="I10">
        <v>-107.122</v>
      </c>
      <c r="J10" s="1" t="str">
        <f t="shared" si="2"/>
        <v>Lake sediments</v>
      </c>
      <c r="K10" s="1" t="str">
        <f t="shared" si="3"/>
        <v>Unknown</v>
      </c>
      <c r="L10">
        <v>76.400000000000006</v>
      </c>
      <c r="M10">
        <v>10.199999999999999</v>
      </c>
      <c r="N10">
        <v>2.11</v>
      </c>
      <c r="O10">
        <v>1.3</v>
      </c>
      <c r="P10">
        <v>0.9</v>
      </c>
      <c r="Q10">
        <v>2.0499999999999998</v>
      </c>
      <c r="R10">
        <v>2.5499999999999998</v>
      </c>
      <c r="S10">
        <v>0.04</v>
      </c>
      <c r="T10">
        <v>0.13</v>
      </c>
      <c r="U10">
        <v>0.41</v>
      </c>
      <c r="V10">
        <v>654</v>
      </c>
      <c r="W10">
        <v>27</v>
      </c>
      <c r="X10">
        <v>10</v>
      </c>
      <c r="Y10">
        <v>109</v>
      </c>
      <c r="Z10">
        <v>206</v>
      </c>
      <c r="AA10">
        <v>34</v>
      </c>
      <c r="AB10">
        <v>246</v>
      </c>
      <c r="AC10">
        <v>3.54</v>
      </c>
    </row>
    <row r="11" spans="1:29" x14ac:dyDescent="0.3">
      <c r="A11" t="s">
        <v>65</v>
      </c>
      <c r="B11" t="s">
        <v>66</v>
      </c>
      <c r="C11" s="1" t="str">
        <f t="shared" si="0"/>
        <v>21:1155</v>
      </c>
      <c r="D11" s="1" t="str">
        <f t="shared" si="1"/>
        <v>21:0325</v>
      </c>
      <c r="E11" t="s">
        <v>67</v>
      </c>
      <c r="F11" t="s">
        <v>68</v>
      </c>
      <c r="H11">
        <v>64.719899999999996</v>
      </c>
      <c r="I11">
        <v>-107.146</v>
      </c>
      <c r="J11" s="1" t="str">
        <f t="shared" si="2"/>
        <v>Lake sediments</v>
      </c>
      <c r="K11" s="1" t="str">
        <f t="shared" si="3"/>
        <v>Unknown</v>
      </c>
      <c r="L11">
        <v>81.900000000000006</v>
      </c>
      <c r="M11">
        <v>9.0299999999999994</v>
      </c>
      <c r="N11">
        <v>1.49</v>
      </c>
      <c r="O11">
        <v>1.29</v>
      </c>
      <c r="P11">
        <v>0.66</v>
      </c>
      <c r="Q11">
        <v>2.2799999999999998</v>
      </c>
      <c r="R11">
        <v>2.16</v>
      </c>
      <c r="S11">
        <v>0.04</v>
      </c>
      <c r="T11">
        <v>0.12</v>
      </c>
      <c r="U11">
        <v>0.28000000000000003</v>
      </c>
      <c r="V11">
        <v>623</v>
      </c>
      <c r="W11">
        <v>59</v>
      </c>
      <c r="X11">
        <v>26</v>
      </c>
      <c r="Y11">
        <v>86</v>
      </c>
      <c r="Z11">
        <v>230</v>
      </c>
      <c r="AA11">
        <v>29</v>
      </c>
      <c r="AB11">
        <v>158</v>
      </c>
      <c r="AC11">
        <v>1.1599999999999999</v>
      </c>
    </row>
    <row r="12" spans="1:29" x14ac:dyDescent="0.3">
      <c r="A12" t="s">
        <v>69</v>
      </c>
      <c r="B12" t="s">
        <v>70</v>
      </c>
      <c r="C12" s="1" t="str">
        <f t="shared" si="0"/>
        <v>21:1155</v>
      </c>
      <c r="D12" s="1" t="str">
        <f t="shared" si="1"/>
        <v>21:0325</v>
      </c>
      <c r="E12" t="s">
        <v>71</v>
      </c>
      <c r="F12" t="s">
        <v>72</v>
      </c>
      <c r="H12">
        <v>64.713999999999999</v>
      </c>
      <c r="I12">
        <v>-107.071</v>
      </c>
      <c r="J12" s="1" t="str">
        <f t="shared" si="2"/>
        <v>Lake sediments</v>
      </c>
      <c r="K12" s="1" t="str">
        <f t="shared" si="3"/>
        <v>Unknown</v>
      </c>
      <c r="L12">
        <v>79</v>
      </c>
      <c r="M12">
        <v>9.82</v>
      </c>
      <c r="N12">
        <v>1.58</v>
      </c>
      <c r="O12">
        <v>1.33</v>
      </c>
      <c r="P12">
        <v>0.72</v>
      </c>
      <c r="Q12">
        <v>2.2200000000000002</v>
      </c>
      <c r="R12">
        <v>2.4700000000000002</v>
      </c>
      <c r="S12">
        <v>0.04</v>
      </c>
      <c r="T12">
        <v>0.12</v>
      </c>
      <c r="U12">
        <v>0.28999999999999998</v>
      </c>
      <c r="V12">
        <v>706</v>
      </c>
      <c r="W12">
        <v>24</v>
      </c>
      <c r="X12">
        <v>17</v>
      </c>
      <c r="Y12">
        <v>86</v>
      </c>
      <c r="Z12">
        <v>257</v>
      </c>
      <c r="AA12">
        <v>21</v>
      </c>
      <c r="AB12">
        <v>157</v>
      </c>
      <c r="AC12">
        <v>1.93</v>
      </c>
    </row>
    <row r="13" spans="1:29" x14ac:dyDescent="0.3">
      <c r="A13" t="s">
        <v>73</v>
      </c>
      <c r="B13" t="s">
        <v>74</v>
      </c>
      <c r="C13" s="1" t="str">
        <f t="shared" si="0"/>
        <v>21:1155</v>
      </c>
      <c r="D13" s="1" t="str">
        <f t="shared" si="1"/>
        <v>21:0325</v>
      </c>
      <c r="E13" t="s">
        <v>75</v>
      </c>
      <c r="F13" t="s">
        <v>76</v>
      </c>
      <c r="H13">
        <v>64.531400000000005</v>
      </c>
      <c r="I13">
        <v>-107.072</v>
      </c>
      <c r="J13" s="1" t="str">
        <f t="shared" si="2"/>
        <v>Lake sediments</v>
      </c>
      <c r="K13" s="1" t="str">
        <f t="shared" si="3"/>
        <v>Unknown</v>
      </c>
      <c r="L13">
        <v>63.3</v>
      </c>
      <c r="M13">
        <v>12</v>
      </c>
      <c r="N13">
        <v>4.2300000000000004</v>
      </c>
      <c r="O13">
        <v>1.07</v>
      </c>
      <c r="P13">
        <v>1.86</v>
      </c>
      <c r="Q13">
        <v>1.35</v>
      </c>
      <c r="R13">
        <v>2.98</v>
      </c>
      <c r="S13">
        <v>0.06</v>
      </c>
      <c r="T13">
        <v>0.15</v>
      </c>
      <c r="U13">
        <v>0.56999999999999995</v>
      </c>
      <c r="V13">
        <v>669</v>
      </c>
      <c r="W13">
        <v>105</v>
      </c>
      <c r="X13">
        <v>26</v>
      </c>
      <c r="Y13">
        <v>138</v>
      </c>
      <c r="Z13">
        <v>202</v>
      </c>
      <c r="AA13">
        <v>42</v>
      </c>
      <c r="AB13">
        <v>271</v>
      </c>
      <c r="AC13">
        <v>11.1</v>
      </c>
    </row>
    <row r="14" spans="1:29" x14ac:dyDescent="0.3">
      <c r="A14" t="s">
        <v>77</v>
      </c>
      <c r="B14" t="s">
        <v>78</v>
      </c>
      <c r="C14" s="1" t="str">
        <f t="shared" si="0"/>
        <v>21:1155</v>
      </c>
      <c r="D14" s="1" t="str">
        <f t="shared" si="1"/>
        <v>21:0325</v>
      </c>
      <c r="E14" t="s">
        <v>79</v>
      </c>
      <c r="F14" t="s">
        <v>80</v>
      </c>
      <c r="H14">
        <v>64.570700000000002</v>
      </c>
      <c r="I14">
        <v>-107.065</v>
      </c>
      <c r="J14" s="1" t="str">
        <f t="shared" si="2"/>
        <v>Lake sediments</v>
      </c>
      <c r="K14" s="1" t="str">
        <f t="shared" si="3"/>
        <v>Unknown</v>
      </c>
      <c r="L14">
        <v>70.099999999999994</v>
      </c>
      <c r="M14">
        <v>12</v>
      </c>
      <c r="N14">
        <v>3.79</v>
      </c>
      <c r="O14">
        <v>1.3</v>
      </c>
      <c r="P14">
        <v>1.64</v>
      </c>
      <c r="Q14">
        <v>1.62</v>
      </c>
      <c r="R14">
        <v>3.16</v>
      </c>
      <c r="S14">
        <v>0.06</v>
      </c>
      <c r="T14">
        <v>0.22</v>
      </c>
      <c r="U14">
        <v>0.54</v>
      </c>
      <c r="V14">
        <v>700</v>
      </c>
      <c r="W14">
        <v>70</v>
      </c>
      <c r="X14">
        <v>28</v>
      </c>
      <c r="Y14">
        <v>119</v>
      </c>
      <c r="Z14">
        <v>180</v>
      </c>
      <c r="AA14">
        <v>40</v>
      </c>
      <c r="AB14">
        <v>311</v>
      </c>
      <c r="AC14">
        <v>4.7</v>
      </c>
    </row>
    <row r="15" spans="1:29" x14ac:dyDescent="0.3">
      <c r="A15" t="s">
        <v>81</v>
      </c>
      <c r="B15" t="s">
        <v>82</v>
      </c>
      <c r="C15" s="1" t="str">
        <f t="shared" si="0"/>
        <v>21:1155</v>
      </c>
      <c r="D15" s="1" t="str">
        <f t="shared" si="1"/>
        <v>21:0325</v>
      </c>
      <c r="E15" t="s">
        <v>83</v>
      </c>
      <c r="F15" t="s">
        <v>84</v>
      </c>
      <c r="H15">
        <v>64.614800000000002</v>
      </c>
      <c r="I15">
        <v>-107.057</v>
      </c>
      <c r="J15" s="1" t="str">
        <f t="shared" si="2"/>
        <v>Lake sediments</v>
      </c>
      <c r="K15" s="1" t="str">
        <f t="shared" si="3"/>
        <v>Unknown</v>
      </c>
      <c r="L15">
        <v>72</v>
      </c>
      <c r="M15">
        <v>12.1</v>
      </c>
      <c r="N15">
        <v>3.18</v>
      </c>
      <c r="O15">
        <v>1.34</v>
      </c>
      <c r="P15">
        <v>1.36</v>
      </c>
      <c r="Q15">
        <v>1.97</v>
      </c>
      <c r="R15">
        <v>3.21</v>
      </c>
      <c r="S15">
        <v>0.05</v>
      </c>
      <c r="T15">
        <v>0.22</v>
      </c>
      <c r="U15">
        <v>0.45</v>
      </c>
      <c r="V15">
        <v>622</v>
      </c>
      <c r="W15">
        <v>54</v>
      </c>
      <c r="X15">
        <v>20</v>
      </c>
      <c r="Y15">
        <v>92</v>
      </c>
      <c r="Z15">
        <v>217</v>
      </c>
      <c r="AA15">
        <v>37</v>
      </c>
      <c r="AB15">
        <v>266</v>
      </c>
      <c r="AC15">
        <v>2.93</v>
      </c>
    </row>
    <row r="16" spans="1:29" x14ac:dyDescent="0.3">
      <c r="A16" t="s">
        <v>85</v>
      </c>
      <c r="B16" t="s">
        <v>86</v>
      </c>
      <c r="C16" s="1" t="str">
        <f t="shared" si="0"/>
        <v>21:1155</v>
      </c>
      <c r="D16" s="1" t="str">
        <f t="shared" si="1"/>
        <v>21:0325</v>
      </c>
      <c r="E16" t="s">
        <v>87</v>
      </c>
      <c r="F16" t="s">
        <v>88</v>
      </c>
      <c r="H16">
        <v>64.584299999999999</v>
      </c>
      <c r="I16">
        <v>-107.166</v>
      </c>
      <c r="J16" s="1" t="str">
        <f t="shared" si="2"/>
        <v>Lake sediments</v>
      </c>
      <c r="K16" s="1" t="str">
        <f t="shared" si="3"/>
        <v>Unknown</v>
      </c>
      <c r="L16">
        <v>75.400000000000006</v>
      </c>
      <c r="M16">
        <v>11.9</v>
      </c>
      <c r="N16">
        <v>1.47</v>
      </c>
      <c r="O16">
        <v>1.53</v>
      </c>
      <c r="P16">
        <v>0.67</v>
      </c>
      <c r="Q16">
        <v>2.84</v>
      </c>
      <c r="R16">
        <v>3.14</v>
      </c>
      <c r="S16">
        <v>0.03</v>
      </c>
      <c r="T16">
        <v>0.18</v>
      </c>
      <c r="U16">
        <v>0.33</v>
      </c>
      <c r="V16">
        <v>812</v>
      </c>
      <c r="W16">
        <v>60</v>
      </c>
      <c r="X16">
        <v>31</v>
      </c>
      <c r="Y16">
        <v>101</v>
      </c>
      <c r="Z16">
        <v>306</v>
      </c>
      <c r="AA16">
        <v>5</v>
      </c>
      <c r="AB16">
        <v>197</v>
      </c>
      <c r="AC16">
        <v>1.08</v>
      </c>
    </row>
    <row r="17" spans="1:29" x14ac:dyDescent="0.3">
      <c r="A17" t="s">
        <v>89</v>
      </c>
      <c r="B17" t="s">
        <v>90</v>
      </c>
      <c r="C17" s="1" t="str">
        <f t="shared" si="0"/>
        <v>21:1155</v>
      </c>
      <c r="D17" s="1" t="str">
        <f t="shared" si="1"/>
        <v>21:0325</v>
      </c>
      <c r="E17" t="s">
        <v>91</v>
      </c>
      <c r="F17" t="s">
        <v>92</v>
      </c>
      <c r="H17">
        <v>64.530500000000004</v>
      </c>
      <c r="I17">
        <v>-107.13800000000001</v>
      </c>
      <c r="J17" s="1" t="str">
        <f t="shared" si="2"/>
        <v>Lake sediments</v>
      </c>
      <c r="K17" s="1" t="str">
        <f t="shared" si="3"/>
        <v>Unknown</v>
      </c>
      <c r="L17">
        <v>68.2</v>
      </c>
      <c r="M17">
        <v>12.6</v>
      </c>
      <c r="N17">
        <v>4.6100000000000003</v>
      </c>
      <c r="O17">
        <v>1.48</v>
      </c>
      <c r="P17">
        <v>2.2799999999999998</v>
      </c>
      <c r="Q17">
        <v>1.63</v>
      </c>
      <c r="R17">
        <v>3.28</v>
      </c>
      <c r="S17">
        <v>7.0000000000000007E-2</v>
      </c>
      <c r="T17">
        <v>0.18</v>
      </c>
      <c r="U17">
        <v>0.65</v>
      </c>
      <c r="V17">
        <v>753</v>
      </c>
      <c r="W17">
        <v>104</v>
      </c>
      <c r="X17">
        <v>16</v>
      </c>
      <c r="Y17">
        <v>123</v>
      </c>
      <c r="Z17">
        <v>194</v>
      </c>
      <c r="AA17">
        <v>5</v>
      </c>
      <c r="AB17">
        <v>286</v>
      </c>
      <c r="AC17">
        <v>3.62</v>
      </c>
    </row>
    <row r="18" spans="1:29" x14ac:dyDescent="0.3">
      <c r="A18" t="s">
        <v>93</v>
      </c>
      <c r="B18" t="s">
        <v>94</v>
      </c>
      <c r="C18" s="1" t="str">
        <f t="shared" si="0"/>
        <v>21:1155</v>
      </c>
      <c r="D18" s="1" t="str">
        <f t="shared" si="1"/>
        <v>21:0325</v>
      </c>
      <c r="E18" t="s">
        <v>95</v>
      </c>
      <c r="F18" t="s">
        <v>96</v>
      </c>
      <c r="H18">
        <v>64.533900000000003</v>
      </c>
      <c r="I18">
        <v>-107.26600000000001</v>
      </c>
      <c r="J18" s="1" t="str">
        <f t="shared" si="2"/>
        <v>Lake sediments</v>
      </c>
      <c r="K18" s="1" t="str">
        <f t="shared" si="3"/>
        <v>Unknown</v>
      </c>
      <c r="L18">
        <v>80.8</v>
      </c>
      <c r="M18">
        <v>9.6999999999999993</v>
      </c>
      <c r="N18">
        <v>0.92</v>
      </c>
      <c r="O18">
        <v>1.4</v>
      </c>
      <c r="P18">
        <v>0.5</v>
      </c>
      <c r="Q18">
        <v>2.69</v>
      </c>
      <c r="R18">
        <v>2.0299999999999998</v>
      </c>
      <c r="S18">
        <v>0.03</v>
      </c>
      <c r="T18">
        <v>0.12</v>
      </c>
      <c r="U18">
        <v>0.2</v>
      </c>
      <c r="V18">
        <v>564</v>
      </c>
      <c r="W18">
        <v>19</v>
      </c>
      <c r="X18">
        <v>21</v>
      </c>
      <c r="Y18">
        <v>48</v>
      </c>
      <c r="Z18">
        <v>287</v>
      </c>
      <c r="AA18">
        <v>24</v>
      </c>
      <c r="AB18">
        <v>140</v>
      </c>
      <c r="AC18">
        <v>1.77</v>
      </c>
    </row>
    <row r="19" spans="1:29" x14ac:dyDescent="0.3">
      <c r="A19" t="s">
        <v>97</v>
      </c>
      <c r="B19" t="s">
        <v>98</v>
      </c>
      <c r="C19" s="1" t="str">
        <f t="shared" si="0"/>
        <v>21:1155</v>
      </c>
      <c r="D19" s="1" t="str">
        <f t="shared" si="1"/>
        <v>21:0325</v>
      </c>
      <c r="E19" t="s">
        <v>99</v>
      </c>
      <c r="F19" t="s">
        <v>100</v>
      </c>
      <c r="H19">
        <v>64.579599999999999</v>
      </c>
      <c r="I19">
        <v>-107.25700000000001</v>
      </c>
      <c r="J19" s="1" t="str">
        <f t="shared" si="2"/>
        <v>Lake sediments</v>
      </c>
      <c r="K19" s="1" t="str">
        <f t="shared" si="3"/>
        <v>Unknown</v>
      </c>
      <c r="L19">
        <v>80.8</v>
      </c>
      <c r="M19">
        <v>10.4</v>
      </c>
      <c r="N19">
        <v>0.5</v>
      </c>
      <c r="O19">
        <v>1.1200000000000001</v>
      </c>
      <c r="P19">
        <v>0.31</v>
      </c>
      <c r="Q19">
        <v>2.88</v>
      </c>
      <c r="R19">
        <v>2.8</v>
      </c>
      <c r="S19">
        <v>0.02</v>
      </c>
      <c r="T19">
        <v>0.12</v>
      </c>
      <c r="U19">
        <v>0.16</v>
      </c>
      <c r="V19">
        <v>530</v>
      </c>
      <c r="W19">
        <v>11</v>
      </c>
      <c r="X19">
        <v>5</v>
      </c>
      <c r="Y19">
        <v>73</v>
      </c>
      <c r="Z19">
        <v>229</v>
      </c>
      <c r="AA19">
        <v>5</v>
      </c>
      <c r="AB19">
        <v>157</v>
      </c>
      <c r="AC19">
        <v>1.1599999999999999</v>
      </c>
    </row>
    <row r="20" spans="1:29" x14ac:dyDescent="0.3">
      <c r="A20" t="s">
        <v>101</v>
      </c>
      <c r="B20" t="s">
        <v>102</v>
      </c>
      <c r="C20" s="1" t="str">
        <f t="shared" si="0"/>
        <v>21:1155</v>
      </c>
      <c r="D20" s="1" t="str">
        <f t="shared" si="1"/>
        <v>21:0325</v>
      </c>
      <c r="E20" t="s">
        <v>103</v>
      </c>
      <c r="F20" t="s">
        <v>104</v>
      </c>
      <c r="H20">
        <v>64.626599999999996</v>
      </c>
      <c r="I20">
        <v>-107.26300000000001</v>
      </c>
      <c r="J20" s="1" t="str">
        <f t="shared" si="2"/>
        <v>Lake sediments</v>
      </c>
      <c r="K20" s="1" t="str">
        <f t="shared" si="3"/>
        <v>Unknown</v>
      </c>
      <c r="L20">
        <v>75.8</v>
      </c>
      <c r="M20">
        <v>11.5</v>
      </c>
      <c r="N20">
        <v>1.92</v>
      </c>
      <c r="O20">
        <v>1.42</v>
      </c>
      <c r="P20">
        <v>0.8</v>
      </c>
      <c r="Q20">
        <v>2.63</v>
      </c>
      <c r="R20">
        <v>3.14</v>
      </c>
      <c r="S20">
        <v>0.04</v>
      </c>
      <c r="T20">
        <v>0.19</v>
      </c>
      <c r="U20">
        <v>0.36</v>
      </c>
      <c r="V20">
        <v>724</v>
      </c>
      <c r="W20">
        <v>32</v>
      </c>
      <c r="X20">
        <v>161</v>
      </c>
      <c r="Y20">
        <v>103</v>
      </c>
      <c r="Z20">
        <v>229</v>
      </c>
      <c r="AA20">
        <v>48</v>
      </c>
      <c r="AB20">
        <v>251</v>
      </c>
      <c r="AC20">
        <v>1.93</v>
      </c>
    </row>
    <row r="21" spans="1:29" x14ac:dyDescent="0.3">
      <c r="A21" t="s">
        <v>105</v>
      </c>
      <c r="B21" t="s">
        <v>106</v>
      </c>
      <c r="C21" s="1" t="str">
        <f t="shared" si="0"/>
        <v>21:1155</v>
      </c>
      <c r="D21" s="1" t="str">
        <f t="shared" si="1"/>
        <v>21:0325</v>
      </c>
      <c r="E21" t="s">
        <v>107</v>
      </c>
      <c r="F21" t="s">
        <v>108</v>
      </c>
      <c r="H21">
        <v>64.662499999999994</v>
      </c>
      <c r="I21">
        <v>-107.261</v>
      </c>
      <c r="J21" s="1" t="str">
        <f t="shared" si="2"/>
        <v>Lake sediments</v>
      </c>
      <c r="K21" s="1" t="str">
        <f t="shared" si="3"/>
        <v>Unknown</v>
      </c>
      <c r="L21">
        <v>81</v>
      </c>
      <c r="M21">
        <v>8.2799999999999994</v>
      </c>
      <c r="N21">
        <v>1.07</v>
      </c>
      <c r="O21">
        <v>1.18</v>
      </c>
      <c r="P21">
        <v>0.46</v>
      </c>
      <c r="Q21">
        <v>2.35</v>
      </c>
      <c r="R21">
        <v>2.0499999999999998</v>
      </c>
      <c r="S21">
        <v>0.04</v>
      </c>
      <c r="T21">
        <v>0.06</v>
      </c>
      <c r="U21">
        <v>0.25</v>
      </c>
      <c r="V21">
        <v>611</v>
      </c>
      <c r="W21">
        <v>15</v>
      </c>
      <c r="X21">
        <v>14</v>
      </c>
      <c r="Y21">
        <v>69</v>
      </c>
      <c r="Z21">
        <v>232</v>
      </c>
      <c r="AA21">
        <v>21</v>
      </c>
      <c r="AB21">
        <v>193</v>
      </c>
      <c r="AC21">
        <v>1.62</v>
      </c>
    </row>
    <row r="22" spans="1:29" x14ac:dyDescent="0.3">
      <c r="A22" t="s">
        <v>109</v>
      </c>
      <c r="B22" t="s">
        <v>110</v>
      </c>
      <c r="C22" s="1" t="str">
        <f t="shared" si="0"/>
        <v>21:1155</v>
      </c>
      <c r="D22" s="1" t="str">
        <f t="shared" si="1"/>
        <v>21:0325</v>
      </c>
      <c r="E22" t="s">
        <v>111</v>
      </c>
      <c r="F22" t="s">
        <v>112</v>
      </c>
      <c r="H22">
        <v>64.661699999999996</v>
      </c>
      <c r="I22">
        <v>-107.137</v>
      </c>
      <c r="J22" s="1" t="str">
        <f t="shared" si="2"/>
        <v>Lake sediments</v>
      </c>
      <c r="K22" s="1" t="str">
        <f t="shared" si="3"/>
        <v>Unknown</v>
      </c>
      <c r="L22">
        <v>79</v>
      </c>
      <c r="M22">
        <v>9.07</v>
      </c>
      <c r="N22">
        <v>1.08</v>
      </c>
      <c r="O22">
        <v>1.2</v>
      </c>
      <c r="P22">
        <v>0.51</v>
      </c>
      <c r="Q22">
        <v>2.37</v>
      </c>
      <c r="R22">
        <v>2.34</v>
      </c>
      <c r="S22">
        <v>0.03</v>
      </c>
      <c r="T22">
        <v>0.09</v>
      </c>
      <c r="U22">
        <v>0.28000000000000003</v>
      </c>
      <c r="V22">
        <v>641</v>
      </c>
      <c r="W22">
        <v>22</v>
      </c>
      <c r="X22">
        <v>20</v>
      </c>
      <c r="Y22">
        <v>72</v>
      </c>
      <c r="Z22">
        <v>242</v>
      </c>
      <c r="AA22">
        <v>18</v>
      </c>
      <c r="AB22">
        <v>223</v>
      </c>
      <c r="AC22">
        <v>2.7</v>
      </c>
    </row>
    <row r="23" spans="1:29" x14ac:dyDescent="0.3">
      <c r="A23" t="s">
        <v>113</v>
      </c>
      <c r="B23" t="s">
        <v>114</v>
      </c>
      <c r="C23" s="1" t="str">
        <f t="shared" si="0"/>
        <v>21:1155</v>
      </c>
      <c r="D23" s="1" t="str">
        <f t="shared" si="1"/>
        <v>21:0325</v>
      </c>
      <c r="E23" t="s">
        <v>115</v>
      </c>
      <c r="F23" t="s">
        <v>116</v>
      </c>
      <c r="H23">
        <v>64.662300000000002</v>
      </c>
      <c r="I23">
        <v>-107.053</v>
      </c>
      <c r="J23" s="1" t="str">
        <f t="shared" si="2"/>
        <v>Lake sediments</v>
      </c>
      <c r="K23" s="1" t="str">
        <f t="shared" si="3"/>
        <v>Unknown</v>
      </c>
      <c r="L23">
        <v>69.599999999999994</v>
      </c>
      <c r="M23">
        <v>12.6</v>
      </c>
      <c r="N23">
        <v>2.41</v>
      </c>
      <c r="O23">
        <v>1.1599999999999999</v>
      </c>
      <c r="P23">
        <v>1.1599999999999999</v>
      </c>
      <c r="Q23">
        <v>2.2000000000000002</v>
      </c>
      <c r="R23">
        <v>3.5</v>
      </c>
      <c r="S23">
        <v>0.04</v>
      </c>
      <c r="T23">
        <v>0.18</v>
      </c>
      <c r="U23">
        <v>0.42</v>
      </c>
      <c r="V23">
        <v>674</v>
      </c>
      <c r="W23">
        <v>42</v>
      </c>
      <c r="X23">
        <v>5</v>
      </c>
      <c r="Y23">
        <v>127</v>
      </c>
      <c r="Z23">
        <v>212</v>
      </c>
      <c r="AA23">
        <v>33</v>
      </c>
      <c r="AB23">
        <v>187</v>
      </c>
      <c r="AC23">
        <v>6.31</v>
      </c>
    </row>
    <row r="24" spans="1:29" x14ac:dyDescent="0.3">
      <c r="A24" t="s">
        <v>117</v>
      </c>
      <c r="B24" t="s">
        <v>118</v>
      </c>
      <c r="C24" s="1" t="str">
        <f t="shared" si="0"/>
        <v>21:1155</v>
      </c>
      <c r="D24" s="1" t="str">
        <f t="shared" si="1"/>
        <v>21:0325</v>
      </c>
      <c r="E24" t="s">
        <v>119</v>
      </c>
      <c r="F24" t="s">
        <v>120</v>
      </c>
      <c r="H24">
        <v>64.704899999999995</v>
      </c>
      <c r="I24">
        <v>-107.221</v>
      </c>
      <c r="J24" s="1" t="str">
        <f t="shared" si="2"/>
        <v>Lake sediments</v>
      </c>
      <c r="K24" s="1" t="str">
        <f t="shared" si="3"/>
        <v>Unknown</v>
      </c>
      <c r="L24">
        <v>81.8</v>
      </c>
      <c r="M24">
        <v>8.8699999999999992</v>
      </c>
      <c r="N24">
        <v>0.97</v>
      </c>
      <c r="O24">
        <v>1.26</v>
      </c>
      <c r="P24">
        <v>0.47</v>
      </c>
      <c r="Q24">
        <v>2.33</v>
      </c>
      <c r="R24">
        <v>2.21</v>
      </c>
      <c r="S24">
        <v>0.03</v>
      </c>
      <c r="T24">
        <v>0.08</v>
      </c>
      <c r="U24">
        <v>0.27</v>
      </c>
      <c r="V24">
        <v>690</v>
      </c>
      <c r="W24">
        <v>18</v>
      </c>
      <c r="X24">
        <v>15</v>
      </c>
      <c r="Y24">
        <v>76</v>
      </c>
      <c r="Z24">
        <v>249</v>
      </c>
      <c r="AA24">
        <v>15</v>
      </c>
      <c r="AB24">
        <v>170</v>
      </c>
      <c r="AC24">
        <v>1.54</v>
      </c>
    </row>
    <row r="25" spans="1:29" x14ac:dyDescent="0.3">
      <c r="A25" t="s">
        <v>121</v>
      </c>
      <c r="B25" t="s">
        <v>122</v>
      </c>
      <c r="C25" s="1" t="str">
        <f t="shared" si="0"/>
        <v>21:1155</v>
      </c>
      <c r="D25" s="1" t="str">
        <f t="shared" si="1"/>
        <v>21:0325</v>
      </c>
      <c r="E25" t="s">
        <v>123</v>
      </c>
      <c r="F25" t="s">
        <v>124</v>
      </c>
      <c r="H25">
        <v>64.742599999999996</v>
      </c>
      <c r="I25">
        <v>-107.253</v>
      </c>
      <c r="J25" s="1" t="str">
        <f t="shared" si="2"/>
        <v>Lake sediments</v>
      </c>
      <c r="K25" s="1" t="str">
        <f t="shared" si="3"/>
        <v>Unknown</v>
      </c>
      <c r="L25">
        <v>76.099999999999994</v>
      </c>
      <c r="M25">
        <v>9.6</v>
      </c>
      <c r="N25">
        <v>2.0099999999999998</v>
      </c>
      <c r="O25">
        <v>1.19</v>
      </c>
      <c r="P25">
        <v>0.86</v>
      </c>
      <c r="Q25">
        <v>2.0699999999999998</v>
      </c>
      <c r="R25">
        <v>2.5299999999999998</v>
      </c>
      <c r="S25">
        <v>0.04</v>
      </c>
      <c r="T25">
        <v>0.15</v>
      </c>
      <c r="U25">
        <v>0.38</v>
      </c>
      <c r="V25">
        <v>697</v>
      </c>
      <c r="W25">
        <v>32</v>
      </c>
      <c r="X25">
        <v>14</v>
      </c>
      <c r="Y25">
        <v>106</v>
      </c>
      <c r="Z25">
        <v>216</v>
      </c>
      <c r="AA25">
        <v>23</v>
      </c>
      <c r="AB25">
        <v>238</v>
      </c>
      <c r="AC25">
        <v>3.93</v>
      </c>
    </row>
    <row r="26" spans="1:29" x14ac:dyDescent="0.3">
      <c r="A26" t="s">
        <v>125</v>
      </c>
      <c r="B26" t="s">
        <v>126</v>
      </c>
      <c r="C26" s="1" t="str">
        <f t="shared" si="0"/>
        <v>21:1155</v>
      </c>
      <c r="D26" s="1" t="str">
        <f t="shared" si="1"/>
        <v>21:0325</v>
      </c>
      <c r="E26" t="s">
        <v>127</v>
      </c>
      <c r="F26" t="s">
        <v>128</v>
      </c>
      <c r="H26">
        <v>64.807900000000004</v>
      </c>
      <c r="I26">
        <v>-107.23399999999999</v>
      </c>
      <c r="J26" s="1" t="str">
        <f t="shared" si="2"/>
        <v>Lake sediments</v>
      </c>
      <c r="K26" s="1" t="str">
        <f t="shared" si="3"/>
        <v>Unknown</v>
      </c>
      <c r="L26">
        <v>79.8</v>
      </c>
      <c r="M26">
        <v>9.17</v>
      </c>
      <c r="N26">
        <v>1.48</v>
      </c>
      <c r="O26">
        <v>1.4</v>
      </c>
      <c r="P26">
        <v>0.69</v>
      </c>
      <c r="Q26">
        <v>2.19</v>
      </c>
      <c r="R26">
        <v>2.39</v>
      </c>
      <c r="S26">
        <v>0.04</v>
      </c>
      <c r="T26">
        <v>0.14000000000000001</v>
      </c>
      <c r="U26">
        <v>0.33</v>
      </c>
      <c r="V26">
        <v>733</v>
      </c>
      <c r="W26">
        <v>21</v>
      </c>
      <c r="X26">
        <v>5</v>
      </c>
      <c r="Y26">
        <v>76</v>
      </c>
      <c r="Z26">
        <v>242</v>
      </c>
      <c r="AA26">
        <v>13</v>
      </c>
      <c r="AB26">
        <v>213</v>
      </c>
      <c r="AC26">
        <v>1.08</v>
      </c>
    </row>
    <row r="27" spans="1:29" x14ac:dyDescent="0.3">
      <c r="A27" t="s">
        <v>129</v>
      </c>
      <c r="B27" t="s">
        <v>130</v>
      </c>
      <c r="C27" s="1" t="str">
        <f t="shared" si="0"/>
        <v>21:1155</v>
      </c>
      <c r="D27" s="1" t="str">
        <f t="shared" si="1"/>
        <v>21:0325</v>
      </c>
      <c r="E27" t="s">
        <v>131</v>
      </c>
      <c r="F27" t="s">
        <v>132</v>
      </c>
      <c r="H27">
        <v>64.843000000000004</v>
      </c>
      <c r="I27">
        <v>-107.301</v>
      </c>
      <c r="J27" s="1" t="str">
        <f t="shared" si="2"/>
        <v>Lake sediments</v>
      </c>
      <c r="K27" s="1" t="str">
        <f t="shared" si="3"/>
        <v>Unknown</v>
      </c>
      <c r="L27">
        <v>82.3</v>
      </c>
      <c r="M27">
        <v>7.99</v>
      </c>
      <c r="N27">
        <v>2.0699999999999998</v>
      </c>
      <c r="O27">
        <v>1.51</v>
      </c>
      <c r="P27">
        <v>0.83</v>
      </c>
      <c r="Q27">
        <v>1.94</v>
      </c>
      <c r="R27">
        <v>1.64</v>
      </c>
      <c r="S27">
        <v>0.05</v>
      </c>
      <c r="T27">
        <v>0.11</v>
      </c>
      <c r="U27">
        <v>0.41</v>
      </c>
      <c r="V27">
        <v>711</v>
      </c>
      <c r="W27">
        <v>69</v>
      </c>
      <c r="X27">
        <v>11</v>
      </c>
      <c r="Y27">
        <v>68</v>
      </c>
      <c r="Z27">
        <v>252</v>
      </c>
      <c r="AA27">
        <v>5</v>
      </c>
      <c r="AB27">
        <v>313</v>
      </c>
      <c r="AC27">
        <v>1.23</v>
      </c>
    </row>
    <row r="28" spans="1:29" x14ac:dyDescent="0.3">
      <c r="A28" t="s">
        <v>133</v>
      </c>
      <c r="B28" t="s">
        <v>134</v>
      </c>
      <c r="C28" s="1" t="str">
        <f t="shared" si="0"/>
        <v>21:1155</v>
      </c>
      <c r="D28" s="1" t="str">
        <f t="shared" si="1"/>
        <v>21:0325</v>
      </c>
      <c r="E28" t="s">
        <v>135</v>
      </c>
      <c r="F28" t="s">
        <v>136</v>
      </c>
      <c r="H28">
        <v>64.882199999999997</v>
      </c>
      <c r="I28">
        <v>-107.285</v>
      </c>
      <c r="J28" s="1" t="str">
        <f t="shared" si="2"/>
        <v>Lake sediments</v>
      </c>
      <c r="K28" s="1" t="str">
        <f t="shared" si="3"/>
        <v>Unknown</v>
      </c>
      <c r="L28">
        <v>78</v>
      </c>
      <c r="M28">
        <v>8.9700000000000006</v>
      </c>
      <c r="N28">
        <v>4.13</v>
      </c>
      <c r="O28">
        <v>2.08</v>
      </c>
      <c r="P28">
        <v>1.27</v>
      </c>
      <c r="Q28">
        <v>1.85</v>
      </c>
      <c r="R28">
        <v>1.48</v>
      </c>
      <c r="S28">
        <v>0.09</v>
      </c>
      <c r="T28">
        <v>0.18</v>
      </c>
      <c r="U28">
        <v>0.67</v>
      </c>
      <c r="V28">
        <v>666</v>
      </c>
      <c r="W28">
        <v>56</v>
      </c>
      <c r="X28">
        <v>32</v>
      </c>
      <c r="Y28">
        <v>73</v>
      </c>
      <c r="Z28">
        <v>226</v>
      </c>
      <c r="AA28">
        <v>37</v>
      </c>
      <c r="AB28">
        <v>463</v>
      </c>
      <c r="AC28">
        <v>1.47</v>
      </c>
    </row>
    <row r="29" spans="1:29" x14ac:dyDescent="0.3">
      <c r="A29" t="s">
        <v>137</v>
      </c>
      <c r="B29" t="s">
        <v>138</v>
      </c>
      <c r="C29" s="1" t="str">
        <f t="shared" si="0"/>
        <v>21:1155</v>
      </c>
      <c r="D29" s="1" t="str">
        <f t="shared" si="1"/>
        <v>21:0325</v>
      </c>
      <c r="E29" t="s">
        <v>139</v>
      </c>
      <c r="F29" t="s">
        <v>140</v>
      </c>
      <c r="H29">
        <v>64.894000000000005</v>
      </c>
      <c r="I29">
        <v>-107.38800000000001</v>
      </c>
      <c r="J29" s="1" t="str">
        <f t="shared" si="2"/>
        <v>Lake sediments</v>
      </c>
      <c r="K29" s="1" t="str">
        <f t="shared" si="3"/>
        <v>Unknown</v>
      </c>
      <c r="L29">
        <v>79.2</v>
      </c>
      <c r="M29">
        <v>8.8699999999999992</v>
      </c>
      <c r="N29">
        <v>2.06</v>
      </c>
      <c r="O29">
        <v>1.46</v>
      </c>
      <c r="P29">
        <v>0.83</v>
      </c>
      <c r="Q29">
        <v>2.0499999999999998</v>
      </c>
      <c r="R29">
        <v>2</v>
      </c>
      <c r="S29">
        <v>0.04</v>
      </c>
      <c r="T29">
        <v>0.1</v>
      </c>
      <c r="U29">
        <v>0.39</v>
      </c>
      <c r="V29">
        <v>833</v>
      </c>
      <c r="W29">
        <v>38</v>
      </c>
      <c r="X29">
        <v>10</v>
      </c>
      <c r="Y29">
        <v>62</v>
      </c>
      <c r="Z29">
        <v>293</v>
      </c>
      <c r="AA29">
        <v>17</v>
      </c>
      <c r="AB29">
        <v>235</v>
      </c>
      <c r="AC29">
        <v>1.47</v>
      </c>
    </row>
    <row r="30" spans="1:29" x14ac:dyDescent="0.3">
      <c r="A30" t="s">
        <v>141</v>
      </c>
      <c r="B30" t="s">
        <v>142</v>
      </c>
      <c r="C30" s="1" t="str">
        <f t="shared" si="0"/>
        <v>21:1155</v>
      </c>
      <c r="D30" s="1" t="str">
        <f t="shared" si="1"/>
        <v>21:0325</v>
      </c>
      <c r="E30" t="s">
        <v>143</v>
      </c>
      <c r="F30" t="s">
        <v>144</v>
      </c>
      <c r="H30">
        <v>64.893100000000004</v>
      </c>
      <c r="I30">
        <v>-107.488</v>
      </c>
      <c r="J30" s="1" t="str">
        <f t="shared" si="2"/>
        <v>Lake sediments</v>
      </c>
      <c r="K30" s="1" t="str">
        <f t="shared" si="3"/>
        <v>Unknown</v>
      </c>
      <c r="L30">
        <v>69.5</v>
      </c>
      <c r="M30">
        <v>10.1</v>
      </c>
      <c r="N30">
        <v>4.88</v>
      </c>
      <c r="O30">
        <v>2.5299999999999998</v>
      </c>
      <c r="P30">
        <v>2.09</v>
      </c>
      <c r="Q30">
        <v>2.1</v>
      </c>
      <c r="R30">
        <v>2</v>
      </c>
      <c r="S30">
        <v>0.08</v>
      </c>
      <c r="T30">
        <v>0.21</v>
      </c>
      <c r="U30">
        <v>0.67</v>
      </c>
      <c r="V30">
        <v>768</v>
      </c>
      <c r="W30">
        <v>68</v>
      </c>
      <c r="X30">
        <v>23</v>
      </c>
      <c r="Y30">
        <v>76</v>
      </c>
      <c r="Z30">
        <v>278</v>
      </c>
      <c r="AA30">
        <v>49</v>
      </c>
      <c r="AB30">
        <v>414</v>
      </c>
      <c r="AC30">
        <v>5.77</v>
      </c>
    </row>
    <row r="31" spans="1:29" x14ac:dyDescent="0.3">
      <c r="A31" t="s">
        <v>145</v>
      </c>
      <c r="B31" t="s">
        <v>146</v>
      </c>
      <c r="C31" s="1" t="str">
        <f t="shared" si="0"/>
        <v>21:1155</v>
      </c>
      <c r="D31" s="1" t="str">
        <f t="shared" si="1"/>
        <v>21:0325</v>
      </c>
      <c r="E31" t="s">
        <v>147</v>
      </c>
      <c r="F31" t="s">
        <v>148</v>
      </c>
      <c r="H31">
        <v>64.910799999999995</v>
      </c>
      <c r="I31">
        <v>-107.6</v>
      </c>
      <c r="J31" s="1" t="str">
        <f t="shared" si="2"/>
        <v>Lake sediments</v>
      </c>
      <c r="K31" s="1" t="str">
        <f t="shared" si="3"/>
        <v>Unknown</v>
      </c>
      <c r="L31">
        <v>75.8</v>
      </c>
      <c r="M31">
        <v>9.81</v>
      </c>
      <c r="N31">
        <v>2.85</v>
      </c>
      <c r="O31">
        <v>1.67</v>
      </c>
      <c r="P31">
        <v>1.27</v>
      </c>
      <c r="Q31">
        <v>2.2999999999999998</v>
      </c>
      <c r="R31">
        <v>1.96</v>
      </c>
      <c r="S31">
        <v>0.05</v>
      </c>
      <c r="T31">
        <v>0.13</v>
      </c>
      <c r="U31">
        <v>0.45</v>
      </c>
      <c r="V31">
        <v>748</v>
      </c>
      <c r="W31">
        <v>52</v>
      </c>
      <c r="X31">
        <v>12</v>
      </c>
      <c r="Y31">
        <v>61</v>
      </c>
      <c r="Z31">
        <v>292</v>
      </c>
      <c r="AA31">
        <v>28</v>
      </c>
      <c r="AB31">
        <v>254</v>
      </c>
      <c r="AC31">
        <v>2</v>
      </c>
    </row>
    <row r="32" spans="1:29" x14ac:dyDescent="0.3">
      <c r="A32" t="s">
        <v>149</v>
      </c>
      <c r="B32" t="s">
        <v>150</v>
      </c>
      <c r="C32" s="1" t="str">
        <f t="shared" si="0"/>
        <v>21:1155</v>
      </c>
      <c r="D32" s="1" t="str">
        <f t="shared" si="1"/>
        <v>21:0325</v>
      </c>
      <c r="E32" t="s">
        <v>151</v>
      </c>
      <c r="F32" t="s">
        <v>152</v>
      </c>
      <c r="H32">
        <v>64.960800000000006</v>
      </c>
      <c r="I32">
        <v>-107.521</v>
      </c>
      <c r="J32" s="1" t="str">
        <f t="shared" si="2"/>
        <v>Lake sediments</v>
      </c>
      <c r="K32" s="1" t="str">
        <f t="shared" si="3"/>
        <v>Unknown</v>
      </c>
      <c r="L32">
        <v>76.3</v>
      </c>
      <c r="M32">
        <v>10.8</v>
      </c>
      <c r="N32">
        <v>2.2999999999999998</v>
      </c>
      <c r="O32">
        <v>1.57</v>
      </c>
      <c r="P32">
        <v>0.93</v>
      </c>
      <c r="Q32">
        <v>2.71</v>
      </c>
      <c r="R32">
        <v>2.0699999999999998</v>
      </c>
      <c r="S32">
        <v>0.04</v>
      </c>
      <c r="T32">
        <v>0.12</v>
      </c>
      <c r="U32">
        <v>0.42</v>
      </c>
      <c r="V32">
        <v>621</v>
      </c>
      <c r="W32">
        <v>42</v>
      </c>
      <c r="X32">
        <v>14</v>
      </c>
      <c r="Y32">
        <v>74</v>
      </c>
      <c r="Z32">
        <v>267</v>
      </c>
      <c r="AA32">
        <v>5</v>
      </c>
      <c r="AB32">
        <v>243</v>
      </c>
      <c r="AC32">
        <v>1.7</v>
      </c>
    </row>
    <row r="33" spans="1:29" x14ac:dyDescent="0.3">
      <c r="A33" t="s">
        <v>153</v>
      </c>
      <c r="B33" t="s">
        <v>154</v>
      </c>
      <c r="C33" s="1" t="str">
        <f t="shared" si="0"/>
        <v>21:1155</v>
      </c>
      <c r="D33" s="1" t="str">
        <f t="shared" si="1"/>
        <v>21:0325</v>
      </c>
      <c r="E33" t="s">
        <v>155</v>
      </c>
      <c r="F33" t="s">
        <v>156</v>
      </c>
      <c r="H33">
        <v>64.985200000000006</v>
      </c>
      <c r="I33">
        <v>-107.379</v>
      </c>
      <c r="J33" s="1" t="str">
        <f t="shared" si="2"/>
        <v>Lake sediments</v>
      </c>
      <c r="K33" s="1" t="str">
        <f t="shared" si="3"/>
        <v>Unknown</v>
      </c>
      <c r="L33">
        <v>70.8</v>
      </c>
      <c r="M33">
        <v>12</v>
      </c>
      <c r="N33">
        <v>3.86</v>
      </c>
      <c r="O33">
        <v>1.7</v>
      </c>
      <c r="P33">
        <v>1.76</v>
      </c>
      <c r="Q33">
        <v>2.27</v>
      </c>
      <c r="R33">
        <v>2.36</v>
      </c>
      <c r="S33">
        <v>0.06</v>
      </c>
      <c r="T33">
        <v>0.14000000000000001</v>
      </c>
      <c r="U33">
        <v>0.57999999999999996</v>
      </c>
      <c r="V33">
        <v>723</v>
      </c>
      <c r="W33">
        <v>65</v>
      </c>
      <c r="X33">
        <v>10</v>
      </c>
      <c r="Y33">
        <v>89</v>
      </c>
      <c r="Z33">
        <v>266</v>
      </c>
      <c r="AA33">
        <v>17</v>
      </c>
      <c r="AB33">
        <v>270</v>
      </c>
      <c r="AC33">
        <v>2.54</v>
      </c>
    </row>
    <row r="34" spans="1:29" x14ac:dyDescent="0.3">
      <c r="A34" t="s">
        <v>157</v>
      </c>
      <c r="B34" t="s">
        <v>158</v>
      </c>
      <c r="C34" s="1" t="str">
        <f t="shared" si="0"/>
        <v>21:1155</v>
      </c>
      <c r="D34" s="1" t="str">
        <f t="shared" si="1"/>
        <v>21:0325</v>
      </c>
      <c r="E34" t="s">
        <v>159</v>
      </c>
      <c r="F34" t="s">
        <v>160</v>
      </c>
      <c r="H34">
        <v>64.986599999999996</v>
      </c>
      <c r="I34">
        <v>-107.288</v>
      </c>
      <c r="J34" s="1" t="str">
        <f t="shared" si="2"/>
        <v>Lake sediments</v>
      </c>
      <c r="K34" s="1" t="str">
        <f t="shared" si="3"/>
        <v>Unknown</v>
      </c>
      <c r="L34">
        <v>76.099999999999994</v>
      </c>
      <c r="M34">
        <v>10.199999999999999</v>
      </c>
      <c r="N34">
        <v>2.95</v>
      </c>
      <c r="O34">
        <v>1.61</v>
      </c>
      <c r="P34">
        <v>1.24</v>
      </c>
      <c r="Q34">
        <v>2.1800000000000002</v>
      </c>
      <c r="R34">
        <v>2.2200000000000002</v>
      </c>
      <c r="S34">
        <v>0.05</v>
      </c>
      <c r="T34">
        <v>0.14000000000000001</v>
      </c>
      <c r="U34">
        <v>0.51</v>
      </c>
      <c r="V34">
        <v>807</v>
      </c>
      <c r="W34">
        <v>39</v>
      </c>
      <c r="X34">
        <v>19</v>
      </c>
      <c r="Y34">
        <v>83</v>
      </c>
      <c r="Z34">
        <v>244</v>
      </c>
      <c r="AA34">
        <v>23</v>
      </c>
      <c r="AB34">
        <v>317</v>
      </c>
      <c r="AC34">
        <v>1.93</v>
      </c>
    </row>
    <row r="35" spans="1:29" x14ac:dyDescent="0.3">
      <c r="A35" t="s">
        <v>161</v>
      </c>
      <c r="B35" t="s">
        <v>162</v>
      </c>
      <c r="C35" s="1" t="str">
        <f t="shared" si="0"/>
        <v>21:1155</v>
      </c>
      <c r="D35" s="1" t="str">
        <f t="shared" si="1"/>
        <v>21:0325</v>
      </c>
      <c r="E35" t="s">
        <v>163</v>
      </c>
      <c r="F35" t="s">
        <v>164</v>
      </c>
      <c r="H35">
        <v>64.972899999999996</v>
      </c>
      <c r="I35">
        <v>-107.172</v>
      </c>
      <c r="J35" s="1" t="str">
        <f t="shared" si="2"/>
        <v>Lake sediments</v>
      </c>
      <c r="K35" s="1" t="str">
        <f t="shared" si="3"/>
        <v>Unknown</v>
      </c>
      <c r="L35">
        <v>76.099999999999994</v>
      </c>
      <c r="M35">
        <v>10.5</v>
      </c>
      <c r="N35">
        <v>2.57</v>
      </c>
      <c r="O35">
        <v>1.6</v>
      </c>
      <c r="P35">
        <v>1.1299999999999999</v>
      </c>
      <c r="Q35">
        <v>2.15</v>
      </c>
      <c r="R35">
        <v>2.16</v>
      </c>
      <c r="S35">
        <v>0.05</v>
      </c>
      <c r="T35">
        <v>0.13</v>
      </c>
      <c r="U35">
        <v>0.52</v>
      </c>
      <c r="V35">
        <v>879</v>
      </c>
      <c r="W35">
        <v>34</v>
      </c>
      <c r="X35">
        <v>26</v>
      </c>
      <c r="Y35">
        <v>77</v>
      </c>
      <c r="Z35">
        <v>284</v>
      </c>
      <c r="AA35">
        <v>31</v>
      </c>
      <c r="AB35">
        <v>307</v>
      </c>
      <c r="AC35">
        <v>1.93</v>
      </c>
    </row>
    <row r="36" spans="1:29" x14ac:dyDescent="0.3">
      <c r="A36" t="s">
        <v>165</v>
      </c>
      <c r="B36" t="s">
        <v>166</v>
      </c>
      <c r="C36" s="1" t="str">
        <f t="shared" si="0"/>
        <v>21:1155</v>
      </c>
      <c r="D36" s="1" t="str">
        <f t="shared" si="1"/>
        <v>21:0325</v>
      </c>
      <c r="E36" t="s">
        <v>167</v>
      </c>
      <c r="F36" t="s">
        <v>168</v>
      </c>
      <c r="H36">
        <v>64.975200000000001</v>
      </c>
      <c r="I36">
        <v>-107.08799999999999</v>
      </c>
      <c r="J36" s="1" t="str">
        <f t="shared" si="2"/>
        <v>Lake sediments</v>
      </c>
      <c r="K36" s="1" t="str">
        <f t="shared" si="3"/>
        <v>Unknown</v>
      </c>
      <c r="L36">
        <v>79.099999999999994</v>
      </c>
      <c r="M36">
        <v>10</v>
      </c>
      <c r="N36">
        <v>2.2599999999999998</v>
      </c>
      <c r="O36">
        <v>1.77</v>
      </c>
      <c r="P36">
        <v>0.93</v>
      </c>
      <c r="Q36">
        <v>2.2000000000000002</v>
      </c>
      <c r="R36">
        <v>2.13</v>
      </c>
      <c r="S36">
        <v>0.05</v>
      </c>
      <c r="T36">
        <v>0.14000000000000001</v>
      </c>
      <c r="U36">
        <v>0.49</v>
      </c>
      <c r="V36">
        <v>912</v>
      </c>
      <c r="W36">
        <v>44</v>
      </c>
      <c r="X36">
        <v>5</v>
      </c>
      <c r="Y36">
        <v>75</v>
      </c>
      <c r="Z36">
        <v>291</v>
      </c>
      <c r="AA36">
        <v>37</v>
      </c>
      <c r="AB36">
        <v>283</v>
      </c>
      <c r="AC36">
        <v>1.08</v>
      </c>
    </row>
    <row r="37" spans="1:29" x14ac:dyDescent="0.3">
      <c r="A37" t="s">
        <v>169</v>
      </c>
      <c r="B37" t="s">
        <v>170</v>
      </c>
      <c r="C37" s="1" t="str">
        <f t="shared" si="0"/>
        <v>21:1155</v>
      </c>
      <c r="D37" s="1" t="str">
        <f t="shared" si="1"/>
        <v>21:0325</v>
      </c>
      <c r="E37" t="s">
        <v>171</v>
      </c>
      <c r="F37" t="s">
        <v>172</v>
      </c>
      <c r="H37">
        <v>64.993200000000002</v>
      </c>
      <c r="I37">
        <v>-110.621</v>
      </c>
      <c r="J37" s="1" t="str">
        <f t="shared" si="2"/>
        <v>Lake sediments</v>
      </c>
      <c r="K37" s="1" t="str">
        <f t="shared" si="3"/>
        <v>Unknown</v>
      </c>
      <c r="L37">
        <v>75.400000000000006</v>
      </c>
      <c r="M37">
        <v>11.4</v>
      </c>
      <c r="N37">
        <v>1.63</v>
      </c>
      <c r="O37">
        <v>1.77</v>
      </c>
      <c r="P37">
        <v>0.84</v>
      </c>
      <c r="Q37">
        <v>3.07</v>
      </c>
      <c r="R37">
        <v>2.0099999999999998</v>
      </c>
      <c r="S37">
        <v>0.04</v>
      </c>
      <c r="T37">
        <v>0.14000000000000001</v>
      </c>
      <c r="U37">
        <v>0.41</v>
      </c>
      <c r="V37">
        <v>617</v>
      </c>
      <c r="W37">
        <v>37</v>
      </c>
      <c r="X37">
        <v>22</v>
      </c>
      <c r="Y37">
        <v>62</v>
      </c>
      <c r="Z37">
        <v>358</v>
      </c>
      <c r="AA37">
        <v>5</v>
      </c>
      <c r="AB37">
        <v>217</v>
      </c>
      <c r="AC37">
        <v>1.54</v>
      </c>
    </row>
    <row r="38" spans="1:29" x14ac:dyDescent="0.3">
      <c r="A38" t="s">
        <v>173</v>
      </c>
      <c r="B38" t="s">
        <v>174</v>
      </c>
      <c r="C38" s="1" t="str">
        <f t="shared" si="0"/>
        <v>21:1155</v>
      </c>
      <c r="D38" s="1" t="str">
        <f t="shared" si="1"/>
        <v>21:0325</v>
      </c>
      <c r="E38" t="s">
        <v>175</v>
      </c>
      <c r="F38" t="s">
        <v>176</v>
      </c>
      <c r="H38">
        <v>64.995000000000005</v>
      </c>
      <c r="I38">
        <v>-110.52500000000001</v>
      </c>
      <c r="J38" s="1" t="str">
        <f t="shared" si="2"/>
        <v>Lake sediments</v>
      </c>
      <c r="K38" s="1" t="str">
        <f t="shared" si="3"/>
        <v>Unknown</v>
      </c>
      <c r="L38">
        <v>73.3</v>
      </c>
      <c r="M38">
        <v>12.1</v>
      </c>
      <c r="N38">
        <v>2.46</v>
      </c>
      <c r="O38">
        <v>1.91</v>
      </c>
      <c r="P38">
        <v>1.1000000000000001</v>
      </c>
      <c r="Q38">
        <v>3.04</v>
      </c>
      <c r="R38">
        <v>2.17</v>
      </c>
      <c r="S38">
        <v>0.05</v>
      </c>
      <c r="T38">
        <v>0.17</v>
      </c>
      <c r="U38">
        <v>0.56000000000000005</v>
      </c>
      <c r="V38">
        <v>647</v>
      </c>
      <c r="W38">
        <v>74</v>
      </c>
      <c r="X38">
        <v>5</v>
      </c>
      <c r="Y38">
        <v>89</v>
      </c>
      <c r="Z38">
        <v>354</v>
      </c>
      <c r="AA38">
        <v>35</v>
      </c>
      <c r="AB38">
        <v>316</v>
      </c>
      <c r="AC38">
        <v>1.85</v>
      </c>
    </row>
    <row r="39" spans="1:29" x14ac:dyDescent="0.3">
      <c r="A39" t="s">
        <v>177</v>
      </c>
      <c r="B39" t="s">
        <v>178</v>
      </c>
      <c r="C39" s="1" t="str">
        <f t="shared" si="0"/>
        <v>21:1155</v>
      </c>
      <c r="D39" s="1" t="str">
        <f t="shared" si="1"/>
        <v>21:0325</v>
      </c>
      <c r="E39" t="s">
        <v>179</v>
      </c>
      <c r="F39" t="s">
        <v>180</v>
      </c>
      <c r="H39">
        <v>64.942499999999995</v>
      </c>
      <c r="I39">
        <v>-110.517</v>
      </c>
      <c r="J39" s="1" t="str">
        <f t="shared" si="2"/>
        <v>Lake sediments</v>
      </c>
      <c r="K39" s="1" t="str">
        <f t="shared" si="3"/>
        <v>Unknown</v>
      </c>
      <c r="L39">
        <v>71.7</v>
      </c>
      <c r="M39">
        <v>13</v>
      </c>
      <c r="N39">
        <v>2.8</v>
      </c>
      <c r="O39">
        <v>1.72</v>
      </c>
      <c r="P39">
        <v>1.22</v>
      </c>
      <c r="Q39">
        <v>3.09</v>
      </c>
      <c r="R39">
        <v>2.7</v>
      </c>
      <c r="S39">
        <v>0.05</v>
      </c>
      <c r="T39">
        <v>0.19</v>
      </c>
      <c r="U39">
        <v>0.53</v>
      </c>
      <c r="V39">
        <v>695</v>
      </c>
      <c r="W39">
        <v>55</v>
      </c>
      <c r="X39">
        <v>32</v>
      </c>
      <c r="Y39">
        <v>100</v>
      </c>
      <c r="Z39">
        <v>315</v>
      </c>
      <c r="AA39">
        <v>35</v>
      </c>
      <c r="AB39">
        <v>244</v>
      </c>
      <c r="AC39">
        <v>2.62</v>
      </c>
    </row>
    <row r="40" spans="1:29" x14ac:dyDescent="0.3">
      <c r="A40" t="s">
        <v>181</v>
      </c>
      <c r="B40" t="s">
        <v>182</v>
      </c>
      <c r="C40" s="1" t="str">
        <f t="shared" si="0"/>
        <v>21:1155</v>
      </c>
      <c r="D40" s="1" t="str">
        <f t="shared" si="1"/>
        <v>21:0325</v>
      </c>
      <c r="E40" t="s">
        <v>183</v>
      </c>
      <c r="F40" t="s">
        <v>184</v>
      </c>
      <c r="H40">
        <v>64.938100000000006</v>
      </c>
      <c r="I40">
        <v>-110.616</v>
      </c>
      <c r="J40" s="1" t="str">
        <f t="shared" si="2"/>
        <v>Lake sediments</v>
      </c>
      <c r="K40" s="1" t="str">
        <f t="shared" si="3"/>
        <v>Unknown</v>
      </c>
      <c r="L40">
        <v>71.8</v>
      </c>
      <c r="M40">
        <v>12.6</v>
      </c>
      <c r="N40">
        <v>2.72</v>
      </c>
      <c r="O40">
        <v>1.9</v>
      </c>
      <c r="P40">
        <v>1.1499999999999999</v>
      </c>
      <c r="Q40">
        <v>3.1</v>
      </c>
      <c r="R40">
        <v>2.46</v>
      </c>
      <c r="S40">
        <v>0.05</v>
      </c>
      <c r="T40">
        <v>0.21</v>
      </c>
      <c r="U40">
        <v>0.56999999999999995</v>
      </c>
      <c r="V40">
        <v>658</v>
      </c>
      <c r="W40">
        <v>44</v>
      </c>
      <c r="X40">
        <v>35</v>
      </c>
      <c r="Y40">
        <v>109</v>
      </c>
      <c r="Z40">
        <v>367</v>
      </c>
      <c r="AA40">
        <v>5</v>
      </c>
      <c r="AB40">
        <v>317</v>
      </c>
      <c r="AC40">
        <v>1.77</v>
      </c>
    </row>
    <row r="41" spans="1:29" x14ac:dyDescent="0.3">
      <c r="A41" t="s">
        <v>185</v>
      </c>
      <c r="B41" t="s">
        <v>186</v>
      </c>
      <c r="C41" s="1" t="str">
        <f t="shared" si="0"/>
        <v>21:1155</v>
      </c>
      <c r="D41" s="1" t="str">
        <f t="shared" si="1"/>
        <v>21:0325</v>
      </c>
      <c r="E41" t="s">
        <v>187</v>
      </c>
      <c r="F41" t="s">
        <v>188</v>
      </c>
      <c r="H41">
        <v>64.912199999999999</v>
      </c>
      <c r="I41">
        <v>-110.621</v>
      </c>
      <c r="J41" s="1" t="str">
        <f t="shared" si="2"/>
        <v>Lake sediments</v>
      </c>
      <c r="K41" s="1" t="str">
        <f t="shared" si="3"/>
        <v>Unknown</v>
      </c>
      <c r="L41">
        <v>74.099999999999994</v>
      </c>
      <c r="M41">
        <v>11.9</v>
      </c>
      <c r="N41">
        <v>2.15</v>
      </c>
      <c r="O41">
        <v>1.98</v>
      </c>
      <c r="P41">
        <v>0.94</v>
      </c>
      <c r="Q41">
        <v>3.09</v>
      </c>
      <c r="R41">
        <v>2.16</v>
      </c>
      <c r="S41">
        <v>0.05</v>
      </c>
      <c r="T41">
        <v>0.2</v>
      </c>
      <c r="U41">
        <v>0.57999999999999996</v>
      </c>
      <c r="V41">
        <v>615</v>
      </c>
      <c r="W41">
        <v>42</v>
      </c>
      <c r="X41">
        <v>5</v>
      </c>
      <c r="Y41">
        <v>73</v>
      </c>
      <c r="Z41">
        <v>348</v>
      </c>
      <c r="AA41">
        <v>22</v>
      </c>
      <c r="AB41">
        <v>350</v>
      </c>
      <c r="AC41">
        <v>1</v>
      </c>
    </row>
    <row r="42" spans="1:29" x14ac:dyDescent="0.3">
      <c r="A42" t="s">
        <v>189</v>
      </c>
      <c r="B42" t="s">
        <v>190</v>
      </c>
      <c r="C42" s="1" t="str">
        <f t="shared" si="0"/>
        <v>21:1155</v>
      </c>
      <c r="D42" s="1" t="str">
        <f t="shared" si="1"/>
        <v>21:0325</v>
      </c>
      <c r="E42" t="s">
        <v>191</v>
      </c>
      <c r="F42" t="s">
        <v>192</v>
      </c>
      <c r="H42">
        <v>64.902000000000001</v>
      </c>
      <c r="I42">
        <v>-110.51</v>
      </c>
      <c r="J42" s="1" t="str">
        <f t="shared" si="2"/>
        <v>Lake sediments</v>
      </c>
      <c r="K42" s="1" t="str">
        <f t="shared" si="3"/>
        <v>Unknown</v>
      </c>
      <c r="L42">
        <v>73.2</v>
      </c>
      <c r="M42">
        <v>13.4</v>
      </c>
      <c r="N42">
        <v>2.4</v>
      </c>
      <c r="O42">
        <v>1.68</v>
      </c>
      <c r="P42">
        <v>1.18</v>
      </c>
      <c r="Q42">
        <v>3.2</v>
      </c>
      <c r="R42">
        <v>2.75</v>
      </c>
      <c r="S42">
        <v>0.04</v>
      </c>
      <c r="T42">
        <v>0.14000000000000001</v>
      </c>
      <c r="U42">
        <v>0.43</v>
      </c>
      <c r="V42">
        <v>831</v>
      </c>
      <c r="W42">
        <v>52</v>
      </c>
      <c r="X42">
        <v>18</v>
      </c>
      <c r="Y42">
        <v>95</v>
      </c>
      <c r="Z42">
        <v>365</v>
      </c>
      <c r="AA42">
        <v>15</v>
      </c>
      <c r="AB42">
        <v>111</v>
      </c>
      <c r="AC42">
        <v>1.31</v>
      </c>
    </row>
    <row r="43" spans="1:29" x14ac:dyDescent="0.3">
      <c r="A43" t="s">
        <v>193</v>
      </c>
      <c r="B43" t="s">
        <v>194</v>
      </c>
      <c r="C43" s="1" t="str">
        <f t="shared" si="0"/>
        <v>21:1155</v>
      </c>
      <c r="D43" s="1" t="str">
        <f t="shared" si="1"/>
        <v>21:0325</v>
      </c>
      <c r="E43" t="s">
        <v>195</v>
      </c>
      <c r="F43" t="s">
        <v>196</v>
      </c>
      <c r="H43">
        <v>64.858199999999997</v>
      </c>
      <c r="I43">
        <v>-110.532</v>
      </c>
      <c r="J43" s="1" t="str">
        <f t="shared" si="2"/>
        <v>Lake sediments</v>
      </c>
      <c r="K43" s="1" t="str">
        <f t="shared" si="3"/>
        <v>Unknown</v>
      </c>
      <c r="L43">
        <v>73.7</v>
      </c>
      <c r="M43">
        <v>12.2</v>
      </c>
      <c r="N43">
        <v>2.31</v>
      </c>
      <c r="O43">
        <v>1.74</v>
      </c>
      <c r="P43">
        <v>1.02</v>
      </c>
      <c r="Q43">
        <v>2.99</v>
      </c>
      <c r="R43">
        <v>2.2599999999999998</v>
      </c>
      <c r="S43">
        <v>0.05</v>
      </c>
      <c r="T43">
        <v>0.17</v>
      </c>
      <c r="U43">
        <v>0.48</v>
      </c>
      <c r="V43">
        <v>622</v>
      </c>
      <c r="W43">
        <v>46</v>
      </c>
      <c r="X43">
        <v>26</v>
      </c>
      <c r="Y43">
        <v>81</v>
      </c>
      <c r="Z43">
        <v>344</v>
      </c>
      <c r="AA43">
        <v>14</v>
      </c>
      <c r="AB43">
        <v>222</v>
      </c>
      <c r="AC43">
        <v>2.08</v>
      </c>
    </row>
    <row r="44" spans="1:29" x14ac:dyDescent="0.3">
      <c r="A44" t="s">
        <v>197</v>
      </c>
      <c r="B44" t="s">
        <v>198</v>
      </c>
      <c r="C44" s="1" t="str">
        <f t="shared" si="0"/>
        <v>21:1155</v>
      </c>
      <c r="D44" s="1" t="str">
        <f t="shared" si="1"/>
        <v>21:0325</v>
      </c>
      <c r="E44" t="s">
        <v>199</v>
      </c>
      <c r="F44" t="s">
        <v>200</v>
      </c>
      <c r="H44">
        <v>64.862399999999994</v>
      </c>
      <c r="I44">
        <v>-110.595</v>
      </c>
      <c r="J44" s="1" t="str">
        <f t="shared" si="2"/>
        <v>Lake sediments</v>
      </c>
      <c r="K44" s="1" t="str">
        <f t="shared" si="3"/>
        <v>Unknown</v>
      </c>
      <c r="L44">
        <v>73.400000000000006</v>
      </c>
      <c r="M44">
        <v>12.5</v>
      </c>
      <c r="N44">
        <v>2.52</v>
      </c>
      <c r="O44">
        <v>1.88</v>
      </c>
      <c r="P44">
        <v>1.04</v>
      </c>
      <c r="Q44">
        <v>3.01</v>
      </c>
      <c r="R44">
        <v>2.4300000000000002</v>
      </c>
      <c r="S44">
        <v>0.05</v>
      </c>
      <c r="T44">
        <v>0.22</v>
      </c>
      <c r="U44">
        <v>0.55000000000000004</v>
      </c>
      <c r="V44">
        <v>652</v>
      </c>
      <c r="W44">
        <v>43</v>
      </c>
      <c r="X44">
        <v>25</v>
      </c>
      <c r="Y44">
        <v>94</v>
      </c>
      <c r="Z44">
        <v>336</v>
      </c>
      <c r="AA44">
        <v>16</v>
      </c>
      <c r="AB44">
        <v>292</v>
      </c>
      <c r="AC44">
        <v>1.47</v>
      </c>
    </row>
    <row r="45" spans="1:29" x14ac:dyDescent="0.3">
      <c r="A45" t="s">
        <v>201</v>
      </c>
      <c r="B45" t="s">
        <v>202</v>
      </c>
      <c r="C45" s="1" t="str">
        <f t="shared" si="0"/>
        <v>21:1155</v>
      </c>
      <c r="D45" s="1" t="str">
        <f t="shared" si="1"/>
        <v>21:0325</v>
      </c>
      <c r="E45" t="s">
        <v>203</v>
      </c>
      <c r="F45" t="s">
        <v>204</v>
      </c>
      <c r="H45">
        <v>64.823099999999997</v>
      </c>
      <c r="I45">
        <v>-110.66500000000001</v>
      </c>
      <c r="J45" s="1" t="str">
        <f t="shared" si="2"/>
        <v>Lake sediments</v>
      </c>
      <c r="K45" s="1" t="str">
        <f t="shared" si="3"/>
        <v>Unknown</v>
      </c>
      <c r="L45">
        <v>75.599999999999994</v>
      </c>
      <c r="M45">
        <v>12.1</v>
      </c>
      <c r="N45">
        <v>1.95</v>
      </c>
      <c r="O45">
        <v>1.62</v>
      </c>
      <c r="P45">
        <v>0.82</v>
      </c>
      <c r="Q45">
        <v>3.26</v>
      </c>
      <c r="R45">
        <v>2.5</v>
      </c>
      <c r="S45">
        <v>0.04</v>
      </c>
      <c r="T45">
        <v>0.18</v>
      </c>
      <c r="U45">
        <v>0.37</v>
      </c>
      <c r="V45">
        <v>562</v>
      </c>
      <c r="W45">
        <v>38</v>
      </c>
      <c r="X45">
        <v>5</v>
      </c>
      <c r="Y45">
        <v>68</v>
      </c>
      <c r="Z45">
        <v>310</v>
      </c>
      <c r="AA45">
        <v>48</v>
      </c>
      <c r="AB45">
        <v>185</v>
      </c>
      <c r="AC45">
        <v>1.7</v>
      </c>
    </row>
    <row r="46" spans="1:29" x14ac:dyDescent="0.3">
      <c r="A46" t="s">
        <v>205</v>
      </c>
      <c r="B46" t="s">
        <v>206</v>
      </c>
      <c r="C46" s="1" t="str">
        <f t="shared" si="0"/>
        <v>21:1155</v>
      </c>
      <c r="D46" s="1" t="str">
        <f t="shared" si="1"/>
        <v>21:0325</v>
      </c>
      <c r="E46" t="s">
        <v>207</v>
      </c>
      <c r="F46" t="s">
        <v>208</v>
      </c>
      <c r="H46">
        <v>64.831699999999998</v>
      </c>
      <c r="I46">
        <v>-110.545</v>
      </c>
      <c r="J46" s="1" t="str">
        <f t="shared" si="2"/>
        <v>Lake sediments</v>
      </c>
      <c r="K46" s="1" t="str">
        <f t="shared" si="3"/>
        <v>Unknown</v>
      </c>
      <c r="L46">
        <v>75.2</v>
      </c>
      <c r="M46">
        <v>12.4</v>
      </c>
      <c r="N46">
        <v>1.52</v>
      </c>
      <c r="O46">
        <v>1.61</v>
      </c>
      <c r="P46">
        <v>0.74</v>
      </c>
      <c r="Q46">
        <v>3.46</v>
      </c>
      <c r="R46">
        <v>2.83</v>
      </c>
      <c r="S46">
        <v>0.04</v>
      </c>
      <c r="T46">
        <v>0.26</v>
      </c>
      <c r="U46">
        <v>0.3</v>
      </c>
      <c r="V46">
        <v>552</v>
      </c>
      <c r="W46">
        <v>21</v>
      </c>
      <c r="X46">
        <v>13</v>
      </c>
      <c r="Y46">
        <v>93</v>
      </c>
      <c r="Z46">
        <v>293</v>
      </c>
      <c r="AA46">
        <v>11</v>
      </c>
      <c r="AB46">
        <v>144</v>
      </c>
      <c r="AC46">
        <v>0.77</v>
      </c>
    </row>
    <row r="47" spans="1:29" x14ac:dyDescent="0.3">
      <c r="A47" t="s">
        <v>209</v>
      </c>
      <c r="B47" t="s">
        <v>210</v>
      </c>
      <c r="C47" s="1" t="str">
        <f t="shared" si="0"/>
        <v>21:1155</v>
      </c>
      <c r="D47" s="1" t="str">
        <f t="shared" si="1"/>
        <v>21:0325</v>
      </c>
      <c r="E47" t="s">
        <v>211</v>
      </c>
      <c r="F47" t="s">
        <v>212</v>
      </c>
      <c r="H47">
        <v>64.781700000000001</v>
      </c>
      <c r="I47">
        <v>-110.48399999999999</v>
      </c>
      <c r="J47" s="1" t="str">
        <f t="shared" si="2"/>
        <v>Lake sediments</v>
      </c>
      <c r="K47" s="1" t="str">
        <f t="shared" si="3"/>
        <v>Unknown</v>
      </c>
      <c r="L47">
        <v>73</v>
      </c>
      <c r="M47">
        <v>13</v>
      </c>
      <c r="N47">
        <v>2.06</v>
      </c>
      <c r="O47">
        <v>1.65</v>
      </c>
      <c r="P47">
        <v>0.99</v>
      </c>
      <c r="Q47">
        <v>3.12</v>
      </c>
      <c r="R47">
        <v>2.78</v>
      </c>
      <c r="S47">
        <v>0.04</v>
      </c>
      <c r="T47">
        <v>0.22</v>
      </c>
      <c r="U47">
        <v>0.43</v>
      </c>
      <c r="V47">
        <v>631</v>
      </c>
      <c r="W47">
        <v>53</v>
      </c>
      <c r="X47">
        <v>21</v>
      </c>
      <c r="Y47">
        <v>117</v>
      </c>
      <c r="Z47">
        <v>319</v>
      </c>
      <c r="AA47">
        <v>21</v>
      </c>
      <c r="AB47">
        <v>223</v>
      </c>
      <c r="AC47">
        <v>2.23</v>
      </c>
    </row>
    <row r="48" spans="1:29" x14ac:dyDescent="0.3">
      <c r="A48" t="s">
        <v>213</v>
      </c>
      <c r="B48" t="s">
        <v>214</v>
      </c>
      <c r="C48" s="1" t="str">
        <f t="shared" si="0"/>
        <v>21:1155</v>
      </c>
      <c r="D48" s="1" t="str">
        <f t="shared" si="1"/>
        <v>21:0325</v>
      </c>
      <c r="E48" t="s">
        <v>215</v>
      </c>
      <c r="F48" t="s">
        <v>216</v>
      </c>
      <c r="H48">
        <v>64.776700000000005</v>
      </c>
      <c r="I48">
        <v>-110.6</v>
      </c>
      <c r="J48" s="1" t="str">
        <f t="shared" si="2"/>
        <v>Lake sediments</v>
      </c>
      <c r="K48" s="1" t="str">
        <f t="shared" si="3"/>
        <v>Unknown</v>
      </c>
      <c r="L48">
        <v>72.400000000000006</v>
      </c>
      <c r="M48">
        <v>13</v>
      </c>
      <c r="N48">
        <v>2.82</v>
      </c>
      <c r="O48">
        <v>1.72</v>
      </c>
      <c r="P48">
        <v>1.1499999999999999</v>
      </c>
      <c r="Q48">
        <v>3.06</v>
      </c>
      <c r="R48">
        <v>2.65</v>
      </c>
      <c r="S48">
        <v>0.05</v>
      </c>
      <c r="T48">
        <v>0.23</v>
      </c>
      <c r="U48">
        <v>0.56000000000000005</v>
      </c>
      <c r="V48">
        <v>647</v>
      </c>
      <c r="W48">
        <v>60</v>
      </c>
      <c r="X48">
        <v>24</v>
      </c>
      <c r="Y48">
        <v>94</v>
      </c>
      <c r="Z48">
        <v>314</v>
      </c>
      <c r="AA48">
        <v>15</v>
      </c>
      <c r="AB48">
        <v>300</v>
      </c>
      <c r="AC48">
        <v>1.62</v>
      </c>
    </row>
    <row r="49" spans="1:29" x14ac:dyDescent="0.3">
      <c r="A49" t="s">
        <v>217</v>
      </c>
      <c r="B49" t="s">
        <v>218</v>
      </c>
      <c r="C49" s="1" t="str">
        <f t="shared" si="0"/>
        <v>21:1155</v>
      </c>
      <c r="D49" s="1" t="str">
        <f t="shared" si="1"/>
        <v>21:0325</v>
      </c>
      <c r="E49" t="s">
        <v>219</v>
      </c>
      <c r="F49" t="s">
        <v>220</v>
      </c>
      <c r="H49">
        <v>64.760400000000004</v>
      </c>
      <c r="I49">
        <v>-110.735</v>
      </c>
      <c r="J49" s="1" t="str">
        <f t="shared" si="2"/>
        <v>Lake sediments</v>
      </c>
      <c r="K49" s="1" t="str">
        <f t="shared" si="3"/>
        <v>Unknown</v>
      </c>
      <c r="L49">
        <v>68.3</v>
      </c>
      <c r="M49">
        <v>14.4</v>
      </c>
      <c r="N49">
        <v>3.33</v>
      </c>
      <c r="O49">
        <v>1.54</v>
      </c>
      <c r="P49">
        <v>1.52</v>
      </c>
      <c r="Q49">
        <v>2.99</v>
      </c>
      <c r="R49">
        <v>3.2</v>
      </c>
      <c r="S49">
        <v>0.05</v>
      </c>
      <c r="T49">
        <v>0.18</v>
      </c>
      <c r="U49">
        <v>0.48</v>
      </c>
      <c r="V49">
        <v>739</v>
      </c>
      <c r="W49">
        <v>70</v>
      </c>
      <c r="X49">
        <v>26</v>
      </c>
      <c r="Y49">
        <v>126</v>
      </c>
      <c r="Z49">
        <v>309</v>
      </c>
      <c r="AA49">
        <v>5</v>
      </c>
      <c r="AB49">
        <v>137</v>
      </c>
      <c r="AC49">
        <v>2.31</v>
      </c>
    </row>
    <row r="50" spans="1:29" x14ac:dyDescent="0.3">
      <c r="A50" t="s">
        <v>221</v>
      </c>
      <c r="B50" t="s">
        <v>222</v>
      </c>
      <c r="C50" s="1" t="str">
        <f t="shared" si="0"/>
        <v>21:1155</v>
      </c>
      <c r="D50" s="1" t="str">
        <f t="shared" si="1"/>
        <v>21:0325</v>
      </c>
      <c r="E50" t="s">
        <v>223</v>
      </c>
      <c r="F50" t="s">
        <v>224</v>
      </c>
      <c r="H50">
        <v>64.723799999999997</v>
      </c>
      <c r="I50">
        <v>-110.744</v>
      </c>
      <c r="J50" s="1" t="str">
        <f t="shared" si="2"/>
        <v>Lake sediments</v>
      </c>
      <c r="K50" s="1" t="str">
        <f t="shared" si="3"/>
        <v>Unknown</v>
      </c>
      <c r="L50">
        <v>70.400000000000006</v>
      </c>
      <c r="M50">
        <v>13.4</v>
      </c>
      <c r="N50">
        <v>2.31</v>
      </c>
      <c r="O50">
        <v>1.8</v>
      </c>
      <c r="P50">
        <v>1.1499999999999999</v>
      </c>
      <c r="Q50">
        <v>3.09</v>
      </c>
      <c r="R50">
        <v>2.9</v>
      </c>
      <c r="S50">
        <v>0.04</v>
      </c>
      <c r="T50">
        <v>0.22</v>
      </c>
      <c r="U50">
        <v>0.39</v>
      </c>
      <c r="V50">
        <v>617</v>
      </c>
      <c r="W50">
        <v>46</v>
      </c>
      <c r="X50">
        <v>30</v>
      </c>
      <c r="Y50">
        <v>106</v>
      </c>
      <c r="Z50">
        <v>365</v>
      </c>
      <c r="AA50">
        <v>17</v>
      </c>
      <c r="AB50">
        <v>219</v>
      </c>
      <c r="AC50">
        <v>2.85</v>
      </c>
    </row>
    <row r="51" spans="1:29" x14ac:dyDescent="0.3">
      <c r="A51" t="s">
        <v>225</v>
      </c>
      <c r="B51" t="s">
        <v>226</v>
      </c>
      <c r="C51" s="1" t="str">
        <f t="shared" si="0"/>
        <v>21:1155</v>
      </c>
      <c r="D51" s="1" t="str">
        <f t="shared" si="1"/>
        <v>21:0325</v>
      </c>
      <c r="E51" t="s">
        <v>227</v>
      </c>
      <c r="F51" t="s">
        <v>228</v>
      </c>
      <c r="H51">
        <v>64.668700000000001</v>
      </c>
      <c r="I51">
        <v>-110.70699999999999</v>
      </c>
      <c r="J51" s="1" t="str">
        <f t="shared" si="2"/>
        <v>Lake sediments</v>
      </c>
      <c r="K51" s="1" t="str">
        <f t="shared" si="3"/>
        <v>Unknown</v>
      </c>
      <c r="L51">
        <v>73.5</v>
      </c>
      <c r="M51">
        <v>12.3</v>
      </c>
      <c r="N51">
        <v>1.97</v>
      </c>
      <c r="O51">
        <v>1.66</v>
      </c>
      <c r="P51">
        <v>1.01</v>
      </c>
      <c r="Q51">
        <v>3.15</v>
      </c>
      <c r="R51">
        <v>2.29</v>
      </c>
      <c r="S51">
        <v>0.04</v>
      </c>
      <c r="T51">
        <v>0.18</v>
      </c>
      <c r="U51">
        <v>0.44</v>
      </c>
      <c r="V51">
        <v>532</v>
      </c>
      <c r="W51">
        <v>44</v>
      </c>
      <c r="X51">
        <v>14</v>
      </c>
      <c r="Y51">
        <v>76</v>
      </c>
      <c r="Z51">
        <v>338</v>
      </c>
      <c r="AA51">
        <v>45</v>
      </c>
      <c r="AB51">
        <v>199</v>
      </c>
      <c r="AC51">
        <v>1.7</v>
      </c>
    </row>
    <row r="52" spans="1:29" x14ac:dyDescent="0.3">
      <c r="A52" t="s">
        <v>229</v>
      </c>
      <c r="B52" t="s">
        <v>230</v>
      </c>
      <c r="C52" s="1" t="str">
        <f t="shared" si="0"/>
        <v>21:1155</v>
      </c>
      <c r="D52" s="1" t="str">
        <f t="shared" si="1"/>
        <v>21:0325</v>
      </c>
      <c r="E52" t="s">
        <v>231</v>
      </c>
      <c r="F52" t="s">
        <v>232</v>
      </c>
      <c r="H52">
        <v>64.637100000000004</v>
      </c>
      <c r="I52">
        <v>-110.7</v>
      </c>
      <c r="J52" s="1" t="str">
        <f t="shared" si="2"/>
        <v>Lake sediments</v>
      </c>
      <c r="K52" s="1" t="str">
        <f t="shared" si="3"/>
        <v>Unknown</v>
      </c>
      <c r="L52">
        <v>66.599999999999994</v>
      </c>
      <c r="M52">
        <v>14.6</v>
      </c>
      <c r="N52">
        <v>3.35</v>
      </c>
      <c r="O52">
        <v>1.35</v>
      </c>
      <c r="P52">
        <v>1.5</v>
      </c>
      <c r="Q52">
        <v>2.79</v>
      </c>
      <c r="R52">
        <v>3.29</v>
      </c>
      <c r="S52">
        <v>0.06</v>
      </c>
      <c r="T52">
        <v>0.22</v>
      </c>
      <c r="U52">
        <v>0.48</v>
      </c>
      <c r="V52">
        <v>654</v>
      </c>
      <c r="W52">
        <v>68</v>
      </c>
      <c r="X52">
        <v>18</v>
      </c>
      <c r="Y52">
        <v>122</v>
      </c>
      <c r="Z52">
        <v>256</v>
      </c>
      <c r="AA52">
        <v>29</v>
      </c>
      <c r="AB52">
        <v>180</v>
      </c>
      <c r="AC52">
        <v>4.3899999999999997</v>
      </c>
    </row>
    <row r="53" spans="1:29" x14ac:dyDescent="0.3">
      <c r="A53" t="s">
        <v>233</v>
      </c>
      <c r="B53" t="s">
        <v>234</v>
      </c>
      <c r="C53" s="1" t="str">
        <f t="shared" si="0"/>
        <v>21:1155</v>
      </c>
      <c r="D53" s="1" t="str">
        <f t="shared" si="1"/>
        <v>21:0325</v>
      </c>
      <c r="E53" t="s">
        <v>235</v>
      </c>
      <c r="F53" t="s">
        <v>236</v>
      </c>
      <c r="H53">
        <v>64.580200000000005</v>
      </c>
      <c r="I53">
        <v>-110.753</v>
      </c>
      <c r="J53" s="1" t="str">
        <f t="shared" si="2"/>
        <v>Lake sediments</v>
      </c>
      <c r="K53" s="1" t="str">
        <f t="shared" si="3"/>
        <v>Unknown</v>
      </c>
      <c r="L53">
        <v>71</v>
      </c>
      <c r="M53">
        <v>13.8</v>
      </c>
      <c r="N53">
        <v>3.19</v>
      </c>
      <c r="O53">
        <v>1.69</v>
      </c>
      <c r="P53">
        <v>1.49</v>
      </c>
      <c r="Q53">
        <v>3.01</v>
      </c>
      <c r="R53">
        <v>2.4300000000000002</v>
      </c>
      <c r="S53">
        <v>0.05</v>
      </c>
      <c r="T53">
        <v>0.17</v>
      </c>
      <c r="U53">
        <v>0.59</v>
      </c>
      <c r="V53">
        <v>633</v>
      </c>
      <c r="W53">
        <v>81</v>
      </c>
      <c r="X53">
        <v>12</v>
      </c>
      <c r="Y53">
        <v>99</v>
      </c>
      <c r="Z53">
        <v>334</v>
      </c>
      <c r="AA53">
        <v>20</v>
      </c>
      <c r="AB53">
        <v>221</v>
      </c>
      <c r="AC53">
        <v>2.4700000000000002</v>
      </c>
    </row>
    <row r="54" spans="1:29" x14ac:dyDescent="0.3">
      <c r="A54" t="s">
        <v>237</v>
      </c>
      <c r="B54" t="s">
        <v>238</v>
      </c>
      <c r="C54" s="1" t="str">
        <f t="shared" si="0"/>
        <v>21:1155</v>
      </c>
      <c r="D54" s="1" t="str">
        <f t="shared" si="1"/>
        <v>21:0325</v>
      </c>
      <c r="E54" t="s">
        <v>239</v>
      </c>
      <c r="F54" t="s">
        <v>240</v>
      </c>
      <c r="H54">
        <v>64.555300000000003</v>
      </c>
      <c r="I54">
        <v>-110.71299999999999</v>
      </c>
      <c r="J54" s="1" t="str">
        <f t="shared" si="2"/>
        <v>Lake sediments</v>
      </c>
      <c r="K54" s="1" t="str">
        <f t="shared" si="3"/>
        <v>Unknown</v>
      </c>
      <c r="L54">
        <v>67</v>
      </c>
      <c r="M54">
        <v>11.9</v>
      </c>
      <c r="N54">
        <v>2.68</v>
      </c>
      <c r="O54">
        <v>1.61</v>
      </c>
      <c r="P54">
        <v>1.29</v>
      </c>
      <c r="Q54">
        <v>2.76</v>
      </c>
      <c r="R54">
        <v>1.82</v>
      </c>
      <c r="S54">
        <v>0.04</v>
      </c>
      <c r="T54">
        <v>0.13</v>
      </c>
      <c r="U54">
        <v>0.49</v>
      </c>
      <c r="V54">
        <v>502</v>
      </c>
      <c r="W54">
        <v>68</v>
      </c>
      <c r="X54">
        <v>5</v>
      </c>
      <c r="Y54">
        <v>66</v>
      </c>
      <c r="Z54">
        <v>344</v>
      </c>
      <c r="AA54">
        <v>20</v>
      </c>
      <c r="AB54">
        <v>167</v>
      </c>
      <c r="AC54">
        <v>8.6199999999999992</v>
      </c>
    </row>
    <row r="55" spans="1:29" x14ac:dyDescent="0.3">
      <c r="A55" t="s">
        <v>241</v>
      </c>
      <c r="B55" t="s">
        <v>242</v>
      </c>
      <c r="C55" s="1" t="str">
        <f t="shared" si="0"/>
        <v>21:1155</v>
      </c>
      <c r="D55" s="1" t="str">
        <f t="shared" si="1"/>
        <v>21:0325</v>
      </c>
      <c r="E55" t="s">
        <v>243</v>
      </c>
      <c r="F55" t="s">
        <v>244</v>
      </c>
      <c r="H55">
        <v>64.536600000000007</v>
      </c>
      <c r="I55">
        <v>-110.69199999999999</v>
      </c>
      <c r="J55" s="1" t="str">
        <f t="shared" si="2"/>
        <v>Lake sediments</v>
      </c>
      <c r="K55" s="1" t="str">
        <f t="shared" si="3"/>
        <v>Unknown</v>
      </c>
      <c r="L55">
        <v>72.3</v>
      </c>
      <c r="M55">
        <v>12.3</v>
      </c>
      <c r="N55">
        <v>2.16</v>
      </c>
      <c r="O55">
        <v>1.81</v>
      </c>
      <c r="P55">
        <v>1.02</v>
      </c>
      <c r="Q55">
        <v>3.31</v>
      </c>
      <c r="R55">
        <v>1.75</v>
      </c>
      <c r="S55">
        <v>0.04</v>
      </c>
      <c r="T55">
        <v>0.17</v>
      </c>
      <c r="U55">
        <v>0.55000000000000004</v>
      </c>
      <c r="V55">
        <v>502</v>
      </c>
      <c r="W55">
        <v>62</v>
      </c>
      <c r="X55">
        <v>14</v>
      </c>
      <c r="Y55">
        <v>46</v>
      </c>
      <c r="Z55">
        <v>395</v>
      </c>
      <c r="AA55">
        <v>20</v>
      </c>
      <c r="AB55">
        <v>205</v>
      </c>
      <c r="AC55">
        <v>3.31</v>
      </c>
    </row>
    <row r="56" spans="1:29" x14ac:dyDescent="0.3">
      <c r="A56" t="s">
        <v>245</v>
      </c>
      <c r="B56" t="s">
        <v>246</v>
      </c>
      <c r="C56" s="1" t="str">
        <f t="shared" si="0"/>
        <v>21:1155</v>
      </c>
      <c r="D56" s="1" t="str">
        <f t="shared" si="1"/>
        <v>21:0325</v>
      </c>
      <c r="E56" t="s">
        <v>247</v>
      </c>
      <c r="F56" t="s">
        <v>248</v>
      </c>
      <c r="H56">
        <v>64.528400000000005</v>
      </c>
      <c r="I56">
        <v>-110.568</v>
      </c>
      <c r="J56" s="1" t="str">
        <f t="shared" si="2"/>
        <v>Lake sediments</v>
      </c>
      <c r="K56" s="1" t="str">
        <f t="shared" si="3"/>
        <v>Unknown</v>
      </c>
      <c r="L56">
        <v>71.8</v>
      </c>
      <c r="M56">
        <v>14</v>
      </c>
      <c r="N56">
        <v>2.82</v>
      </c>
      <c r="O56">
        <v>1.77</v>
      </c>
      <c r="P56">
        <v>1.37</v>
      </c>
      <c r="Q56">
        <v>3.27</v>
      </c>
      <c r="R56">
        <v>2.8</v>
      </c>
      <c r="S56">
        <v>0.04</v>
      </c>
      <c r="T56">
        <v>0.17</v>
      </c>
      <c r="U56">
        <v>0.47</v>
      </c>
      <c r="V56">
        <v>712</v>
      </c>
      <c r="W56">
        <v>66</v>
      </c>
      <c r="X56">
        <v>21</v>
      </c>
      <c r="Y56">
        <v>101</v>
      </c>
      <c r="Z56">
        <v>364</v>
      </c>
      <c r="AA56">
        <v>27</v>
      </c>
      <c r="AB56">
        <v>156</v>
      </c>
      <c r="AC56">
        <v>1.47</v>
      </c>
    </row>
    <row r="57" spans="1:29" x14ac:dyDescent="0.3">
      <c r="A57" t="s">
        <v>249</v>
      </c>
      <c r="B57" t="s">
        <v>250</v>
      </c>
      <c r="C57" s="1" t="str">
        <f t="shared" si="0"/>
        <v>21:1155</v>
      </c>
      <c r="D57" s="1" t="str">
        <f t="shared" si="1"/>
        <v>21:0325</v>
      </c>
      <c r="E57" t="s">
        <v>251</v>
      </c>
      <c r="F57" t="s">
        <v>252</v>
      </c>
      <c r="H57">
        <v>64.564499999999995</v>
      </c>
      <c r="I57">
        <v>-110.529</v>
      </c>
      <c r="J57" s="1" t="str">
        <f t="shared" si="2"/>
        <v>Lake sediments</v>
      </c>
      <c r="K57" s="1" t="str">
        <f t="shared" si="3"/>
        <v>Unknown</v>
      </c>
      <c r="L57">
        <v>76.099999999999994</v>
      </c>
      <c r="M57">
        <v>11.5</v>
      </c>
      <c r="N57">
        <v>1.9</v>
      </c>
      <c r="O57">
        <v>1.66</v>
      </c>
      <c r="P57">
        <v>0.89</v>
      </c>
      <c r="Q57">
        <v>3.08</v>
      </c>
      <c r="R57">
        <v>1.83</v>
      </c>
      <c r="S57">
        <v>0.04</v>
      </c>
      <c r="T57">
        <v>0.14000000000000001</v>
      </c>
      <c r="U57">
        <v>0.36</v>
      </c>
      <c r="V57">
        <v>471</v>
      </c>
      <c r="W57">
        <v>44</v>
      </c>
      <c r="X57">
        <v>21</v>
      </c>
      <c r="Y57">
        <v>60</v>
      </c>
      <c r="Z57">
        <v>358</v>
      </c>
      <c r="AA57">
        <v>29</v>
      </c>
      <c r="AB57">
        <v>177</v>
      </c>
      <c r="AC57">
        <v>1.47</v>
      </c>
    </row>
    <row r="58" spans="1:29" x14ac:dyDescent="0.3">
      <c r="A58" t="s">
        <v>253</v>
      </c>
      <c r="B58" t="s">
        <v>254</v>
      </c>
      <c r="C58" s="1" t="str">
        <f t="shared" si="0"/>
        <v>21:1155</v>
      </c>
      <c r="D58" s="1" t="str">
        <f t="shared" si="1"/>
        <v>21:0325</v>
      </c>
      <c r="E58" t="s">
        <v>255</v>
      </c>
      <c r="F58" t="s">
        <v>256</v>
      </c>
      <c r="H58">
        <v>64.604100000000003</v>
      </c>
      <c r="I58">
        <v>-110.577</v>
      </c>
      <c r="J58" s="1" t="str">
        <f t="shared" si="2"/>
        <v>Lake sediments</v>
      </c>
      <c r="K58" s="1" t="str">
        <f t="shared" si="3"/>
        <v>Unknown</v>
      </c>
      <c r="L58">
        <v>73</v>
      </c>
      <c r="M58">
        <v>13.5</v>
      </c>
      <c r="N58">
        <v>2.37</v>
      </c>
      <c r="O58">
        <v>1.82</v>
      </c>
      <c r="P58">
        <v>1.1399999999999999</v>
      </c>
      <c r="Q58">
        <v>3.12</v>
      </c>
      <c r="R58">
        <v>2.58</v>
      </c>
      <c r="S58">
        <v>0.05</v>
      </c>
      <c r="T58">
        <v>0.2</v>
      </c>
      <c r="U58">
        <v>0.54</v>
      </c>
      <c r="V58">
        <v>667</v>
      </c>
      <c r="W58">
        <v>60</v>
      </c>
      <c r="X58">
        <v>5</v>
      </c>
      <c r="Y58">
        <v>84</v>
      </c>
      <c r="Z58">
        <v>348</v>
      </c>
      <c r="AA58">
        <v>32</v>
      </c>
      <c r="AB58">
        <v>260</v>
      </c>
      <c r="AC58">
        <v>1.93</v>
      </c>
    </row>
    <row r="59" spans="1:29" x14ac:dyDescent="0.3">
      <c r="A59" t="s">
        <v>257</v>
      </c>
      <c r="B59" t="s">
        <v>258</v>
      </c>
      <c r="C59" s="1" t="str">
        <f t="shared" si="0"/>
        <v>21:1155</v>
      </c>
      <c r="D59" s="1" t="str">
        <f t="shared" si="1"/>
        <v>21:0325</v>
      </c>
      <c r="E59" t="s">
        <v>259</v>
      </c>
      <c r="F59" t="s">
        <v>260</v>
      </c>
      <c r="H59">
        <v>64.590599999999995</v>
      </c>
      <c r="I59">
        <v>-110.637</v>
      </c>
      <c r="J59" s="1" t="str">
        <f t="shared" si="2"/>
        <v>Lake sediments</v>
      </c>
      <c r="K59" s="1" t="str">
        <f t="shared" si="3"/>
        <v>Unknown</v>
      </c>
      <c r="L59">
        <v>72.400000000000006</v>
      </c>
      <c r="M59">
        <v>12.8</v>
      </c>
      <c r="N59">
        <v>2.86</v>
      </c>
      <c r="O59">
        <v>1.81</v>
      </c>
      <c r="P59">
        <v>1.23</v>
      </c>
      <c r="Q59">
        <v>2.94</v>
      </c>
      <c r="R59">
        <v>2.13</v>
      </c>
      <c r="S59">
        <v>0.05</v>
      </c>
      <c r="T59">
        <v>0.2</v>
      </c>
      <c r="U59">
        <v>0.53</v>
      </c>
      <c r="V59">
        <v>606</v>
      </c>
      <c r="W59">
        <v>69</v>
      </c>
      <c r="X59">
        <v>5</v>
      </c>
      <c r="Y59">
        <v>91</v>
      </c>
      <c r="Z59">
        <v>343</v>
      </c>
      <c r="AA59">
        <v>17</v>
      </c>
      <c r="AB59">
        <v>228</v>
      </c>
      <c r="AC59">
        <v>3.08</v>
      </c>
    </row>
    <row r="60" spans="1:29" x14ac:dyDescent="0.3">
      <c r="A60" t="s">
        <v>261</v>
      </c>
      <c r="B60" t="s">
        <v>262</v>
      </c>
      <c r="C60" s="1" t="str">
        <f t="shared" si="0"/>
        <v>21:1155</v>
      </c>
      <c r="D60" s="1" t="str">
        <f t="shared" si="1"/>
        <v>21:0325</v>
      </c>
      <c r="E60" t="s">
        <v>263</v>
      </c>
      <c r="F60" t="s">
        <v>264</v>
      </c>
      <c r="H60">
        <v>64.641300000000001</v>
      </c>
      <c r="I60">
        <v>-110.652</v>
      </c>
      <c r="J60" s="1" t="str">
        <f t="shared" si="2"/>
        <v>Lake sediments</v>
      </c>
      <c r="K60" s="1" t="str">
        <f t="shared" si="3"/>
        <v>Unknown</v>
      </c>
      <c r="L60">
        <v>60.8</v>
      </c>
      <c r="M60">
        <v>16.5</v>
      </c>
      <c r="N60">
        <v>4.8499999999999996</v>
      </c>
      <c r="O60">
        <v>1.05</v>
      </c>
      <c r="P60">
        <v>2.13</v>
      </c>
      <c r="Q60">
        <v>2.08</v>
      </c>
      <c r="R60">
        <v>3.68</v>
      </c>
      <c r="S60">
        <v>0.06</v>
      </c>
      <c r="T60">
        <v>0.18</v>
      </c>
      <c r="U60">
        <v>0.6</v>
      </c>
      <c r="V60">
        <v>736</v>
      </c>
      <c r="W60">
        <v>101</v>
      </c>
      <c r="X60">
        <v>28</v>
      </c>
      <c r="Y60">
        <v>160</v>
      </c>
      <c r="Z60">
        <v>196</v>
      </c>
      <c r="AA60">
        <v>29</v>
      </c>
      <c r="AB60">
        <v>212</v>
      </c>
      <c r="AC60">
        <v>7</v>
      </c>
    </row>
    <row r="61" spans="1:29" x14ac:dyDescent="0.3">
      <c r="A61" t="s">
        <v>265</v>
      </c>
      <c r="B61" t="s">
        <v>266</v>
      </c>
      <c r="C61" s="1" t="str">
        <f t="shared" si="0"/>
        <v>21:1155</v>
      </c>
      <c r="D61" s="1" t="str">
        <f t="shared" si="1"/>
        <v>21:0325</v>
      </c>
      <c r="E61" t="s">
        <v>267</v>
      </c>
      <c r="F61" t="s">
        <v>268</v>
      </c>
      <c r="H61">
        <v>64.648899999999998</v>
      </c>
      <c r="I61">
        <v>-110.566</v>
      </c>
      <c r="J61" s="1" t="str">
        <f t="shared" si="2"/>
        <v>Lake sediments</v>
      </c>
      <c r="K61" s="1" t="str">
        <f t="shared" si="3"/>
        <v>Unknown</v>
      </c>
      <c r="L61">
        <v>73</v>
      </c>
      <c r="M61">
        <v>13.6</v>
      </c>
      <c r="N61">
        <v>1.93</v>
      </c>
      <c r="O61">
        <v>2.15</v>
      </c>
      <c r="P61">
        <v>0.84</v>
      </c>
      <c r="Q61">
        <v>3.26</v>
      </c>
      <c r="R61">
        <v>1.86</v>
      </c>
      <c r="S61">
        <v>0.05</v>
      </c>
      <c r="T61">
        <v>0.26</v>
      </c>
      <c r="U61">
        <v>0.66</v>
      </c>
      <c r="V61">
        <v>578</v>
      </c>
      <c r="W61">
        <v>62</v>
      </c>
      <c r="X61">
        <v>13</v>
      </c>
      <c r="Y61">
        <v>56</v>
      </c>
      <c r="Z61">
        <v>395</v>
      </c>
      <c r="AA61">
        <v>46</v>
      </c>
      <c r="AB61">
        <v>385</v>
      </c>
      <c r="AC61">
        <v>0.93</v>
      </c>
    </row>
    <row r="62" spans="1:29" x14ac:dyDescent="0.3">
      <c r="A62" t="s">
        <v>269</v>
      </c>
      <c r="B62" t="s">
        <v>270</v>
      </c>
      <c r="C62" s="1" t="str">
        <f t="shared" si="0"/>
        <v>21:1155</v>
      </c>
      <c r="D62" s="1" t="str">
        <f t="shared" si="1"/>
        <v>21:0325</v>
      </c>
      <c r="E62" t="s">
        <v>271</v>
      </c>
      <c r="F62" t="s">
        <v>272</v>
      </c>
      <c r="H62">
        <v>64.664400000000001</v>
      </c>
      <c r="I62">
        <v>-110.506</v>
      </c>
      <c r="J62" s="1" t="str">
        <f t="shared" si="2"/>
        <v>Lake sediments</v>
      </c>
      <c r="K62" s="1" t="str">
        <f t="shared" si="3"/>
        <v>Unknown</v>
      </c>
      <c r="L62">
        <v>72.8</v>
      </c>
      <c r="M62">
        <v>14.4</v>
      </c>
      <c r="N62">
        <v>1.42</v>
      </c>
      <c r="O62">
        <v>1.31</v>
      </c>
      <c r="P62">
        <v>0.71</v>
      </c>
      <c r="Q62">
        <v>3.9</v>
      </c>
      <c r="R62">
        <v>3.48</v>
      </c>
      <c r="S62">
        <v>0.03</v>
      </c>
      <c r="T62">
        <v>0.28999999999999998</v>
      </c>
      <c r="U62">
        <v>0.28000000000000003</v>
      </c>
      <c r="V62">
        <v>538</v>
      </c>
      <c r="W62">
        <v>67</v>
      </c>
      <c r="X62">
        <v>5</v>
      </c>
      <c r="Y62">
        <v>127</v>
      </c>
      <c r="Z62">
        <v>284</v>
      </c>
      <c r="AA62">
        <v>24</v>
      </c>
      <c r="AB62">
        <v>152</v>
      </c>
      <c r="AC62">
        <v>1.31</v>
      </c>
    </row>
    <row r="63" spans="1:29" x14ac:dyDescent="0.3">
      <c r="A63" t="s">
        <v>273</v>
      </c>
      <c r="B63" t="s">
        <v>274</v>
      </c>
      <c r="C63" s="1" t="str">
        <f t="shared" si="0"/>
        <v>21:1155</v>
      </c>
      <c r="D63" s="1" t="str">
        <f t="shared" si="1"/>
        <v>21:0325</v>
      </c>
      <c r="E63" t="s">
        <v>275</v>
      </c>
      <c r="F63" t="s">
        <v>276</v>
      </c>
      <c r="H63">
        <v>64.6905</v>
      </c>
      <c r="I63">
        <v>-110.526</v>
      </c>
      <c r="J63" s="1" t="str">
        <f t="shared" si="2"/>
        <v>Lake sediments</v>
      </c>
      <c r="K63" s="1" t="str">
        <f t="shared" si="3"/>
        <v>Unknown</v>
      </c>
      <c r="L63">
        <v>70.8</v>
      </c>
      <c r="M63">
        <v>13.2</v>
      </c>
      <c r="N63">
        <v>2.09</v>
      </c>
      <c r="O63">
        <v>1.53</v>
      </c>
      <c r="P63">
        <v>1.03</v>
      </c>
      <c r="Q63">
        <v>3.12</v>
      </c>
      <c r="R63">
        <v>2.99</v>
      </c>
      <c r="S63">
        <v>0.04</v>
      </c>
      <c r="T63">
        <v>0.23</v>
      </c>
      <c r="U63">
        <v>0.43</v>
      </c>
      <c r="V63">
        <v>580</v>
      </c>
      <c r="W63">
        <v>63</v>
      </c>
      <c r="X63">
        <v>22</v>
      </c>
      <c r="Y63">
        <v>110</v>
      </c>
      <c r="Z63">
        <v>283</v>
      </c>
      <c r="AA63">
        <v>5</v>
      </c>
      <c r="AB63">
        <v>212</v>
      </c>
      <c r="AC63">
        <v>2.77</v>
      </c>
    </row>
    <row r="64" spans="1:29" x14ac:dyDescent="0.3">
      <c r="A64" t="s">
        <v>277</v>
      </c>
      <c r="B64" t="s">
        <v>278</v>
      </c>
      <c r="C64" s="1" t="str">
        <f t="shared" si="0"/>
        <v>21:1155</v>
      </c>
      <c r="D64" s="1" t="str">
        <f t="shared" si="1"/>
        <v>21:0325</v>
      </c>
      <c r="E64" t="s">
        <v>279</v>
      </c>
      <c r="F64" t="s">
        <v>280</v>
      </c>
      <c r="H64">
        <v>64.675299999999993</v>
      </c>
      <c r="I64">
        <v>-110.625</v>
      </c>
      <c r="J64" s="1" t="str">
        <f t="shared" si="2"/>
        <v>Lake sediments</v>
      </c>
      <c r="K64" s="1" t="str">
        <f t="shared" si="3"/>
        <v>Unknown</v>
      </c>
      <c r="L64">
        <v>73</v>
      </c>
      <c r="M64">
        <v>13.7</v>
      </c>
      <c r="N64">
        <v>1.98</v>
      </c>
      <c r="O64">
        <v>1.82</v>
      </c>
      <c r="P64">
        <v>0.97</v>
      </c>
      <c r="Q64">
        <v>3.4</v>
      </c>
      <c r="R64">
        <v>2.66</v>
      </c>
      <c r="S64">
        <v>0.04</v>
      </c>
      <c r="T64">
        <v>0.32</v>
      </c>
      <c r="U64">
        <v>0.56000000000000005</v>
      </c>
      <c r="V64">
        <v>522</v>
      </c>
      <c r="W64">
        <v>54</v>
      </c>
      <c r="X64">
        <v>20</v>
      </c>
      <c r="Y64">
        <v>94</v>
      </c>
      <c r="Z64">
        <v>331</v>
      </c>
      <c r="AA64">
        <v>33</v>
      </c>
      <c r="AB64">
        <v>339</v>
      </c>
      <c r="AC64">
        <v>1.08</v>
      </c>
    </row>
    <row r="65" spans="1:29" x14ac:dyDescent="0.3">
      <c r="A65" t="s">
        <v>281</v>
      </c>
      <c r="B65" t="s">
        <v>282</v>
      </c>
      <c r="C65" s="1" t="str">
        <f t="shared" si="0"/>
        <v>21:1155</v>
      </c>
      <c r="D65" s="1" t="str">
        <f t="shared" si="1"/>
        <v>21:0325</v>
      </c>
      <c r="E65" t="s">
        <v>283</v>
      </c>
      <c r="F65" t="s">
        <v>284</v>
      </c>
      <c r="H65">
        <v>64.716300000000004</v>
      </c>
      <c r="I65">
        <v>-110.608</v>
      </c>
      <c r="J65" s="1" t="str">
        <f t="shared" si="2"/>
        <v>Lake sediments</v>
      </c>
      <c r="K65" s="1" t="str">
        <f t="shared" si="3"/>
        <v>Unknown</v>
      </c>
      <c r="L65">
        <v>70.7</v>
      </c>
      <c r="M65">
        <v>13.5</v>
      </c>
      <c r="N65">
        <v>2.2200000000000002</v>
      </c>
      <c r="O65">
        <v>1.72</v>
      </c>
      <c r="P65">
        <v>1.19</v>
      </c>
      <c r="Q65">
        <v>3.11</v>
      </c>
      <c r="R65">
        <v>2.85</v>
      </c>
      <c r="S65">
        <v>0.05</v>
      </c>
      <c r="T65">
        <v>0.23</v>
      </c>
      <c r="U65">
        <v>0.44</v>
      </c>
      <c r="V65">
        <v>566</v>
      </c>
      <c r="W65">
        <v>51</v>
      </c>
      <c r="X65">
        <v>16</v>
      </c>
      <c r="Y65">
        <v>106</v>
      </c>
      <c r="Z65">
        <v>333</v>
      </c>
      <c r="AA65">
        <v>23</v>
      </c>
      <c r="AB65">
        <v>206</v>
      </c>
      <c r="AC65">
        <v>2.93</v>
      </c>
    </row>
    <row r="66" spans="1:29" x14ac:dyDescent="0.3">
      <c r="A66" t="s">
        <v>285</v>
      </c>
      <c r="B66" t="s">
        <v>286</v>
      </c>
      <c r="C66" s="1" t="str">
        <f t="shared" ref="C66:C129" si="4">HYPERLINK("http://geochem.nrcan.gc.ca/cdogs/content/bdl/bdl211155_e.htm", "21:1155")</f>
        <v>21:1155</v>
      </c>
      <c r="D66" s="1" t="str">
        <f t="shared" ref="D66:D129" si="5">HYPERLINK("http://geochem.nrcan.gc.ca/cdogs/content/svy/svy210325_e.htm", "21:0325")</f>
        <v>21:0325</v>
      </c>
      <c r="E66" t="s">
        <v>287</v>
      </c>
      <c r="F66" t="s">
        <v>288</v>
      </c>
      <c r="H66">
        <v>64.820099999999996</v>
      </c>
      <c r="I66">
        <v>-110.72</v>
      </c>
      <c r="J66" s="1" t="str">
        <f t="shared" ref="J66:J129" si="6">HYPERLINK("http://geochem.nrcan.gc.ca/cdogs/content/kwd/kwd020023_e.htm", "Lake sediments")</f>
        <v>Lake sediments</v>
      </c>
      <c r="K66" s="1" t="str">
        <f t="shared" ref="K66:K129" si="7">HYPERLINK("http://geochem.nrcan.gc.ca/cdogs/content/kwd/kwd080001_e.htm", "Unknown")</f>
        <v>Unknown</v>
      </c>
      <c r="L66">
        <v>72.599999999999994</v>
      </c>
      <c r="M66">
        <v>12.4</v>
      </c>
      <c r="N66">
        <v>2.79</v>
      </c>
      <c r="O66">
        <v>1.67</v>
      </c>
      <c r="P66">
        <v>1.25</v>
      </c>
      <c r="Q66">
        <v>2.87</v>
      </c>
      <c r="R66">
        <v>2.2999999999999998</v>
      </c>
      <c r="S66">
        <v>0.05</v>
      </c>
      <c r="T66">
        <v>0.18</v>
      </c>
      <c r="U66">
        <v>0.45</v>
      </c>
      <c r="V66">
        <v>620</v>
      </c>
      <c r="W66">
        <v>56</v>
      </c>
      <c r="X66">
        <v>20</v>
      </c>
      <c r="Y66">
        <v>75</v>
      </c>
      <c r="Z66">
        <v>294</v>
      </c>
      <c r="AA66">
        <v>28</v>
      </c>
      <c r="AB66">
        <v>175</v>
      </c>
      <c r="AC66">
        <v>3</v>
      </c>
    </row>
    <row r="67" spans="1:29" x14ac:dyDescent="0.3">
      <c r="A67" t="s">
        <v>289</v>
      </c>
      <c r="B67" t="s">
        <v>290</v>
      </c>
      <c r="C67" s="1" t="str">
        <f t="shared" si="4"/>
        <v>21:1155</v>
      </c>
      <c r="D67" s="1" t="str">
        <f t="shared" si="5"/>
        <v>21:0325</v>
      </c>
      <c r="E67" t="s">
        <v>291</v>
      </c>
      <c r="F67" t="s">
        <v>292</v>
      </c>
      <c r="H67">
        <v>64.856700000000004</v>
      </c>
      <c r="I67">
        <v>-110.782</v>
      </c>
      <c r="J67" s="1" t="str">
        <f t="shared" si="6"/>
        <v>Lake sediments</v>
      </c>
      <c r="K67" s="1" t="str">
        <f t="shared" si="7"/>
        <v>Unknown</v>
      </c>
      <c r="L67">
        <v>71.2</v>
      </c>
      <c r="M67">
        <v>13.7</v>
      </c>
      <c r="N67">
        <v>2.68</v>
      </c>
      <c r="O67">
        <v>1.78</v>
      </c>
      <c r="P67">
        <v>1.23</v>
      </c>
      <c r="Q67">
        <v>3.04</v>
      </c>
      <c r="R67">
        <v>2.61</v>
      </c>
      <c r="S67">
        <v>0.05</v>
      </c>
      <c r="T67">
        <v>0.22</v>
      </c>
      <c r="U67">
        <v>0.52</v>
      </c>
      <c r="V67">
        <v>676</v>
      </c>
      <c r="W67">
        <v>60</v>
      </c>
      <c r="X67">
        <v>35</v>
      </c>
      <c r="Y67">
        <v>102</v>
      </c>
      <c r="Z67">
        <v>308</v>
      </c>
      <c r="AA67">
        <v>5</v>
      </c>
      <c r="AB67">
        <v>271</v>
      </c>
      <c r="AC67">
        <v>3.31</v>
      </c>
    </row>
    <row r="68" spans="1:29" x14ac:dyDescent="0.3">
      <c r="A68" t="s">
        <v>293</v>
      </c>
      <c r="B68" t="s">
        <v>294</v>
      </c>
      <c r="C68" s="1" t="str">
        <f t="shared" si="4"/>
        <v>21:1155</v>
      </c>
      <c r="D68" s="1" t="str">
        <f t="shared" si="5"/>
        <v>21:0325</v>
      </c>
      <c r="E68" t="s">
        <v>295</v>
      </c>
      <c r="F68" t="s">
        <v>296</v>
      </c>
      <c r="H68">
        <v>64.898099999999999</v>
      </c>
      <c r="I68">
        <v>-110.702</v>
      </c>
      <c r="J68" s="1" t="str">
        <f t="shared" si="6"/>
        <v>Lake sediments</v>
      </c>
      <c r="K68" s="1" t="str">
        <f t="shared" si="7"/>
        <v>Unknown</v>
      </c>
      <c r="L68">
        <v>71.7</v>
      </c>
      <c r="M68">
        <v>12.7</v>
      </c>
      <c r="N68">
        <v>3.06</v>
      </c>
      <c r="O68">
        <v>1.84</v>
      </c>
      <c r="P68">
        <v>1.22</v>
      </c>
      <c r="Q68">
        <v>2.98</v>
      </c>
      <c r="R68">
        <v>2.4500000000000002</v>
      </c>
      <c r="S68">
        <v>0.06</v>
      </c>
      <c r="T68">
        <v>0.21</v>
      </c>
      <c r="U68">
        <v>0.59</v>
      </c>
      <c r="V68">
        <v>616</v>
      </c>
      <c r="W68">
        <v>49</v>
      </c>
      <c r="X68">
        <v>16</v>
      </c>
      <c r="Y68">
        <v>87</v>
      </c>
      <c r="Z68">
        <v>331</v>
      </c>
      <c r="AA68">
        <v>46</v>
      </c>
      <c r="AB68">
        <v>297</v>
      </c>
      <c r="AC68">
        <v>1.62</v>
      </c>
    </row>
    <row r="69" spans="1:29" x14ac:dyDescent="0.3">
      <c r="A69" t="s">
        <v>297</v>
      </c>
      <c r="B69" t="s">
        <v>298</v>
      </c>
      <c r="C69" s="1" t="str">
        <f t="shared" si="4"/>
        <v>21:1155</v>
      </c>
      <c r="D69" s="1" t="str">
        <f t="shared" si="5"/>
        <v>21:0325</v>
      </c>
      <c r="E69" t="s">
        <v>299</v>
      </c>
      <c r="F69" t="s">
        <v>300</v>
      </c>
      <c r="H69">
        <v>64.943700000000007</v>
      </c>
      <c r="I69">
        <v>-110.755</v>
      </c>
      <c r="J69" s="1" t="str">
        <f t="shared" si="6"/>
        <v>Lake sediments</v>
      </c>
      <c r="K69" s="1" t="str">
        <f t="shared" si="7"/>
        <v>Unknown</v>
      </c>
      <c r="L69">
        <v>72.900000000000006</v>
      </c>
      <c r="M69">
        <v>12.6</v>
      </c>
      <c r="N69">
        <v>2.36</v>
      </c>
      <c r="O69">
        <v>1.94</v>
      </c>
      <c r="P69">
        <v>1.08</v>
      </c>
      <c r="Q69">
        <v>3.21</v>
      </c>
      <c r="R69">
        <v>2.4500000000000002</v>
      </c>
      <c r="S69">
        <v>0.05</v>
      </c>
      <c r="T69">
        <v>0.22</v>
      </c>
      <c r="U69">
        <v>0.55000000000000004</v>
      </c>
      <c r="V69">
        <v>690</v>
      </c>
      <c r="W69">
        <v>49</v>
      </c>
      <c r="X69">
        <v>15</v>
      </c>
      <c r="Y69">
        <v>99</v>
      </c>
      <c r="Z69">
        <v>358</v>
      </c>
      <c r="AA69">
        <v>41</v>
      </c>
      <c r="AB69">
        <v>298</v>
      </c>
      <c r="AC69">
        <v>2</v>
      </c>
    </row>
    <row r="70" spans="1:29" x14ac:dyDescent="0.3">
      <c r="A70" t="s">
        <v>301</v>
      </c>
      <c r="B70" t="s">
        <v>302</v>
      </c>
      <c r="C70" s="1" t="str">
        <f t="shared" si="4"/>
        <v>21:1155</v>
      </c>
      <c r="D70" s="1" t="str">
        <f t="shared" si="5"/>
        <v>21:0325</v>
      </c>
      <c r="E70" t="s">
        <v>303</v>
      </c>
      <c r="F70" t="s">
        <v>304</v>
      </c>
      <c r="H70">
        <v>64.981899999999996</v>
      </c>
      <c r="I70">
        <v>-110.75</v>
      </c>
      <c r="J70" s="1" t="str">
        <f t="shared" si="6"/>
        <v>Lake sediments</v>
      </c>
      <c r="K70" s="1" t="str">
        <f t="shared" si="7"/>
        <v>Unknown</v>
      </c>
      <c r="L70">
        <v>72.900000000000006</v>
      </c>
      <c r="M70">
        <v>12.7</v>
      </c>
      <c r="N70">
        <v>2.86</v>
      </c>
      <c r="O70">
        <v>1.76</v>
      </c>
      <c r="P70">
        <v>1.27</v>
      </c>
      <c r="Q70">
        <v>3</v>
      </c>
      <c r="R70">
        <v>2.37</v>
      </c>
      <c r="S70">
        <v>0.05</v>
      </c>
      <c r="T70">
        <v>0.16</v>
      </c>
      <c r="U70">
        <v>0.51</v>
      </c>
      <c r="V70">
        <v>709</v>
      </c>
      <c r="W70">
        <v>66</v>
      </c>
      <c r="X70">
        <v>20</v>
      </c>
      <c r="Y70">
        <v>99</v>
      </c>
      <c r="Z70">
        <v>342</v>
      </c>
      <c r="AA70">
        <v>20</v>
      </c>
      <c r="AB70">
        <v>224</v>
      </c>
      <c r="AC70">
        <v>2.31</v>
      </c>
    </row>
    <row r="71" spans="1:29" x14ac:dyDescent="0.3">
      <c r="A71" t="s">
        <v>305</v>
      </c>
      <c r="B71" t="s">
        <v>306</v>
      </c>
      <c r="C71" s="1" t="str">
        <f t="shared" si="4"/>
        <v>21:1155</v>
      </c>
      <c r="D71" s="1" t="str">
        <f t="shared" si="5"/>
        <v>21:0325</v>
      </c>
      <c r="E71" t="s">
        <v>307</v>
      </c>
      <c r="F71" t="s">
        <v>308</v>
      </c>
      <c r="H71">
        <v>64.996799999999993</v>
      </c>
      <c r="I71">
        <v>-107.813</v>
      </c>
      <c r="J71" s="1" t="str">
        <f t="shared" si="6"/>
        <v>Lake sediments</v>
      </c>
      <c r="K71" s="1" t="str">
        <f t="shared" si="7"/>
        <v>Unknown</v>
      </c>
      <c r="L71">
        <v>75.5</v>
      </c>
      <c r="M71">
        <v>10.9</v>
      </c>
      <c r="N71">
        <v>2.42</v>
      </c>
      <c r="O71">
        <v>1.79</v>
      </c>
      <c r="P71">
        <v>1.07</v>
      </c>
      <c r="Q71">
        <v>2.64</v>
      </c>
      <c r="R71">
        <v>1.84</v>
      </c>
      <c r="S71">
        <v>0.05</v>
      </c>
      <c r="T71">
        <v>0.13</v>
      </c>
      <c r="U71">
        <v>0.5</v>
      </c>
      <c r="V71">
        <v>709</v>
      </c>
      <c r="W71">
        <v>45</v>
      </c>
      <c r="X71">
        <v>25</v>
      </c>
      <c r="Y71">
        <v>52</v>
      </c>
      <c r="Z71">
        <v>313</v>
      </c>
      <c r="AA71">
        <v>13</v>
      </c>
      <c r="AB71">
        <v>275</v>
      </c>
      <c r="AC71">
        <v>2.54</v>
      </c>
    </row>
    <row r="72" spans="1:29" x14ac:dyDescent="0.3">
      <c r="A72" t="s">
        <v>309</v>
      </c>
      <c r="B72" t="s">
        <v>310</v>
      </c>
      <c r="C72" s="1" t="str">
        <f t="shared" si="4"/>
        <v>21:1155</v>
      </c>
      <c r="D72" s="1" t="str">
        <f t="shared" si="5"/>
        <v>21:0325</v>
      </c>
      <c r="E72" t="s">
        <v>311</v>
      </c>
      <c r="F72" t="s">
        <v>312</v>
      </c>
      <c r="H72">
        <v>64.976100000000002</v>
      </c>
      <c r="I72">
        <v>-107.813</v>
      </c>
      <c r="J72" s="1" t="str">
        <f t="shared" si="6"/>
        <v>Lake sediments</v>
      </c>
      <c r="K72" s="1" t="str">
        <f t="shared" si="7"/>
        <v>Unknown</v>
      </c>
      <c r="L72">
        <v>75.8</v>
      </c>
      <c r="M72">
        <v>10.6</v>
      </c>
      <c r="N72">
        <v>2.65</v>
      </c>
      <c r="O72">
        <v>1.84</v>
      </c>
      <c r="P72">
        <v>1.02</v>
      </c>
      <c r="Q72">
        <v>2.48</v>
      </c>
      <c r="R72">
        <v>1.91</v>
      </c>
      <c r="S72">
        <v>0.06</v>
      </c>
      <c r="T72">
        <v>0.15</v>
      </c>
      <c r="U72">
        <v>0.56000000000000005</v>
      </c>
      <c r="V72">
        <v>667</v>
      </c>
      <c r="W72">
        <v>46</v>
      </c>
      <c r="X72">
        <v>17</v>
      </c>
      <c r="Y72">
        <v>70</v>
      </c>
      <c r="Z72">
        <v>316</v>
      </c>
      <c r="AA72">
        <v>5</v>
      </c>
      <c r="AB72">
        <v>334</v>
      </c>
      <c r="AC72">
        <v>2.08</v>
      </c>
    </row>
    <row r="73" spans="1:29" x14ac:dyDescent="0.3">
      <c r="A73" t="s">
        <v>313</v>
      </c>
      <c r="B73" t="s">
        <v>314</v>
      </c>
      <c r="C73" s="1" t="str">
        <f t="shared" si="4"/>
        <v>21:1155</v>
      </c>
      <c r="D73" s="1" t="str">
        <f t="shared" si="5"/>
        <v>21:0325</v>
      </c>
      <c r="E73" t="s">
        <v>315</v>
      </c>
      <c r="F73" t="s">
        <v>316</v>
      </c>
      <c r="H73">
        <v>64.9495</v>
      </c>
      <c r="I73">
        <v>-107.79900000000001</v>
      </c>
      <c r="J73" s="1" t="str">
        <f t="shared" si="6"/>
        <v>Lake sediments</v>
      </c>
      <c r="K73" s="1" t="str">
        <f t="shared" si="7"/>
        <v>Unknown</v>
      </c>
      <c r="L73">
        <v>78.400000000000006</v>
      </c>
      <c r="M73">
        <v>10</v>
      </c>
      <c r="N73">
        <v>2.86</v>
      </c>
      <c r="O73">
        <v>1.74</v>
      </c>
      <c r="P73">
        <v>0.89</v>
      </c>
      <c r="Q73">
        <v>2.46</v>
      </c>
      <c r="R73">
        <v>1.9</v>
      </c>
      <c r="S73">
        <v>0.05</v>
      </c>
      <c r="T73">
        <v>0.13</v>
      </c>
      <c r="U73">
        <v>0.53</v>
      </c>
      <c r="V73">
        <v>727</v>
      </c>
      <c r="W73">
        <v>46</v>
      </c>
      <c r="X73">
        <v>15</v>
      </c>
      <c r="Y73">
        <v>59</v>
      </c>
      <c r="Z73">
        <v>293</v>
      </c>
      <c r="AA73">
        <v>18</v>
      </c>
      <c r="AB73">
        <v>323</v>
      </c>
      <c r="AC73">
        <v>1.23</v>
      </c>
    </row>
    <row r="74" spans="1:29" x14ac:dyDescent="0.3">
      <c r="A74" t="s">
        <v>317</v>
      </c>
      <c r="B74" t="s">
        <v>318</v>
      </c>
      <c r="C74" s="1" t="str">
        <f t="shared" si="4"/>
        <v>21:1155</v>
      </c>
      <c r="D74" s="1" t="str">
        <f t="shared" si="5"/>
        <v>21:0325</v>
      </c>
      <c r="E74" t="s">
        <v>319</v>
      </c>
      <c r="F74" t="s">
        <v>320</v>
      </c>
      <c r="H74">
        <v>64.889499999999998</v>
      </c>
      <c r="I74">
        <v>-107.834</v>
      </c>
      <c r="J74" s="1" t="str">
        <f t="shared" si="6"/>
        <v>Lake sediments</v>
      </c>
      <c r="K74" s="1" t="str">
        <f t="shared" si="7"/>
        <v>Unknown</v>
      </c>
      <c r="L74">
        <v>72.7</v>
      </c>
      <c r="M74">
        <v>9.9600000000000009</v>
      </c>
      <c r="N74">
        <v>2.04</v>
      </c>
      <c r="O74">
        <v>1.52</v>
      </c>
      <c r="P74">
        <v>0.95</v>
      </c>
      <c r="Q74">
        <v>2.21</v>
      </c>
      <c r="R74">
        <v>1.65</v>
      </c>
      <c r="S74">
        <v>0.05</v>
      </c>
      <c r="T74">
        <v>0.1</v>
      </c>
      <c r="U74">
        <v>0.39</v>
      </c>
      <c r="V74">
        <v>590</v>
      </c>
      <c r="W74">
        <v>45</v>
      </c>
      <c r="X74">
        <v>22</v>
      </c>
      <c r="Y74">
        <v>51</v>
      </c>
      <c r="Z74">
        <v>257</v>
      </c>
      <c r="AA74">
        <v>12</v>
      </c>
      <c r="AB74">
        <v>207</v>
      </c>
      <c r="AC74">
        <v>8.08</v>
      </c>
    </row>
    <row r="75" spans="1:29" x14ac:dyDescent="0.3">
      <c r="A75" t="s">
        <v>321</v>
      </c>
      <c r="B75" t="s">
        <v>322</v>
      </c>
      <c r="C75" s="1" t="str">
        <f t="shared" si="4"/>
        <v>21:1155</v>
      </c>
      <c r="D75" s="1" t="str">
        <f t="shared" si="5"/>
        <v>21:0325</v>
      </c>
      <c r="E75" t="s">
        <v>323</v>
      </c>
      <c r="F75" t="s">
        <v>324</v>
      </c>
      <c r="H75">
        <v>64.843400000000003</v>
      </c>
      <c r="I75">
        <v>-107.782</v>
      </c>
      <c r="J75" s="1" t="str">
        <f t="shared" si="6"/>
        <v>Lake sediments</v>
      </c>
      <c r="K75" s="1" t="str">
        <f t="shared" si="7"/>
        <v>Unknown</v>
      </c>
      <c r="L75">
        <v>71.400000000000006</v>
      </c>
      <c r="M75">
        <v>11.6</v>
      </c>
      <c r="N75">
        <v>3.83</v>
      </c>
      <c r="O75">
        <v>1.83</v>
      </c>
      <c r="P75">
        <v>1.56</v>
      </c>
      <c r="Q75">
        <v>2.2999999999999998</v>
      </c>
      <c r="R75">
        <v>2.3199999999999998</v>
      </c>
      <c r="S75">
        <v>7.0000000000000007E-2</v>
      </c>
      <c r="T75">
        <v>0.16</v>
      </c>
      <c r="U75">
        <v>0.56000000000000005</v>
      </c>
      <c r="V75">
        <v>726</v>
      </c>
      <c r="W75">
        <v>144</v>
      </c>
      <c r="X75">
        <v>5</v>
      </c>
      <c r="Y75">
        <v>78</v>
      </c>
      <c r="Z75">
        <v>279</v>
      </c>
      <c r="AA75">
        <v>31</v>
      </c>
      <c r="AB75">
        <v>273</v>
      </c>
      <c r="AC75">
        <v>4.3899999999999997</v>
      </c>
    </row>
    <row r="76" spans="1:29" x14ac:dyDescent="0.3">
      <c r="A76" t="s">
        <v>325</v>
      </c>
      <c r="B76" t="s">
        <v>326</v>
      </c>
      <c r="C76" s="1" t="str">
        <f t="shared" si="4"/>
        <v>21:1155</v>
      </c>
      <c r="D76" s="1" t="str">
        <f t="shared" si="5"/>
        <v>21:0325</v>
      </c>
      <c r="E76" t="s">
        <v>327</v>
      </c>
      <c r="F76" t="s">
        <v>328</v>
      </c>
      <c r="H76">
        <v>64.785499999999999</v>
      </c>
      <c r="I76">
        <v>-107.77</v>
      </c>
      <c r="J76" s="1" t="str">
        <f t="shared" si="6"/>
        <v>Lake sediments</v>
      </c>
      <c r="K76" s="1" t="str">
        <f t="shared" si="7"/>
        <v>Unknown</v>
      </c>
      <c r="L76">
        <v>71.5</v>
      </c>
      <c r="M76">
        <v>12.1</v>
      </c>
      <c r="N76">
        <v>3.63</v>
      </c>
      <c r="O76">
        <v>2.16</v>
      </c>
      <c r="P76">
        <v>1.68</v>
      </c>
      <c r="Q76">
        <v>2.57</v>
      </c>
      <c r="R76">
        <v>2.4900000000000002</v>
      </c>
      <c r="S76">
        <v>0.08</v>
      </c>
      <c r="T76">
        <v>0.2</v>
      </c>
      <c r="U76">
        <v>0.61</v>
      </c>
      <c r="V76">
        <v>784</v>
      </c>
      <c r="W76">
        <v>73</v>
      </c>
      <c r="X76">
        <v>25</v>
      </c>
      <c r="Y76">
        <v>90</v>
      </c>
      <c r="Z76">
        <v>316</v>
      </c>
      <c r="AA76">
        <v>26</v>
      </c>
      <c r="AB76">
        <v>336</v>
      </c>
      <c r="AC76">
        <v>2.77</v>
      </c>
    </row>
    <row r="77" spans="1:29" x14ac:dyDescent="0.3">
      <c r="A77" t="s">
        <v>329</v>
      </c>
      <c r="B77" t="s">
        <v>330</v>
      </c>
      <c r="C77" s="1" t="str">
        <f t="shared" si="4"/>
        <v>21:1155</v>
      </c>
      <c r="D77" s="1" t="str">
        <f t="shared" si="5"/>
        <v>21:0325</v>
      </c>
      <c r="E77" t="s">
        <v>331</v>
      </c>
      <c r="F77" t="s">
        <v>332</v>
      </c>
      <c r="H77">
        <v>64.750299999999996</v>
      </c>
      <c r="I77">
        <v>-107.788</v>
      </c>
      <c r="J77" s="1" t="str">
        <f t="shared" si="6"/>
        <v>Lake sediments</v>
      </c>
      <c r="K77" s="1" t="str">
        <f t="shared" si="7"/>
        <v>Unknown</v>
      </c>
      <c r="L77">
        <v>61.9</v>
      </c>
      <c r="M77">
        <v>14</v>
      </c>
      <c r="N77">
        <v>6.86</v>
      </c>
      <c r="O77">
        <v>1.44</v>
      </c>
      <c r="P77">
        <v>3.38</v>
      </c>
      <c r="Q77">
        <v>1.81</v>
      </c>
      <c r="R77">
        <v>2.4700000000000002</v>
      </c>
      <c r="S77">
        <v>7.0000000000000007E-2</v>
      </c>
      <c r="T77">
        <v>0.16</v>
      </c>
      <c r="U77">
        <v>0.7</v>
      </c>
      <c r="V77">
        <v>706</v>
      </c>
      <c r="W77">
        <v>153</v>
      </c>
      <c r="X77">
        <v>19</v>
      </c>
      <c r="Y77">
        <v>111</v>
      </c>
      <c r="Z77">
        <v>232</v>
      </c>
      <c r="AA77">
        <v>20</v>
      </c>
      <c r="AB77">
        <v>234</v>
      </c>
      <c r="AC77">
        <v>7</v>
      </c>
    </row>
    <row r="78" spans="1:29" x14ac:dyDescent="0.3">
      <c r="A78" t="s">
        <v>333</v>
      </c>
      <c r="B78" t="s">
        <v>334</v>
      </c>
      <c r="C78" s="1" t="str">
        <f t="shared" si="4"/>
        <v>21:1155</v>
      </c>
      <c r="D78" s="1" t="str">
        <f t="shared" si="5"/>
        <v>21:0325</v>
      </c>
      <c r="E78" t="s">
        <v>335</v>
      </c>
      <c r="F78" t="s">
        <v>336</v>
      </c>
      <c r="H78">
        <v>64.704499999999996</v>
      </c>
      <c r="I78">
        <v>-107.807</v>
      </c>
      <c r="J78" s="1" t="str">
        <f t="shared" si="6"/>
        <v>Lake sediments</v>
      </c>
      <c r="K78" s="1" t="str">
        <f t="shared" si="7"/>
        <v>Unknown</v>
      </c>
      <c r="L78">
        <v>66.099999999999994</v>
      </c>
      <c r="M78">
        <v>12.9</v>
      </c>
      <c r="N78">
        <v>4.1100000000000003</v>
      </c>
      <c r="O78">
        <v>3.22</v>
      </c>
      <c r="P78">
        <v>2.54</v>
      </c>
      <c r="Q78">
        <v>3.54</v>
      </c>
      <c r="R78">
        <v>2.2599999999999998</v>
      </c>
      <c r="S78">
        <v>7.0000000000000007E-2</v>
      </c>
      <c r="T78">
        <v>0.21</v>
      </c>
      <c r="U78">
        <v>0.49</v>
      </c>
      <c r="V78">
        <v>750</v>
      </c>
      <c r="W78">
        <v>92</v>
      </c>
      <c r="X78">
        <v>5</v>
      </c>
      <c r="Y78">
        <v>100</v>
      </c>
      <c r="Z78">
        <v>590</v>
      </c>
      <c r="AA78">
        <v>18</v>
      </c>
      <c r="AB78">
        <v>298</v>
      </c>
      <c r="AC78">
        <v>4</v>
      </c>
    </row>
    <row r="79" spans="1:29" x14ac:dyDescent="0.3">
      <c r="A79" t="s">
        <v>337</v>
      </c>
      <c r="B79" t="s">
        <v>338</v>
      </c>
      <c r="C79" s="1" t="str">
        <f t="shared" si="4"/>
        <v>21:1155</v>
      </c>
      <c r="D79" s="1" t="str">
        <f t="shared" si="5"/>
        <v>21:0325</v>
      </c>
      <c r="E79" t="s">
        <v>339</v>
      </c>
      <c r="F79" t="s">
        <v>340</v>
      </c>
      <c r="H79">
        <v>64.654600000000002</v>
      </c>
      <c r="I79">
        <v>-107.79600000000001</v>
      </c>
      <c r="J79" s="1" t="str">
        <f t="shared" si="6"/>
        <v>Lake sediments</v>
      </c>
      <c r="K79" s="1" t="str">
        <f t="shared" si="7"/>
        <v>Unknown</v>
      </c>
      <c r="L79">
        <v>66.400000000000006</v>
      </c>
      <c r="M79">
        <v>12.5</v>
      </c>
      <c r="N79">
        <v>4.03</v>
      </c>
      <c r="O79">
        <v>1.4</v>
      </c>
      <c r="P79">
        <v>1.65</v>
      </c>
      <c r="Q79">
        <v>2.2000000000000002</v>
      </c>
      <c r="R79">
        <v>2.73</v>
      </c>
      <c r="S79">
        <v>0.06</v>
      </c>
      <c r="T79">
        <v>0.18</v>
      </c>
      <c r="U79">
        <v>0.46</v>
      </c>
      <c r="V79">
        <v>607</v>
      </c>
      <c r="W79">
        <v>74</v>
      </c>
      <c r="X79">
        <v>15</v>
      </c>
      <c r="Y79">
        <v>135</v>
      </c>
      <c r="Z79">
        <v>227</v>
      </c>
      <c r="AA79">
        <v>22</v>
      </c>
      <c r="AB79">
        <v>215</v>
      </c>
      <c r="AC79">
        <v>8.5399999999999991</v>
      </c>
    </row>
    <row r="80" spans="1:29" x14ac:dyDescent="0.3">
      <c r="A80" t="s">
        <v>341</v>
      </c>
      <c r="B80" t="s">
        <v>342</v>
      </c>
      <c r="C80" s="1" t="str">
        <f t="shared" si="4"/>
        <v>21:1155</v>
      </c>
      <c r="D80" s="1" t="str">
        <f t="shared" si="5"/>
        <v>21:0325</v>
      </c>
      <c r="E80" t="s">
        <v>343</v>
      </c>
      <c r="F80" t="s">
        <v>344</v>
      </c>
      <c r="H80">
        <v>64.650800000000004</v>
      </c>
      <c r="I80">
        <v>-107.694</v>
      </c>
      <c r="J80" s="1" t="str">
        <f t="shared" si="6"/>
        <v>Lake sediments</v>
      </c>
      <c r="K80" s="1" t="str">
        <f t="shared" si="7"/>
        <v>Unknown</v>
      </c>
      <c r="L80">
        <v>77</v>
      </c>
      <c r="M80">
        <v>10.4</v>
      </c>
      <c r="N80">
        <v>2.11</v>
      </c>
      <c r="O80">
        <v>1.64</v>
      </c>
      <c r="P80">
        <v>0.89</v>
      </c>
      <c r="Q80">
        <v>2.2999999999999998</v>
      </c>
      <c r="R80">
        <v>2.61</v>
      </c>
      <c r="S80">
        <v>0.04</v>
      </c>
      <c r="T80">
        <v>0.16</v>
      </c>
      <c r="U80">
        <v>0.48</v>
      </c>
      <c r="V80">
        <v>771</v>
      </c>
      <c r="W80">
        <v>33</v>
      </c>
      <c r="X80">
        <v>15</v>
      </c>
      <c r="Y80">
        <v>88</v>
      </c>
      <c r="Z80">
        <v>281</v>
      </c>
      <c r="AA80">
        <v>24</v>
      </c>
      <c r="AB80">
        <v>341</v>
      </c>
      <c r="AC80">
        <v>1.54</v>
      </c>
    </row>
    <row r="81" spans="1:29" x14ac:dyDescent="0.3">
      <c r="A81" t="s">
        <v>345</v>
      </c>
      <c r="B81" t="s">
        <v>346</v>
      </c>
      <c r="C81" s="1" t="str">
        <f t="shared" si="4"/>
        <v>21:1155</v>
      </c>
      <c r="D81" s="1" t="str">
        <f t="shared" si="5"/>
        <v>21:0325</v>
      </c>
      <c r="E81" t="s">
        <v>347</v>
      </c>
      <c r="F81" t="s">
        <v>348</v>
      </c>
      <c r="H81">
        <v>64.701599999999999</v>
      </c>
      <c r="I81">
        <v>-107.69499999999999</v>
      </c>
      <c r="J81" s="1" t="str">
        <f t="shared" si="6"/>
        <v>Lake sediments</v>
      </c>
      <c r="K81" s="1" t="str">
        <f t="shared" si="7"/>
        <v>Unknown</v>
      </c>
      <c r="L81">
        <v>59.1</v>
      </c>
      <c r="M81">
        <v>12.3</v>
      </c>
      <c r="N81">
        <v>6.94</v>
      </c>
      <c r="O81">
        <v>2.0299999999999998</v>
      </c>
      <c r="P81">
        <v>2.82</v>
      </c>
      <c r="Q81">
        <v>1.77</v>
      </c>
      <c r="R81">
        <v>2.29</v>
      </c>
      <c r="S81">
        <v>0.08</v>
      </c>
      <c r="T81">
        <v>0.19</v>
      </c>
      <c r="U81">
        <v>0.63</v>
      </c>
      <c r="V81">
        <v>680</v>
      </c>
      <c r="W81">
        <v>119</v>
      </c>
      <c r="X81">
        <v>28</v>
      </c>
      <c r="Y81">
        <v>99</v>
      </c>
      <c r="Z81">
        <v>292</v>
      </c>
      <c r="AA81">
        <v>13</v>
      </c>
      <c r="AB81">
        <v>250</v>
      </c>
      <c r="AC81">
        <v>12.3</v>
      </c>
    </row>
    <row r="82" spans="1:29" x14ac:dyDescent="0.3">
      <c r="A82" t="s">
        <v>349</v>
      </c>
      <c r="B82" t="s">
        <v>350</v>
      </c>
      <c r="C82" s="1" t="str">
        <f t="shared" si="4"/>
        <v>21:1155</v>
      </c>
      <c r="D82" s="1" t="str">
        <f t="shared" si="5"/>
        <v>21:0325</v>
      </c>
      <c r="E82" t="s">
        <v>351</v>
      </c>
      <c r="F82" t="s">
        <v>352</v>
      </c>
      <c r="H82">
        <v>64.7286</v>
      </c>
      <c r="I82">
        <v>-107.67700000000001</v>
      </c>
      <c r="J82" s="1" t="str">
        <f t="shared" si="6"/>
        <v>Lake sediments</v>
      </c>
      <c r="K82" s="1" t="str">
        <f t="shared" si="7"/>
        <v>Unknown</v>
      </c>
      <c r="L82">
        <v>70.900000000000006</v>
      </c>
      <c r="M82">
        <v>10.9</v>
      </c>
      <c r="N82">
        <v>4.16</v>
      </c>
      <c r="O82">
        <v>2.56</v>
      </c>
      <c r="P82">
        <v>2.35</v>
      </c>
      <c r="Q82">
        <v>2.42</v>
      </c>
      <c r="R82">
        <v>2.15</v>
      </c>
      <c r="S82">
        <v>7.0000000000000007E-2</v>
      </c>
      <c r="T82">
        <v>0.19</v>
      </c>
      <c r="U82">
        <v>0.63</v>
      </c>
      <c r="V82">
        <v>750</v>
      </c>
      <c r="W82">
        <v>85</v>
      </c>
      <c r="X82">
        <v>18</v>
      </c>
      <c r="Y82">
        <v>80</v>
      </c>
      <c r="Z82">
        <v>344</v>
      </c>
      <c r="AA82">
        <v>31</v>
      </c>
      <c r="AB82">
        <v>381</v>
      </c>
      <c r="AC82">
        <v>3.77</v>
      </c>
    </row>
    <row r="83" spans="1:29" x14ac:dyDescent="0.3">
      <c r="A83" t="s">
        <v>353</v>
      </c>
      <c r="B83" t="s">
        <v>354</v>
      </c>
      <c r="C83" s="1" t="str">
        <f t="shared" si="4"/>
        <v>21:1155</v>
      </c>
      <c r="D83" s="1" t="str">
        <f t="shared" si="5"/>
        <v>21:0325</v>
      </c>
      <c r="E83" t="s">
        <v>355</v>
      </c>
      <c r="F83" t="s">
        <v>356</v>
      </c>
      <c r="H83">
        <v>64.790099999999995</v>
      </c>
      <c r="I83">
        <v>-107.645</v>
      </c>
      <c r="J83" s="1" t="str">
        <f t="shared" si="6"/>
        <v>Lake sediments</v>
      </c>
      <c r="K83" s="1" t="str">
        <f t="shared" si="7"/>
        <v>Unknown</v>
      </c>
      <c r="L83">
        <v>70</v>
      </c>
      <c r="M83">
        <v>11</v>
      </c>
      <c r="N83">
        <v>3.58</v>
      </c>
      <c r="O83">
        <v>1.49</v>
      </c>
      <c r="P83">
        <v>1.5</v>
      </c>
      <c r="Q83">
        <v>1.8</v>
      </c>
      <c r="R83">
        <v>2.2999999999999998</v>
      </c>
      <c r="S83">
        <v>0.05</v>
      </c>
      <c r="T83">
        <v>0.14000000000000001</v>
      </c>
      <c r="U83">
        <v>0.55000000000000004</v>
      </c>
      <c r="V83">
        <v>769</v>
      </c>
      <c r="W83">
        <v>86</v>
      </c>
      <c r="X83">
        <v>24</v>
      </c>
      <c r="Y83">
        <v>86</v>
      </c>
      <c r="Z83">
        <v>242</v>
      </c>
      <c r="AA83">
        <v>39</v>
      </c>
      <c r="AB83">
        <v>268</v>
      </c>
      <c r="AC83">
        <v>7.93</v>
      </c>
    </row>
    <row r="84" spans="1:29" x14ac:dyDescent="0.3">
      <c r="A84" t="s">
        <v>357</v>
      </c>
      <c r="B84" t="s">
        <v>358</v>
      </c>
      <c r="C84" s="1" t="str">
        <f t="shared" si="4"/>
        <v>21:1155</v>
      </c>
      <c r="D84" s="1" t="str">
        <f t="shared" si="5"/>
        <v>21:0325</v>
      </c>
      <c r="E84" t="s">
        <v>359</v>
      </c>
      <c r="F84" t="s">
        <v>360</v>
      </c>
      <c r="H84">
        <v>64.830799999999996</v>
      </c>
      <c r="I84">
        <v>-107.592</v>
      </c>
      <c r="J84" s="1" t="str">
        <f t="shared" si="6"/>
        <v>Lake sediments</v>
      </c>
      <c r="K84" s="1" t="str">
        <f t="shared" si="7"/>
        <v>Unknown</v>
      </c>
      <c r="L84">
        <v>64.3</v>
      </c>
      <c r="M84">
        <v>11.1</v>
      </c>
      <c r="N84">
        <v>3.91</v>
      </c>
      <c r="O84">
        <v>1.74</v>
      </c>
      <c r="P84">
        <v>1.72</v>
      </c>
      <c r="Q84">
        <v>1.87</v>
      </c>
      <c r="R84">
        <v>2.0299999999999998</v>
      </c>
      <c r="S84">
        <v>0.06</v>
      </c>
      <c r="T84">
        <v>0.15</v>
      </c>
      <c r="U84">
        <v>0.54</v>
      </c>
      <c r="V84">
        <v>725</v>
      </c>
      <c r="W84">
        <v>76</v>
      </c>
      <c r="X84">
        <v>30</v>
      </c>
      <c r="Y84">
        <v>76</v>
      </c>
      <c r="Z84">
        <v>283</v>
      </c>
      <c r="AA84">
        <v>19</v>
      </c>
      <c r="AB84">
        <v>279</v>
      </c>
      <c r="AC84">
        <v>12.5</v>
      </c>
    </row>
    <row r="85" spans="1:29" x14ac:dyDescent="0.3">
      <c r="A85" t="s">
        <v>361</v>
      </c>
      <c r="B85" t="s">
        <v>362</v>
      </c>
      <c r="C85" s="1" t="str">
        <f t="shared" si="4"/>
        <v>21:1155</v>
      </c>
      <c r="D85" s="1" t="str">
        <f t="shared" si="5"/>
        <v>21:0325</v>
      </c>
      <c r="E85" t="s">
        <v>363</v>
      </c>
      <c r="F85" t="s">
        <v>364</v>
      </c>
      <c r="H85">
        <v>64.801400000000001</v>
      </c>
      <c r="I85">
        <v>-107.548</v>
      </c>
      <c r="J85" s="1" t="str">
        <f t="shared" si="6"/>
        <v>Lake sediments</v>
      </c>
      <c r="K85" s="1" t="str">
        <f t="shared" si="7"/>
        <v>Unknown</v>
      </c>
      <c r="L85">
        <v>75.8</v>
      </c>
      <c r="M85">
        <v>10</v>
      </c>
      <c r="N85">
        <v>2.41</v>
      </c>
      <c r="O85">
        <v>1.53</v>
      </c>
      <c r="P85">
        <v>0.99</v>
      </c>
      <c r="Q85">
        <v>2.13</v>
      </c>
      <c r="R85">
        <v>2.2799999999999998</v>
      </c>
      <c r="S85">
        <v>0.05</v>
      </c>
      <c r="T85">
        <v>0.14000000000000001</v>
      </c>
      <c r="U85">
        <v>0.46</v>
      </c>
      <c r="V85">
        <v>702</v>
      </c>
      <c r="W85">
        <v>39</v>
      </c>
      <c r="X85">
        <v>19</v>
      </c>
      <c r="Y85">
        <v>85</v>
      </c>
      <c r="Z85">
        <v>264</v>
      </c>
      <c r="AA85">
        <v>25</v>
      </c>
      <c r="AB85">
        <v>328</v>
      </c>
      <c r="AC85">
        <v>3.08</v>
      </c>
    </row>
    <row r="86" spans="1:29" x14ac:dyDescent="0.3">
      <c r="A86" t="s">
        <v>365</v>
      </c>
      <c r="B86" t="s">
        <v>366</v>
      </c>
      <c r="C86" s="1" t="str">
        <f t="shared" si="4"/>
        <v>21:1155</v>
      </c>
      <c r="D86" s="1" t="str">
        <f t="shared" si="5"/>
        <v>21:0325</v>
      </c>
      <c r="E86" t="s">
        <v>367</v>
      </c>
      <c r="F86" t="s">
        <v>368</v>
      </c>
      <c r="H86">
        <v>64.742900000000006</v>
      </c>
      <c r="I86">
        <v>-107.54600000000001</v>
      </c>
      <c r="J86" s="1" t="str">
        <f t="shared" si="6"/>
        <v>Lake sediments</v>
      </c>
      <c r="K86" s="1" t="str">
        <f t="shared" si="7"/>
        <v>Unknown</v>
      </c>
      <c r="L86">
        <v>71</v>
      </c>
      <c r="M86">
        <v>10.7</v>
      </c>
      <c r="N86">
        <v>3.8</v>
      </c>
      <c r="O86">
        <v>2.0699999999999998</v>
      </c>
      <c r="P86">
        <v>1.51</v>
      </c>
      <c r="Q86">
        <v>2.15</v>
      </c>
      <c r="R86">
        <v>2.4</v>
      </c>
      <c r="S86">
        <v>7.0000000000000007E-2</v>
      </c>
      <c r="T86">
        <v>0.24</v>
      </c>
      <c r="U86">
        <v>0.64</v>
      </c>
      <c r="V86">
        <v>824</v>
      </c>
      <c r="W86">
        <v>55</v>
      </c>
      <c r="X86">
        <v>14</v>
      </c>
      <c r="Y86">
        <v>75</v>
      </c>
      <c r="Z86">
        <v>279</v>
      </c>
      <c r="AA86">
        <v>28</v>
      </c>
      <c r="AB86">
        <v>381</v>
      </c>
      <c r="AC86">
        <v>5.39</v>
      </c>
    </row>
    <row r="87" spans="1:29" x14ac:dyDescent="0.3">
      <c r="A87" t="s">
        <v>369</v>
      </c>
      <c r="B87" t="s">
        <v>370</v>
      </c>
      <c r="C87" s="1" t="str">
        <f t="shared" si="4"/>
        <v>21:1155</v>
      </c>
      <c r="D87" s="1" t="str">
        <f t="shared" si="5"/>
        <v>21:0325</v>
      </c>
      <c r="E87" t="s">
        <v>371</v>
      </c>
      <c r="F87" t="s">
        <v>372</v>
      </c>
      <c r="H87">
        <v>64.7102</v>
      </c>
      <c r="I87">
        <v>-107.571</v>
      </c>
      <c r="J87" s="1" t="str">
        <f t="shared" si="6"/>
        <v>Lake sediments</v>
      </c>
      <c r="K87" s="1" t="str">
        <f t="shared" si="7"/>
        <v>Unknown</v>
      </c>
      <c r="L87">
        <v>73.400000000000006</v>
      </c>
      <c r="M87">
        <v>10.1</v>
      </c>
      <c r="N87">
        <v>2.67</v>
      </c>
      <c r="O87">
        <v>1.56</v>
      </c>
      <c r="P87">
        <v>1.07</v>
      </c>
      <c r="Q87">
        <v>1.91</v>
      </c>
      <c r="R87">
        <v>2.35</v>
      </c>
      <c r="S87">
        <v>0.05</v>
      </c>
      <c r="T87">
        <v>0.15</v>
      </c>
      <c r="U87">
        <v>0.49</v>
      </c>
      <c r="V87">
        <v>758</v>
      </c>
      <c r="W87">
        <v>39</v>
      </c>
      <c r="X87">
        <v>16</v>
      </c>
      <c r="Y87">
        <v>95</v>
      </c>
      <c r="Z87">
        <v>257</v>
      </c>
      <c r="AA87">
        <v>12</v>
      </c>
      <c r="AB87">
        <v>284</v>
      </c>
      <c r="AC87">
        <v>5.23</v>
      </c>
    </row>
    <row r="88" spans="1:29" x14ac:dyDescent="0.3">
      <c r="A88" t="s">
        <v>373</v>
      </c>
      <c r="B88" t="s">
        <v>374</v>
      </c>
      <c r="C88" s="1" t="str">
        <f t="shared" si="4"/>
        <v>21:1155</v>
      </c>
      <c r="D88" s="1" t="str">
        <f t="shared" si="5"/>
        <v>21:0325</v>
      </c>
      <c r="E88" t="s">
        <v>375</v>
      </c>
      <c r="F88" t="s">
        <v>376</v>
      </c>
      <c r="H88">
        <v>64.666700000000006</v>
      </c>
      <c r="I88">
        <v>-107.59099999999999</v>
      </c>
      <c r="J88" s="1" t="str">
        <f t="shared" si="6"/>
        <v>Lake sediments</v>
      </c>
      <c r="K88" s="1" t="str">
        <f t="shared" si="7"/>
        <v>Unknown</v>
      </c>
      <c r="L88">
        <v>77.7</v>
      </c>
      <c r="M88">
        <v>9.49</v>
      </c>
      <c r="N88">
        <v>1.71</v>
      </c>
      <c r="O88">
        <v>1.5</v>
      </c>
      <c r="P88">
        <v>0.71</v>
      </c>
      <c r="Q88">
        <v>2.27</v>
      </c>
      <c r="R88">
        <v>2.33</v>
      </c>
      <c r="S88">
        <v>0.04</v>
      </c>
      <c r="T88">
        <v>0.13</v>
      </c>
      <c r="U88">
        <v>0.36</v>
      </c>
      <c r="V88">
        <v>655</v>
      </c>
      <c r="W88">
        <v>34</v>
      </c>
      <c r="X88">
        <v>33</v>
      </c>
      <c r="Y88">
        <v>82</v>
      </c>
      <c r="Z88">
        <v>257</v>
      </c>
      <c r="AA88">
        <v>28</v>
      </c>
      <c r="AB88">
        <v>267</v>
      </c>
      <c r="AC88">
        <v>2.62</v>
      </c>
    </row>
    <row r="89" spans="1:29" x14ac:dyDescent="0.3">
      <c r="A89" t="s">
        <v>377</v>
      </c>
      <c r="B89" t="s">
        <v>378</v>
      </c>
      <c r="C89" s="1" t="str">
        <f t="shared" si="4"/>
        <v>21:1155</v>
      </c>
      <c r="D89" s="1" t="str">
        <f t="shared" si="5"/>
        <v>21:0325</v>
      </c>
      <c r="E89" t="s">
        <v>379</v>
      </c>
      <c r="F89" t="s">
        <v>380</v>
      </c>
      <c r="H89">
        <v>64.674599999999998</v>
      </c>
      <c r="I89">
        <v>-107.505</v>
      </c>
      <c r="J89" s="1" t="str">
        <f t="shared" si="6"/>
        <v>Lake sediments</v>
      </c>
      <c r="K89" s="1" t="str">
        <f t="shared" si="7"/>
        <v>Unknown</v>
      </c>
      <c r="L89">
        <v>72.3</v>
      </c>
      <c r="M89">
        <v>10.9</v>
      </c>
      <c r="N89">
        <v>2.71</v>
      </c>
      <c r="O89">
        <v>1.41</v>
      </c>
      <c r="P89">
        <v>1.1399999999999999</v>
      </c>
      <c r="Q89">
        <v>1.97</v>
      </c>
      <c r="R89">
        <v>2.59</v>
      </c>
      <c r="S89">
        <v>0.05</v>
      </c>
      <c r="T89">
        <v>0.16</v>
      </c>
      <c r="U89">
        <v>0.47</v>
      </c>
      <c r="V89">
        <v>746</v>
      </c>
      <c r="W89">
        <v>55</v>
      </c>
      <c r="X89">
        <v>30</v>
      </c>
      <c r="Y89">
        <v>97</v>
      </c>
      <c r="Z89">
        <v>253</v>
      </c>
      <c r="AA89">
        <v>5</v>
      </c>
      <c r="AB89">
        <v>278</v>
      </c>
      <c r="AC89">
        <v>6.23</v>
      </c>
    </row>
    <row r="90" spans="1:29" x14ac:dyDescent="0.3">
      <c r="A90" t="s">
        <v>381</v>
      </c>
      <c r="B90" t="s">
        <v>382</v>
      </c>
      <c r="C90" s="1" t="str">
        <f t="shared" si="4"/>
        <v>21:1155</v>
      </c>
      <c r="D90" s="1" t="str">
        <f t="shared" si="5"/>
        <v>21:0325</v>
      </c>
      <c r="E90" t="s">
        <v>383</v>
      </c>
      <c r="F90" t="s">
        <v>384</v>
      </c>
      <c r="H90">
        <v>64.659599999999998</v>
      </c>
      <c r="I90">
        <v>-107.43899999999999</v>
      </c>
      <c r="J90" s="1" t="str">
        <f t="shared" si="6"/>
        <v>Lake sediments</v>
      </c>
      <c r="K90" s="1" t="str">
        <f t="shared" si="7"/>
        <v>Unknown</v>
      </c>
      <c r="L90">
        <v>80.099999999999994</v>
      </c>
      <c r="M90">
        <v>8.91</v>
      </c>
      <c r="N90">
        <v>1.46</v>
      </c>
      <c r="O90">
        <v>1.51</v>
      </c>
      <c r="P90">
        <v>0.64</v>
      </c>
      <c r="Q90">
        <v>2.16</v>
      </c>
      <c r="R90">
        <v>2.16</v>
      </c>
      <c r="S90">
        <v>0.04</v>
      </c>
      <c r="T90">
        <v>0.14000000000000001</v>
      </c>
      <c r="U90">
        <v>0.37</v>
      </c>
      <c r="V90">
        <v>737</v>
      </c>
      <c r="W90">
        <v>29</v>
      </c>
      <c r="X90">
        <v>14</v>
      </c>
      <c r="Y90">
        <v>76</v>
      </c>
      <c r="Z90">
        <v>265</v>
      </c>
      <c r="AA90">
        <v>13</v>
      </c>
      <c r="AB90">
        <v>373</v>
      </c>
      <c r="AC90">
        <v>1.77</v>
      </c>
    </row>
    <row r="91" spans="1:29" x14ac:dyDescent="0.3">
      <c r="A91" t="s">
        <v>385</v>
      </c>
      <c r="B91" t="s">
        <v>386</v>
      </c>
      <c r="C91" s="1" t="str">
        <f t="shared" si="4"/>
        <v>21:1155</v>
      </c>
      <c r="D91" s="1" t="str">
        <f t="shared" si="5"/>
        <v>21:0325</v>
      </c>
      <c r="E91" t="s">
        <v>387</v>
      </c>
      <c r="F91" t="s">
        <v>388</v>
      </c>
      <c r="H91">
        <v>64.627200000000002</v>
      </c>
      <c r="I91">
        <v>-107.35</v>
      </c>
      <c r="J91" s="1" t="str">
        <f t="shared" si="6"/>
        <v>Lake sediments</v>
      </c>
      <c r="K91" s="1" t="str">
        <f t="shared" si="7"/>
        <v>Unknown</v>
      </c>
      <c r="L91">
        <v>78.900000000000006</v>
      </c>
      <c r="M91">
        <v>9.4600000000000009</v>
      </c>
      <c r="N91">
        <v>1.6</v>
      </c>
      <c r="O91">
        <v>1.49</v>
      </c>
      <c r="P91">
        <v>0.69</v>
      </c>
      <c r="Q91">
        <v>2.25</v>
      </c>
      <c r="R91">
        <v>2.2799999999999998</v>
      </c>
      <c r="S91">
        <v>0.04</v>
      </c>
      <c r="T91">
        <v>0.13</v>
      </c>
      <c r="U91">
        <v>0.34</v>
      </c>
      <c r="V91">
        <v>685</v>
      </c>
      <c r="W91">
        <v>34</v>
      </c>
      <c r="X91">
        <v>5</v>
      </c>
      <c r="Y91">
        <v>70</v>
      </c>
      <c r="Z91">
        <v>246</v>
      </c>
      <c r="AA91">
        <v>20</v>
      </c>
      <c r="AB91">
        <v>261</v>
      </c>
      <c r="AC91">
        <v>2.77</v>
      </c>
    </row>
    <row r="92" spans="1:29" x14ac:dyDescent="0.3">
      <c r="A92" t="s">
        <v>389</v>
      </c>
      <c r="B92" t="s">
        <v>390</v>
      </c>
      <c r="C92" s="1" t="str">
        <f t="shared" si="4"/>
        <v>21:1155</v>
      </c>
      <c r="D92" s="1" t="str">
        <f t="shared" si="5"/>
        <v>21:0325</v>
      </c>
      <c r="E92" t="s">
        <v>391</v>
      </c>
      <c r="F92" t="s">
        <v>392</v>
      </c>
      <c r="H92">
        <v>64.575299999999999</v>
      </c>
      <c r="I92">
        <v>-107.33499999999999</v>
      </c>
      <c r="J92" s="1" t="str">
        <f t="shared" si="6"/>
        <v>Lake sediments</v>
      </c>
      <c r="K92" s="1" t="str">
        <f t="shared" si="7"/>
        <v>Unknown</v>
      </c>
      <c r="L92">
        <v>80.7</v>
      </c>
      <c r="M92">
        <v>10.199999999999999</v>
      </c>
      <c r="N92">
        <v>0.85</v>
      </c>
      <c r="O92">
        <v>1.33</v>
      </c>
      <c r="P92">
        <v>0.4</v>
      </c>
      <c r="Q92">
        <v>2.91</v>
      </c>
      <c r="R92">
        <v>2.59</v>
      </c>
      <c r="S92">
        <v>0.03</v>
      </c>
      <c r="T92">
        <v>0.17</v>
      </c>
      <c r="U92">
        <v>0.18</v>
      </c>
      <c r="V92">
        <v>508</v>
      </c>
      <c r="W92">
        <v>25</v>
      </c>
      <c r="X92">
        <v>16</v>
      </c>
      <c r="Y92">
        <v>85</v>
      </c>
      <c r="Z92">
        <v>221</v>
      </c>
      <c r="AA92">
        <v>5</v>
      </c>
      <c r="AB92">
        <v>167</v>
      </c>
      <c r="AC92">
        <v>0.77</v>
      </c>
    </row>
    <row r="93" spans="1:29" x14ac:dyDescent="0.3">
      <c r="A93" t="s">
        <v>393</v>
      </c>
      <c r="B93" t="s">
        <v>394</v>
      </c>
      <c r="C93" s="1" t="str">
        <f t="shared" si="4"/>
        <v>21:1155</v>
      </c>
      <c r="D93" s="1" t="str">
        <f t="shared" si="5"/>
        <v>21:0325</v>
      </c>
      <c r="E93" t="s">
        <v>395</v>
      </c>
      <c r="F93" t="s">
        <v>396</v>
      </c>
      <c r="H93">
        <v>64.536900000000003</v>
      </c>
      <c r="I93">
        <v>-107.31699999999999</v>
      </c>
      <c r="J93" s="1" t="str">
        <f t="shared" si="6"/>
        <v>Lake sediments</v>
      </c>
      <c r="K93" s="1" t="str">
        <f t="shared" si="7"/>
        <v>Unknown</v>
      </c>
      <c r="L93">
        <v>77.3</v>
      </c>
      <c r="M93">
        <v>10.3</v>
      </c>
      <c r="N93">
        <v>1.01</v>
      </c>
      <c r="O93">
        <v>1.51</v>
      </c>
      <c r="P93">
        <v>0.5</v>
      </c>
      <c r="Q93">
        <v>2.72</v>
      </c>
      <c r="R93">
        <v>2.5299999999999998</v>
      </c>
      <c r="S93">
        <v>0.03</v>
      </c>
      <c r="T93">
        <v>0.18</v>
      </c>
      <c r="U93">
        <v>0.24</v>
      </c>
      <c r="V93">
        <v>586</v>
      </c>
      <c r="W93">
        <v>23</v>
      </c>
      <c r="X93">
        <v>5</v>
      </c>
      <c r="Y93">
        <v>74</v>
      </c>
      <c r="Z93">
        <v>280</v>
      </c>
      <c r="AA93">
        <v>40</v>
      </c>
      <c r="AB93">
        <v>222</v>
      </c>
      <c r="AC93">
        <v>1.93</v>
      </c>
    </row>
    <row r="94" spans="1:29" x14ac:dyDescent="0.3">
      <c r="A94" t="s">
        <v>397</v>
      </c>
      <c r="B94" t="s">
        <v>398</v>
      </c>
      <c r="C94" s="1" t="str">
        <f t="shared" si="4"/>
        <v>21:1155</v>
      </c>
      <c r="D94" s="1" t="str">
        <f t="shared" si="5"/>
        <v>21:0325</v>
      </c>
      <c r="E94" t="s">
        <v>399</v>
      </c>
      <c r="F94" t="s">
        <v>400</v>
      </c>
      <c r="H94">
        <v>64.537899999999993</v>
      </c>
      <c r="I94">
        <v>-107.41500000000001</v>
      </c>
      <c r="J94" s="1" t="str">
        <f t="shared" si="6"/>
        <v>Lake sediments</v>
      </c>
      <c r="K94" s="1" t="str">
        <f t="shared" si="7"/>
        <v>Unknown</v>
      </c>
      <c r="L94">
        <v>78.099999999999994</v>
      </c>
      <c r="M94">
        <v>11.1</v>
      </c>
      <c r="N94">
        <v>0.92</v>
      </c>
      <c r="O94">
        <v>1.57</v>
      </c>
      <c r="P94">
        <v>0.46</v>
      </c>
      <c r="Q94">
        <v>3.02</v>
      </c>
      <c r="R94">
        <v>2.79</v>
      </c>
      <c r="S94">
        <v>0.02</v>
      </c>
      <c r="T94">
        <v>0.16</v>
      </c>
      <c r="U94">
        <v>0.23</v>
      </c>
      <c r="V94">
        <v>662</v>
      </c>
      <c r="W94">
        <v>12</v>
      </c>
      <c r="X94">
        <v>5</v>
      </c>
      <c r="Y94">
        <v>91</v>
      </c>
      <c r="Z94">
        <v>283</v>
      </c>
      <c r="AA94">
        <v>5</v>
      </c>
      <c r="AB94">
        <v>142</v>
      </c>
      <c r="AC94">
        <v>0.93</v>
      </c>
    </row>
    <row r="95" spans="1:29" x14ac:dyDescent="0.3">
      <c r="A95" t="s">
        <v>401</v>
      </c>
      <c r="B95" t="s">
        <v>402</v>
      </c>
      <c r="C95" s="1" t="str">
        <f t="shared" si="4"/>
        <v>21:1155</v>
      </c>
      <c r="D95" s="1" t="str">
        <f t="shared" si="5"/>
        <v>21:0325</v>
      </c>
      <c r="E95" t="s">
        <v>403</v>
      </c>
      <c r="F95" t="s">
        <v>404</v>
      </c>
      <c r="H95">
        <v>64.531899999999993</v>
      </c>
      <c r="I95">
        <v>-107.563</v>
      </c>
      <c r="J95" s="1" t="str">
        <f t="shared" si="6"/>
        <v>Lake sediments</v>
      </c>
      <c r="K95" s="1" t="str">
        <f t="shared" si="7"/>
        <v>Unknown</v>
      </c>
      <c r="L95">
        <v>75.400000000000006</v>
      </c>
      <c r="M95">
        <v>10.9</v>
      </c>
      <c r="N95">
        <v>2.1800000000000002</v>
      </c>
      <c r="O95">
        <v>1.98</v>
      </c>
      <c r="P95">
        <v>0.97</v>
      </c>
      <c r="Q95">
        <v>2.5099999999999998</v>
      </c>
      <c r="R95">
        <v>2.38</v>
      </c>
      <c r="S95">
        <v>0.05</v>
      </c>
      <c r="T95">
        <v>0.21</v>
      </c>
      <c r="U95">
        <v>0.42</v>
      </c>
      <c r="V95">
        <v>829</v>
      </c>
      <c r="W95">
        <v>39</v>
      </c>
      <c r="X95">
        <v>12</v>
      </c>
      <c r="Y95">
        <v>81</v>
      </c>
      <c r="Z95">
        <v>317</v>
      </c>
      <c r="AA95">
        <v>5</v>
      </c>
      <c r="AB95">
        <v>314</v>
      </c>
      <c r="AC95">
        <v>2.77</v>
      </c>
    </row>
    <row r="96" spans="1:29" x14ac:dyDescent="0.3">
      <c r="A96" t="s">
        <v>405</v>
      </c>
      <c r="B96" t="s">
        <v>406</v>
      </c>
      <c r="C96" s="1" t="str">
        <f t="shared" si="4"/>
        <v>21:1155</v>
      </c>
      <c r="D96" s="1" t="str">
        <f t="shared" si="5"/>
        <v>21:0325</v>
      </c>
      <c r="E96" t="s">
        <v>407</v>
      </c>
      <c r="F96" t="s">
        <v>408</v>
      </c>
      <c r="H96">
        <v>64.530100000000004</v>
      </c>
      <c r="I96">
        <v>-107.685</v>
      </c>
      <c r="J96" s="1" t="str">
        <f t="shared" si="6"/>
        <v>Lake sediments</v>
      </c>
      <c r="K96" s="1" t="str">
        <f t="shared" si="7"/>
        <v>Unknown</v>
      </c>
      <c r="L96">
        <v>78.5</v>
      </c>
      <c r="M96">
        <v>9.17</v>
      </c>
      <c r="N96">
        <v>1.47</v>
      </c>
      <c r="O96">
        <v>1.5</v>
      </c>
      <c r="P96">
        <v>0.66</v>
      </c>
      <c r="Q96">
        <v>2.27</v>
      </c>
      <c r="R96">
        <v>2.16</v>
      </c>
      <c r="S96">
        <v>0.04</v>
      </c>
      <c r="T96">
        <v>0.13</v>
      </c>
      <c r="U96">
        <v>0.33</v>
      </c>
      <c r="V96">
        <v>677</v>
      </c>
      <c r="W96">
        <v>27</v>
      </c>
      <c r="X96">
        <v>20</v>
      </c>
      <c r="Y96">
        <v>68</v>
      </c>
      <c r="Z96">
        <v>257</v>
      </c>
      <c r="AA96">
        <v>30</v>
      </c>
      <c r="AB96">
        <v>251</v>
      </c>
      <c r="AC96">
        <v>2.85</v>
      </c>
    </row>
    <row r="97" spans="1:29" x14ac:dyDescent="0.3">
      <c r="A97" t="s">
        <v>409</v>
      </c>
      <c r="B97" t="s">
        <v>410</v>
      </c>
      <c r="C97" s="1" t="str">
        <f t="shared" si="4"/>
        <v>21:1155</v>
      </c>
      <c r="D97" s="1" t="str">
        <f t="shared" si="5"/>
        <v>21:0325</v>
      </c>
      <c r="E97" t="s">
        <v>411</v>
      </c>
      <c r="F97" t="s">
        <v>412</v>
      </c>
      <c r="H97">
        <v>64.522499999999994</v>
      </c>
      <c r="I97">
        <v>-107.751</v>
      </c>
      <c r="J97" s="1" t="str">
        <f t="shared" si="6"/>
        <v>Lake sediments</v>
      </c>
      <c r="K97" s="1" t="str">
        <f t="shared" si="7"/>
        <v>Unknown</v>
      </c>
      <c r="L97">
        <v>79.900000000000006</v>
      </c>
      <c r="M97">
        <v>8.83</v>
      </c>
      <c r="N97">
        <v>1.23</v>
      </c>
      <c r="O97">
        <v>1.43</v>
      </c>
      <c r="P97">
        <v>0.57999999999999996</v>
      </c>
      <c r="Q97">
        <v>2.2999999999999998</v>
      </c>
      <c r="R97">
        <v>2.0499999999999998</v>
      </c>
      <c r="S97">
        <v>0.03</v>
      </c>
      <c r="T97">
        <v>0.1</v>
      </c>
      <c r="U97">
        <v>0.28000000000000003</v>
      </c>
      <c r="V97">
        <v>722</v>
      </c>
      <c r="W97">
        <v>24</v>
      </c>
      <c r="X97">
        <v>5</v>
      </c>
      <c r="Y97">
        <v>69</v>
      </c>
      <c r="Z97">
        <v>269</v>
      </c>
      <c r="AA97">
        <v>5</v>
      </c>
      <c r="AB97">
        <v>217</v>
      </c>
      <c r="AC97">
        <v>2.39</v>
      </c>
    </row>
    <row r="98" spans="1:29" x14ac:dyDescent="0.3">
      <c r="A98" t="s">
        <v>413</v>
      </c>
      <c r="B98" t="s">
        <v>414</v>
      </c>
      <c r="C98" s="1" t="str">
        <f t="shared" si="4"/>
        <v>21:1155</v>
      </c>
      <c r="D98" s="1" t="str">
        <f t="shared" si="5"/>
        <v>21:0325</v>
      </c>
      <c r="E98" t="s">
        <v>415</v>
      </c>
      <c r="F98" t="s">
        <v>416</v>
      </c>
      <c r="H98">
        <v>64.567599999999999</v>
      </c>
      <c r="I98">
        <v>-107.768</v>
      </c>
      <c r="J98" s="1" t="str">
        <f t="shared" si="6"/>
        <v>Lake sediments</v>
      </c>
      <c r="K98" s="1" t="str">
        <f t="shared" si="7"/>
        <v>Unknown</v>
      </c>
      <c r="L98">
        <v>75.900000000000006</v>
      </c>
      <c r="M98">
        <v>10.9</v>
      </c>
      <c r="N98">
        <v>2.5099999999999998</v>
      </c>
      <c r="O98">
        <v>1.69</v>
      </c>
      <c r="P98">
        <v>1.02</v>
      </c>
      <c r="Q98">
        <v>2.52</v>
      </c>
      <c r="R98">
        <v>2.59</v>
      </c>
      <c r="S98">
        <v>0.05</v>
      </c>
      <c r="T98">
        <v>0.17</v>
      </c>
      <c r="U98">
        <v>0.44</v>
      </c>
      <c r="V98">
        <v>804</v>
      </c>
      <c r="W98">
        <v>44</v>
      </c>
      <c r="X98">
        <v>34</v>
      </c>
      <c r="Y98">
        <v>90</v>
      </c>
      <c r="Z98">
        <v>241</v>
      </c>
      <c r="AA98">
        <v>28</v>
      </c>
      <c r="AB98">
        <v>354</v>
      </c>
      <c r="AC98">
        <v>2.23</v>
      </c>
    </row>
    <row r="99" spans="1:29" x14ac:dyDescent="0.3">
      <c r="A99" t="s">
        <v>417</v>
      </c>
      <c r="B99" t="s">
        <v>418</v>
      </c>
      <c r="C99" s="1" t="str">
        <f t="shared" si="4"/>
        <v>21:1155</v>
      </c>
      <c r="D99" s="1" t="str">
        <f t="shared" si="5"/>
        <v>21:0325</v>
      </c>
      <c r="E99" t="s">
        <v>419</v>
      </c>
      <c r="F99" t="s">
        <v>420</v>
      </c>
      <c r="H99">
        <v>64.616799999999998</v>
      </c>
      <c r="I99">
        <v>-107.76600000000001</v>
      </c>
      <c r="J99" s="1" t="str">
        <f t="shared" si="6"/>
        <v>Lake sediments</v>
      </c>
      <c r="K99" s="1" t="str">
        <f t="shared" si="7"/>
        <v>Unknown</v>
      </c>
      <c r="L99">
        <v>76.900000000000006</v>
      </c>
      <c r="M99">
        <v>10.5</v>
      </c>
      <c r="N99">
        <v>2.11</v>
      </c>
      <c r="O99">
        <v>1.45</v>
      </c>
      <c r="P99">
        <v>0.9</v>
      </c>
      <c r="Q99">
        <v>2.33</v>
      </c>
      <c r="R99">
        <v>2.5299999999999998</v>
      </c>
      <c r="S99">
        <v>0.04</v>
      </c>
      <c r="T99">
        <v>0.13</v>
      </c>
      <c r="U99">
        <v>0.37</v>
      </c>
      <c r="V99">
        <v>750</v>
      </c>
      <c r="W99">
        <v>36</v>
      </c>
      <c r="X99">
        <v>20</v>
      </c>
      <c r="Y99">
        <v>83</v>
      </c>
      <c r="Z99">
        <v>266</v>
      </c>
      <c r="AA99">
        <v>5</v>
      </c>
      <c r="AB99">
        <v>242</v>
      </c>
      <c r="AC99">
        <v>2.16</v>
      </c>
    </row>
    <row r="100" spans="1:29" x14ac:dyDescent="0.3">
      <c r="A100" t="s">
        <v>421</v>
      </c>
      <c r="B100" t="s">
        <v>422</v>
      </c>
      <c r="C100" s="1" t="str">
        <f t="shared" si="4"/>
        <v>21:1155</v>
      </c>
      <c r="D100" s="1" t="str">
        <f t="shared" si="5"/>
        <v>21:0325</v>
      </c>
      <c r="E100" t="s">
        <v>423</v>
      </c>
      <c r="F100" t="s">
        <v>424</v>
      </c>
      <c r="H100">
        <v>64.599100000000007</v>
      </c>
      <c r="I100">
        <v>-107.693</v>
      </c>
      <c r="J100" s="1" t="str">
        <f t="shared" si="6"/>
        <v>Lake sediments</v>
      </c>
      <c r="K100" s="1" t="str">
        <f t="shared" si="7"/>
        <v>Unknown</v>
      </c>
      <c r="L100">
        <v>79</v>
      </c>
      <c r="M100">
        <v>8.8800000000000008</v>
      </c>
      <c r="N100">
        <v>1.53</v>
      </c>
      <c r="O100">
        <v>1.33</v>
      </c>
      <c r="P100">
        <v>0.65</v>
      </c>
      <c r="Q100">
        <v>2.2200000000000002</v>
      </c>
      <c r="R100">
        <v>1.94</v>
      </c>
      <c r="S100">
        <v>0.04</v>
      </c>
      <c r="T100">
        <v>0.09</v>
      </c>
      <c r="U100">
        <v>0.3</v>
      </c>
      <c r="V100">
        <v>694</v>
      </c>
      <c r="W100">
        <v>31</v>
      </c>
      <c r="X100">
        <v>23</v>
      </c>
      <c r="Y100">
        <v>70</v>
      </c>
      <c r="Z100">
        <v>254</v>
      </c>
      <c r="AA100">
        <v>16</v>
      </c>
      <c r="AB100">
        <v>223</v>
      </c>
      <c r="AC100">
        <v>4</v>
      </c>
    </row>
    <row r="101" spans="1:29" x14ac:dyDescent="0.3">
      <c r="A101" t="s">
        <v>425</v>
      </c>
      <c r="B101" t="s">
        <v>426</v>
      </c>
      <c r="C101" s="1" t="str">
        <f t="shared" si="4"/>
        <v>21:1155</v>
      </c>
      <c r="D101" s="1" t="str">
        <f t="shared" si="5"/>
        <v>21:0325</v>
      </c>
      <c r="E101" t="s">
        <v>427</v>
      </c>
      <c r="F101" t="s">
        <v>428</v>
      </c>
      <c r="H101">
        <v>64.570700000000002</v>
      </c>
      <c r="I101">
        <v>-107.676</v>
      </c>
      <c r="J101" s="1" t="str">
        <f t="shared" si="6"/>
        <v>Lake sediments</v>
      </c>
      <c r="K101" s="1" t="str">
        <f t="shared" si="7"/>
        <v>Unknown</v>
      </c>
      <c r="L101">
        <v>79.400000000000006</v>
      </c>
      <c r="M101">
        <v>9.15</v>
      </c>
      <c r="N101">
        <v>1.37</v>
      </c>
      <c r="O101">
        <v>1.49</v>
      </c>
      <c r="P101">
        <v>0.56000000000000005</v>
      </c>
      <c r="Q101">
        <v>2.3199999999999998</v>
      </c>
      <c r="R101">
        <v>2.15</v>
      </c>
      <c r="S101">
        <v>0.04</v>
      </c>
      <c r="T101">
        <v>0.13</v>
      </c>
      <c r="U101">
        <v>0.3</v>
      </c>
      <c r="V101">
        <v>669</v>
      </c>
      <c r="W101">
        <v>24</v>
      </c>
      <c r="X101">
        <v>25</v>
      </c>
      <c r="Y101">
        <v>70</v>
      </c>
      <c r="Z101">
        <v>260</v>
      </c>
      <c r="AA101">
        <v>26</v>
      </c>
      <c r="AB101">
        <v>241</v>
      </c>
      <c r="AC101">
        <v>2.23</v>
      </c>
    </row>
    <row r="102" spans="1:29" x14ac:dyDescent="0.3">
      <c r="A102" t="s">
        <v>429</v>
      </c>
      <c r="B102" t="s">
        <v>430</v>
      </c>
      <c r="C102" s="1" t="str">
        <f t="shared" si="4"/>
        <v>21:1155</v>
      </c>
      <c r="D102" s="1" t="str">
        <f t="shared" si="5"/>
        <v>21:0325</v>
      </c>
      <c r="E102" t="s">
        <v>431</v>
      </c>
      <c r="F102" t="s">
        <v>432</v>
      </c>
      <c r="H102">
        <v>64.571299999999994</v>
      </c>
      <c r="I102">
        <v>-107.57299999999999</v>
      </c>
      <c r="J102" s="1" t="str">
        <f t="shared" si="6"/>
        <v>Lake sediments</v>
      </c>
      <c r="K102" s="1" t="str">
        <f t="shared" si="7"/>
        <v>Unknown</v>
      </c>
      <c r="L102">
        <v>81.2</v>
      </c>
      <c r="M102">
        <v>8.3000000000000007</v>
      </c>
      <c r="N102">
        <v>1.1200000000000001</v>
      </c>
      <c r="O102">
        <v>1.32</v>
      </c>
      <c r="P102">
        <v>0.48</v>
      </c>
      <c r="Q102">
        <v>2.15</v>
      </c>
      <c r="R102">
        <v>1.88</v>
      </c>
      <c r="S102">
        <v>0.04</v>
      </c>
      <c r="T102">
        <v>0.09</v>
      </c>
      <c r="U102">
        <v>0.26</v>
      </c>
      <c r="V102">
        <v>644</v>
      </c>
      <c r="W102">
        <v>31</v>
      </c>
      <c r="X102">
        <v>20</v>
      </c>
      <c r="Y102">
        <v>68</v>
      </c>
      <c r="Z102">
        <v>235</v>
      </c>
      <c r="AA102">
        <v>5</v>
      </c>
      <c r="AB102">
        <v>229</v>
      </c>
      <c r="AC102">
        <v>3</v>
      </c>
    </row>
    <row r="103" spans="1:29" x14ac:dyDescent="0.3">
      <c r="A103" t="s">
        <v>433</v>
      </c>
      <c r="B103" t="s">
        <v>434</v>
      </c>
      <c r="C103" s="1" t="str">
        <f t="shared" si="4"/>
        <v>21:1155</v>
      </c>
      <c r="D103" s="1" t="str">
        <f t="shared" si="5"/>
        <v>21:0325</v>
      </c>
      <c r="E103" t="s">
        <v>435</v>
      </c>
      <c r="F103" t="s">
        <v>436</v>
      </c>
      <c r="H103">
        <v>64.569800000000001</v>
      </c>
      <c r="I103">
        <v>-107.46899999999999</v>
      </c>
      <c r="J103" s="1" t="str">
        <f t="shared" si="6"/>
        <v>Lake sediments</v>
      </c>
      <c r="K103" s="1" t="str">
        <f t="shared" si="7"/>
        <v>Unknown</v>
      </c>
      <c r="L103">
        <v>77.5</v>
      </c>
      <c r="M103">
        <v>11.4</v>
      </c>
      <c r="N103">
        <v>1.1200000000000001</v>
      </c>
      <c r="O103">
        <v>1.57</v>
      </c>
      <c r="P103">
        <v>0.51</v>
      </c>
      <c r="Q103">
        <v>2.91</v>
      </c>
      <c r="R103">
        <v>3.02</v>
      </c>
      <c r="S103">
        <v>0.03</v>
      </c>
      <c r="T103">
        <v>0.18</v>
      </c>
      <c r="U103">
        <v>0.3</v>
      </c>
      <c r="V103">
        <v>780</v>
      </c>
      <c r="W103">
        <v>20</v>
      </c>
      <c r="X103">
        <v>26</v>
      </c>
      <c r="Y103">
        <v>103</v>
      </c>
      <c r="Z103">
        <v>254</v>
      </c>
      <c r="AA103">
        <v>11</v>
      </c>
      <c r="AB103">
        <v>218</v>
      </c>
      <c r="AC103">
        <v>1.46</v>
      </c>
    </row>
    <row r="104" spans="1:29" x14ac:dyDescent="0.3">
      <c r="A104" t="s">
        <v>437</v>
      </c>
      <c r="B104" t="s">
        <v>438</v>
      </c>
      <c r="C104" s="1" t="str">
        <f t="shared" si="4"/>
        <v>21:1155</v>
      </c>
      <c r="D104" s="1" t="str">
        <f t="shared" si="5"/>
        <v>21:0325</v>
      </c>
      <c r="E104" t="s">
        <v>439</v>
      </c>
      <c r="F104" t="s">
        <v>440</v>
      </c>
      <c r="H104">
        <v>64.594700000000003</v>
      </c>
      <c r="I104">
        <v>-107.477</v>
      </c>
      <c r="J104" s="1" t="str">
        <f t="shared" si="6"/>
        <v>Lake sediments</v>
      </c>
      <c r="K104" s="1" t="str">
        <f t="shared" si="7"/>
        <v>Unknown</v>
      </c>
      <c r="L104">
        <v>80.7</v>
      </c>
      <c r="M104">
        <v>8.99</v>
      </c>
      <c r="N104">
        <v>1.43</v>
      </c>
      <c r="O104">
        <v>1.67</v>
      </c>
      <c r="P104">
        <v>0.6</v>
      </c>
      <c r="Q104">
        <v>2.31</v>
      </c>
      <c r="R104">
        <v>2.06</v>
      </c>
      <c r="S104">
        <v>0.04</v>
      </c>
      <c r="T104">
        <v>0.14000000000000001</v>
      </c>
      <c r="U104">
        <v>0.39</v>
      </c>
      <c r="V104">
        <v>732</v>
      </c>
      <c r="W104">
        <v>28</v>
      </c>
      <c r="X104">
        <v>18</v>
      </c>
      <c r="Y104">
        <v>55</v>
      </c>
      <c r="Z104">
        <v>289</v>
      </c>
      <c r="AA104">
        <v>26</v>
      </c>
      <c r="AB104">
        <v>338</v>
      </c>
      <c r="AC104">
        <v>0.7</v>
      </c>
    </row>
    <row r="105" spans="1:29" x14ac:dyDescent="0.3">
      <c r="A105" t="s">
        <v>441</v>
      </c>
      <c r="B105" t="s">
        <v>442</v>
      </c>
      <c r="C105" s="1" t="str">
        <f t="shared" si="4"/>
        <v>21:1155</v>
      </c>
      <c r="D105" s="1" t="str">
        <f t="shared" si="5"/>
        <v>21:0325</v>
      </c>
      <c r="E105" t="s">
        <v>443</v>
      </c>
      <c r="F105" t="s">
        <v>444</v>
      </c>
      <c r="H105">
        <v>64.618300000000005</v>
      </c>
      <c r="I105">
        <v>-107.554</v>
      </c>
      <c r="J105" s="1" t="str">
        <f t="shared" si="6"/>
        <v>Lake sediments</v>
      </c>
      <c r="K105" s="1" t="str">
        <f t="shared" si="7"/>
        <v>Unknown</v>
      </c>
      <c r="L105">
        <v>78.5</v>
      </c>
      <c r="M105">
        <v>9.49</v>
      </c>
      <c r="N105">
        <v>1.39</v>
      </c>
      <c r="O105">
        <v>1.43</v>
      </c>
      <c r="P105">
        <v>0.59</v>
      </c>
      <c r="Q105">
        <v>2.2599999999999998</v>
      </c>
      <c r="R105">
        <v>2.25</v>
      </c>
      <c r="S105">
        <v>0.04</v>
      </c>
      <c r="T105">
        <v>0.15</v>
      </c>
      <c r="U105">
        <v>0.3</v>
      </c>
      <c r="V105">
        <v>716</v>
      </c>
      <c r="W105">
        <v>58</v>
      </c>
      <c r="X105">
        <v>15</v>
      </c>
      <c r="Y105">
        <v>92</v>
      </c>
      <c r="Z105">
        <v>245</v>
      </c>
      <c r="AA105">
        <v>20</v>
      </c>
      <c r="AB105">
        <v>305</v>
      </c>
      <c r="AC105">
        <v>2.77</v>
      </c>
    </row>
    <row r="106" spans="1:29" x14ac:dyDescent="0.3">
      <c r="A106" t="s">
        <v>445</v>
      </c>
      <c r="B106" t="s">
        <v>446</v>
      </c>
      <c r="C106" s="1" t="str">
        <f t="shared" si="4"/>
        <v>21:1155</v>
      </c>
      <c r="D106" s="1" t="str">
        <f t="shared" si="5"/>
        <v>21:0325</v>
      </c>
      <c r="E106" t="s">
        <v>447</v>
      </c>
      <c r="F106" t="s">
        <v>448</v>
      </c>
      <c r="H106">
        <v>64.712800000000001</v>
      </c>
      <c r="I106">
        <v>-107.46599999999999</v>
      </c>
      <c r="J106" s="1" t="str">
        <f t="shared" si="6"/>
        <v>Lake sediments</v>
      </c>
      <c r="K106" s="1" t="str">
        <f t="shared" si="7"/>
        <v>Unknown</v>
      </c>
      <c r="L106">
        <v>76.3</v>
      </c>
      <c r="M106">
        <v>10.199999999999999</v>
      </c>
      <c r="N106">
        <v>2.72</v>
      </c>
      <c r="O106">
        <v>1.83</v>
      </c>
      <c r="P106">
        <v>1.1299999999999999</v>
      </c>
      <c r="Q106">
        <v>2.17</v>
      </c>
      <c r="R106">
        <v>2.33</v>
      </c>
      <c r="S106">
        <v>0.06</v>
      </c>
      <c r="T106">
        <v>0.18</v>
      </c>
      <c r="U106">
        <v>0.51</v>
      </c>
      <c r="V106">
        <v>822</v>
      </c>
      <c r="W106">
        <v>47</v>
      </c>
      <c r="X106">
        <v>17</v>
      </c>
      <c r="Y106">
        <v>98</v>
      </c>
      <c r="Z106">
        <v>254</v>
      </c>
      <c r="AA106">
        <v>22</v>
      </c>
      <c r="AB106">
        <v>376</v>
      </c>
      <c r="AC106">
        <v>2.4700000000000002</v>
      </c>
    </row>
    <row r="107" spans="1:29" x14ac:dyDescent="0.3">
      <c r="A107" t="s">
        <v>449</v>
      </c>
      <c r="B107" t="s">
        <v>450</v>
      </c>
      <c r="C107" s="1" t="str">
        <f t="shared" si="4"/>
        <v>21:1155</v>
      </c>
      <c r="D107" s="1" t="str">
        <f t="shared" si="5"/>
        <v>21:0325</v>
      </c>
      <c r="E107" t="s">
        <v>451</v>
      </c>
      <c r="F107" t="s">
        <v>452</v>
      </c>
      <c r="H107">
        <v>64.715900000000005</v>
      </c>
      <c r="I107">
        <v>-107.379</v>
      </c>
      <c r="J107" s="1" t="str">
        <f t="shared" si="6"/>
        <v>Lake sediments</v>
      </c>
      <c r="K107" s="1" t="str">
        <f t="shared" si="7"/>
        <v>Unknown</v>
      </c>
      <c r="L107">
        <v>80.2</v>
      </c>
      <c r="M107">
        <v>9.92</v>
      </c>
      <c r="N107">
        <v>1.29</v>
      </c>
      <c r="O107">
        <v>1.66</v>
      </c>
      <c r="P107">
        <v>0.64</v>
      </c>
      <c r="Q107">
        <v>2.46</v>
      </c>
      <c r="R107">
        <v>2.38</v>
      </c>
      <c r="S107">
        <v>0.05</v>
      </c>
      <c r="T107">
        <v>0.16</v>
      </c>
      <c r="U107">
        <v>0.36</v>
      </c>
      <c r="V107">
        <v>812</v>
      </c>
      <c r="W107">
        <v>27</v>
      </c>
      <c r="X107">
        <v>11</v>
      </c>
      <c r="Y107">
        <v>81</v>
      </c>
      <c r="Z107">
        <v>269</v>
      </c>
      <c r="AA107">
        <v>39</v>
      </c>
      <c r="AB107">
        <v>278</v>
      </c>
      <c r="AC107">
        <v>1.08</v>
      </c>
    </row>
    <row r="108" spans="1:29" x14ac:dyDescent="0.3">
      <c r="A108" t="s">
        <v>453</v>
      </c>
      <c r="B108" t="s">
        <v>454</v>
      </c>
      <c r="C108" s="1" t="str">
        <f t="shared" si="4"/>
        <v>21:1155</v>
      </c>
      <c r="D108" s="1" t="str">
        <f t="shared" si="5"/>
        <v>21:0325</v>
      </c>
      <c r="E108" t="s">
        <v>455</v>
      </c>
      <c r="F108" t="s">
        <v>456</v>
      </c>
      <c r="H108">
        <v>64.757400000000004</v>
      </c>
      <c r="I108">
        <v>-107.343</v>
      </c>
      <c r="J108" s="1" t="str">
        <f t="shared" si="6"/>
        <v>Lake sediments</v>
      </c>
      <c r="K108" s="1" t="str">
        <f t="shared" si="7"/>
        <v>Unknown</v>
      </c>
      <c r="L108">
        <v>74.2</v>
      </c>
      <c r="M108">
        <v>9.94</v>
      </c>
      <c r="N108">
        <v>2.57</v>
      </c>
      <c r="O108">
        <v>1.41</v>
      </c>
      <c r="P108">
        <v>0.9</v>
      </c>
      <c r="Q108">
        <v>2.04</v>
      </c>
      <c r="R108">
        <v>2.2200000000000002</v>
      </c>
      <c r="S108">
        <v>0.05</v>
      </c>
      <c r="T108">
        <v>0.13</v>
      </c>
      <c r="U108">
        <v>0.41</v>
      </c>
      <c r="V108">
        <v>765</v>
      </c>
      <c r="W108">
        <v>34</v>
      </c>
      <c r="X108">
        <v>5</v>
      </c>
      <c r="Y108">
        <v>93</v>
      </c>
      <c r="Z108">
        <v>235</v>
      </c>
      <c r="AA108">
        <v>17</v>
      </c>
      <c r="AB108">
        <v>265</v>
      </c>
      <c r="AC108">
        <v>5.93</v>
      </c>
    </row>
    <row r="109" spans="1:29" x14ac:dyDescent="0.3">
      <c r="A109" t="s">
        <v>457</v>
      </c>
      <c r="B109" t="s">
        <v>458</v>
      </c>
      <c r="C109" s="1" t="str">
        <f t="shared" si="4"/>
        <v>21:1155</v>
      </c>
      <c r="D109" s="1" t="str">
        <f t="shared" si="5"/>
        <v>21:0325</v>
      </c>
      <c r="E109" t="s">
        <v>459</v>
      </c>
      <c r="F109" t="s">
        <v>460</v>
      </c>
      <c r="H109">
        <v>64.746600000000001</v>
      </c>
      <c r="I109">
        <v>-107.45699999999999</v>
      </c>
      <c r="J109" s="1" t="str">
        <f t="shared" si="6"/>
        <v>Lake sediments</v>
      </c>
      <c r="K109" s="1" t="str">
        <f t="shared" si="7"/>
        <v>Unknown</v>
      </c>
      <c r="L109">
        <v>74.599999999999994</v>
      </c>
      <c r="M109">
        <v>9.9499999999999993</v>
      </c>
      <c r="N109">
        <v>2.5099999999999998</v>
      </c>
      <c r="O109">
        <v>1.61</v>
      </c>
      <c r="P109">
        <v>0.99</v>
      </c>
      <c r="Q109">
        <v>1.95</v>
      </c>
      <c r="R109">
        <v>2.2999999999999998</v>
      </c>
      <c r="S109">
        <v>0.05</v>
      </c>
      <c r="T109">
        <v>0.18</v>
      </c>
      <c r="U109">
        <v>0.5</v>
      </c>
      <c r="V109">
        <v>918</v>
      </c>
      <c r="W109">
        <v>45</v>
      </c>
      <c r="X109">
        <v>19</v>
      </c>
      <c r="Y109">
        <v>85</v>
      </c>
      <c r="Z109">
        <v>265</v>
      </c>
      <c r="AA109">
        <v>28</v>
      </c>
      <c r="AB109">
        <v>337</v>
      </c>
      <c r="AC109">
        <v>5.31</v>
      </c>
    </row>
    <row r="110" spans="1:29" x14ac:dyDescent="0.3">
      <c r="A110" t="s">
        <v>461</v>
      </c>
      <c r="B110" t="s">
        <v>462</v>
      </c>
      <c r="C110" s="1" t="str">
        <f t="shared" si="4"/>
        <v>21:1155</v>
      </c>
      <c r="D110" s="1" t="str">
        <f t="shared" si="5"/>
        <v>21:0325</v>
      </c>
      <c r="E110" t="s">
        <v>463</v>
      </c>
      <c r="F110" t="s">
        <v>464</v>
      </c>
      <c r="H110">
        <v>64.774699999999996</v>
      </c>
      <c r="I110">
        <v>-107.47</v>
      </c>
      <c r="J110" s="1" t="str">
        <f t="shared" si="6"/>
        <v>Lake sediments</v>
      </c>
      <c r="K110" s="1" t="str">
        <f t="shared" si="7"/>
        <v>Unknown</v>
      </c>
      <c r="L110">
        <v>76.5</v>
      </c>
      <c r="M110">
        <v>9.67</v>
      </c>
      <c r="N110">
        <v>1.87</v>
      </c>
      <c r="O110">
        <v>1.44</v>
      </c>
      <c r="P110">
        <v>0.79</v>
      </c>
      <c r="Q110">
        <v>2.14</v>
      </c>
      <c r="R110">
        <v>2.2999999999999998</v>
      </c>
      <c r="S110">
        <v>0.04</v>
      </c>
      <c r="T110">
        <v>0.14000000000000001</v>
      </c>
      <c r="U110">
        <v>0.42</v>
      </c>
      <c r="V110">
        <v>839</v>
      </c>
      <c r="W110">
        <v>33</v>
      </c>
      <c r="X110">
        <v>21</v>
      </c>
      <c r="Y110">
        <v>88</v>
      </c>
      <c r="Z110">
        <v>244</v>
      </c>
      <c r="AA110">
        <v>17</v>
      </c>
      <c r="AB110">
        <v>292</v>
      </c>
      <c r="AC110">
        <v>3.7</v>
      </c>
    </row>
    <row r="111" spans="1:29" x14ac:dyDescent="0.3">
      <c r="A111" t="s">
        <v>465</v>
      </c>
      <c r="B111" t="s">
        <v>466</v>
      </c>
      <c r="C111" s="1" t="str">
        <f t="shared" si="4"/>
        <v>21:1155</v>
      </c>
      <c r="D111" s="1" t="str">
        <f t="shared" si="5"/>
        <v>21:0325</v>
      </c>
      <c r="E111" t="s">
        <v>467</v>
      </c>
      <c r="F111" t="s">
        <v>468</v>
      </c>
      <c r="H111">
        <v>64.785499999999999</v>
      </c>
      <c r="I111">
        <v>-107.355</v>
      </c>
      <c r="J111" s="1" t="str">
        <f t="shared" si="6"/>
        <v>Lake sediments</v>
      </c>
      <c r="K111" s="1" t="str">
        <f t="shared" si="7"/>
        <v>Unknown</v>
      </c>
      <c r="L111">
        <v>78.599999999999994</v>
      </c>
      <c r="M111">
        <v>8.49</v>
      </c>
      <c r="N111">
        <v>1.41</v>
      </c>
      <c r="O111">
        <v>1.32</v>
      </c>
      <c r="P111">
        <v>0.57999999999999996</v>
      </c>
      <c r="Q111">
        <v>2.0699999999999998</v>
      </c>
      <c r="R111">
        <v>1.9</v>
      </c>
      <c r="S111">
        <v>0.04</v>
      </c>
      <c r="T111">
        <v>7.0000000000000007E-2</v>
      </c>
      <c r="U111">
        <v>0.27</v>
      </c>
      <c r="V111">
        <v>710</v>
      </c>
      <c r="W111">
        <v>23</v>
      </c>
      <c r="X111">
        <v>26</v>
      </c>
      <c r="Y111">
        <v>63</v>
      </c>
      <c r="Z111">
        <v>255</v>
      </c>
      <c r="AA111">
        <v>19</v>
      </c>
      <c r="AB111">
        <v>190</v>
      </c>
      <c r="AC111">
        <v>4.47</v>
      </c>
    </row>
    <row r="112" spans="1:29" x14ac:dyDescent="0.3">
      <c r="A112" t="s">
        <v>469</v>
      </c>
      <c r="B112" t="s">
        <v>470</v>
      </c>
      <c r="C112" s="1" t="str">
        <f t="shared" si="4"/>
        <v>21:1155</v>
      </c>
      <c r="D112" s="1" t="str">
        <f t="shared" si="5"/>
        <v>21:0325</v>
      </c>
      <c r="E112" t="s">
        <v>471</v>
      </c>
      <c r="F112" t="s">
        <v>472</v>
      </c>
      <c r="H112">
        <v>64.852000000000004</v>
      </c>
      <c r="I112">
        <v>-107.384</v>
      </c>
      <c r="J112" s="1" t="str">
        <f t="shared" si="6"/>
        <v>Lake sediments</v>
      </c>
      <c r="K112" s="1" t="str">
        <f t="shared" si="7"/>
        <v>Unknown</v>
      </c>
      <c r="L112">
        <v>78.5</v>
      </c>
      <c r="M112">
        <v>9.31</v>
      </c>
      <c r="N112">
        <v>2.5499999999999998</v>
      </c>
      <c r="O112">
        <v>1.68</v>
      </c>
      <c r="P112">
        <v>1.1000000000000001</v>
      </c>
      <c r="Q112">
        <v>2.02</v>
      </c>
      <c r="R112">
        <v>1.95</v>
      </c>
      <c r="S112">
        <v>0.05</v>
      </c>
      <c r="T112">
        <v>0.12</v>
      </c>
      <c r="U112">
        <v>0.47</v>
      </c>
      <c r="V112">
        <v>817</v>
      </c>
      <c r="W112">
        <v>47</v>
      </c>
      <c r="X112">
        <v>17</v>
      </c>
      <c r="Y112">
        <v>75</v>
      </c>
      <c r="Z112">
        <v>251</v>
      </c>
      <c r="AA112">
        <v>17</v>
      </c>
      <c r="AB112">
        <v>306</v>
      </c>
      <c r="AC112">
        <v>2.4700000000000002</v>
      </c>
    </row>
    <row r="113" spans="1:29" x14ac:dyDescent="0.3">
      <c r="A113" t="s">
        <v>473</v>
      </c>
      <c r="B113" t="s">
        <v>474</v>
      </c>
      <c r="C113" s="1" t="str">
        <f t="shared" si="4"/>
        <v>21:1155</v>
      </c>
      <c r="D113" s="1" t="str">
        <f t="shared" si="5"/>
        <v>21:0325</v>
      </c>
      <c r="E113" t="s">
        <v>475</v>
      </c>
      <c r="F113" t="s">
        <v>476</v>
      </c>
      <c r="H113">
        <v>64.818399999999997</v>
      </c>
      <c r="I113">
        <v>-107.518</v>
      </c>
      <c r="J113" s="1" t="str">
        <f t="shared" si="6"/>
        <v>Lake sediments</v>
      </c>
      <c r="K113" s="1" t="str">
        <f t="shared" si="7"/>
        <v>Unknown</v>
      </c>
      <c r="L113">
        <v>78.8</v>
      </c>
      <c r="M113">
        <v>9.66</v>
      </c>
      <c r="N113">
        <v>1.96</v>
      </c>
      <c r="O113">
        <v>1.42</v>
      </c>
      <c r="P113">
        <v>0.82</v>
      </c>
      <c r="Q113">
        <v>2.17</v>
      </c>
      <c r="R113">
        <v>2.4</v>
      </c>
      <c r="S113">
        <v>0.04</v>
      </c>
      <c r="T113">
        <v>0.12</v>
      </c>
      <c r="U113">
        <v>0.36</v>
      </c>
      <c r="V113">
        <v>792</v>
      </c>
      <c r="W113">
        <v>34</v>
      </c>
      <c r="X113">
        <v>21</v>
      </c>
      <c r="Y113">
        <v>99</v>
      </c>
      <c r="Z113">
        <v>260</v>
      </c>
      <c r="AA113">
        <v>20</v>
      </c>
      <c r="AB113">
        <v>254</v>
      </c>
      <c r="AC113">
        <v>1.7</v>
      </c>
    </row>
    <row r="114" spans="1:29" x14ac:dyDescent="0.3">
      <c r="A114" t="s">
        <v>477</v>
      </c>
      <c r="B114" t="s">
        <v>478</v>
      </c>
      <c r="C114" s="1" t="str">
        <f t="shared" si="4"/>
        <v>21:1155</v>
      </c>
      <c r="D114" s="1" t="str">
        <f t="shared" si="5"/>
        <v>21:0325</v>
      </c>
      <c r="E114" t="s">
        <v>479</v>
      </c>
      <c r="F114" t="s">
        <v>480</v>
      </c>
      <c r="H114">
        <v>64.853899999999996</v>
      </c>
      <c r="I114">
        <v>-107.56399999999999</v>
      </c>
      <c r="J114" s="1" t="str">
        <f t="shared" si="6"/>
        <v>Lake sediments</v>
      </c>
      <c r="K114" s="1" t="str">
        <f t="shared" si="7"/>
        <v>Unknown</v>
      </c>
      <c r="L114">
        <v>66.7</v>
      </c>
      <c r="M114">
        <v>10.6</v>
      </c>
      <c r="N114">
        <v>3.35</v>
      </c>
      <c r="O114">
        <v>2</v>
      </c>
      <c r="P114">
        <v>1.56</v>
      </c>
      <c r="Q114">
        <v>2.02</v>
      </c>
      <c r="R114">
        <v>2.25</v>
      </c>
      <c r="S114">
        <v>0.06</v>
      </c>
      <c r="T114">
        <v>0.18</v>
      </c>
      <c r="U114">
        <v>0.6</v>
      </c>
      <c r="V114">
        <v>831</v>
      </c>
      <c r="W114">
        <v>67</v>
      </c>
      <c r="X114">
        <v>34</v>
      </c>
      <c r="Y114">
        <v>100</v>
      </c>
      <c r="Z114">
        <v>314</v>
      </c>
      <c r="AA114">
        <v>33</v>
      </c>
      <c r="AB114">
        <v>335</v>
      </c>
      <c r="AC114">
        <v>10.199999999999999</v>
      </c>
    </row>
    <row r="115" spans="1:29" x14ac:dyDescent="0.3">
      <c r="A115" t="s">
        <v>481</v>
      </c>
      <c r="B115" t="s">
        <v>482</v>
      </c>
      <c r="C115" s="1" t="str">
        <f t="shared" si="4"/>
        <v>21:1155</v>
      </c>
      <c r="D115" s="1" t="str">
        <f t="shared" si="5"/>
        <v>21:0325</v>
      </c>
      <c r="E115" t="s">
        <v>483</v>
      </c>
      <c r="F115" t="s">
        <v>484</v>
      </c>
      <c r="H115">
        <v>64.848200000000006</v>
      </c>
      <c r="I115">
        <v>-107.691</v>
      </c>
      <c r="J115" s="1" t="str">
        <f t="shared" si="6"/>
        <v>Lake sediments</v>
      </c>
      <c r="K115" s="1" t="str">
        <f t="shared" si="7"/>
        <v>Unknown</v>
      </c>
      <c r="L115">
        <v>77.8</v>
      </c>
      <c r="M115">
        <v>9.7200000000000006</v>
      </c>
      <c r="N115">
        <v>3.18</v>
      </c>
      <c r="O115">
        <v>1.77</v>
      </c>
      <c r="P115">
        <v>1.19</v>
      </c>
      <c r="Q115">
        <v>2.0699999999999998</v>
      </c>
      <c r="R115">
        <v>2.0499999999999998</v>
      </c>
      <c r="S115">
        <v>0.06</v>
      </c>
      <c r="T115">
        <v>0.15</v>
      </c>
      <c r="U115">
        <v>0.51</v>
      </c>
      <c r="V115">
        <v>874</v>
      </c>
      <c r="W115">
        <v>52</v>
      </c>
      <c r="X115">
        <v>24</v>
      </c>
      <c r="Y115">
        <v>82</v>
      </c>
      <c r="Z115">
        <v>282</v>
      </c>
      <c r="AA115">
        <v>31</v>
      </c>
      <c r="AB115">
        <v>302</v>
      </c>
      <c r="AC115">
        <v>1.7</v>
      </c>
    </row>
    <row r="116" spans="1:29" x14ac:dyDescent="0.3">
      <c r="A116" t="s">
        <v>485</v>
      </c>
      <c r="B116" t="s">
        <v>486</v>
      </c>
      <c r="C116" s="1" t="str">
        <f t="shared" si="4"/>
        <v>21:1155</v>
      </c>
      <c r="D116" s="1" t="str">
        <f t="shared" si="5"/>
        <v>21:0325</v>
      </c>
      <c r="E116" t="s">
        <v>487</v>
      </c>
      <c r="F116" t="s">
        <v>488</v>
      </c>
      <c r="H116">
        <v>64.891800000000003</v>
      </c>
      <c r="I116">
        <v>-107.715</v>
      </c>
      <c r="J116" s="1" t="str">
        <f t="shared" si="6"/>
        <v>Lake sediments</v>
      </c>
      <c r="K116" s="1" t="str">
        <f t="shared" si="7"/>
        <v>Unknown</v>
      </c>
      <c r="L116">
        <v>57</v>
      </c>
      <c r="M116">
        <v>9.1999999999999993</v>
      </c>
      <c r="N116">
        <v>19.399999999999999</v>
      </c>
      <c r="O116">
        <v>0.78</v>
      </c>
      <c r="P116">
        <v>1.0900000000000001</v>
      </c>
      <c r="Q116">
        <v>1.48</v>
      </c>
      <c r="R116">
        <v>1.94</v>
      </c>
      <c r="S116">
        <v>0.04</v>
      </c>
      <c r="T116">
        <v>0.16</v>
      </c>
      <c r="U116">
        <v>0.53</v>
      </c>
      <c r="V116">
        <v>627</v>
      </c>
      <c r="W116">
        <v>97</v>
      </c>
      <c r="X116">
        <v>5</v>
      </c>
      <c r="Y116">
        <v>94</v>
      </c>
      <c r="Z116">
        <v>109</v>
      </c>
      <c r="AA116">
        <v>5</v>
      </c>
      <c r="AB116">
        <v>258</v>
      </c>
      <c r="AC116">
        <v>8.4700000000000006</v>
      </c>
    </row>
    <row r="117" spans="1:29" x14ac:dyDescent="0.3">
      <c r="A117" t="s">
        <v>489</v>
      </c>
      <c r="B117" t="s">
        <v>490</v>
      </c>
      <c r="C117" s="1" t="str">
        <f t="shared" si="4"/>
        <v>21:1155</v>
      </c>
      <c r="D117" s="1" t="str">
        <f t="shared" si="5"/>
        <v>21:0325</v>
      </c>
      <c r="E117" t="s">
        <v>491</v>
      </c>
      <c r="F117" t="s">
        <v>492</v>
      </c>
      <c r="H117">
        <v>64.911299999999997</v>
      </c>
      <c r="I117">
        <v>-107.73099999999999</v>
      </c>
      <c r="J117" s="1" t="str">
        <f t="shared" si="6"/>
        <v>Lake sediments</v>
      </c>
      <c r="K117" s="1" t="str">
        <f t="shared" si="7"/>
        <v>Unknown</v>
      </c>
      <c r="L117">
        <v>73.7</v>
      </c>
      <c r="M117">
        <v>10.199999999999999</v>
      </c>
      <c r="N117">
        <v>2.42</v>
      </c>
      <c r="O117">
        <v>1.55</v>
      </c>
      <c r="P117">
        <v>0.92</v>
      </c>
      <c r="Q117">
        <v>2.2599999999999998</v>
      </c>
      <c r="R117">
        <v>1.79</v>
      </c>
      <c r="S117">
        <v>0.05</v>
      </c>
      <c r="T117">
        <v>0.12</v>
      </c>
      <c r="U117">
        <v>0.42</v>
      </c>
      <c r="V117">
        <v>615</v>
      </c>
      <c r="W117">
        <v>44</v>
      </c>
      <c r="X117">
        <v>14</v>
      </c>
      <c r="Y117">
        <v>63</v>
      </c>
      <c r="Z117">
        <v>247</v>
      </c>
      <c r="AA117">
        <v>17</v>
      </c>
      <c r="AB117">
        <v>246</v>
      </c>
      <c r="AC117">
        <v>6</v>
      </c>
    </row>
    <row r="118" spans="1:29" x14ac:dyDescent="0.3">
      <c r="A118" t="s">
        <v>493</v>
      </c>
      <c r="B118" t="s">
        <v>494</v>
      </c>
      <c r="C118" s="1" t="str">
        <f t="shared" si="4"/>
        <v>21:1155</v>
      </c>
      <c r="D118" s="1" t="str">
        <f t="shared" si="5"/>
        <v>21:0325</v>
      </c>
      <c r="E118" t="s">
        <v>495</v>
      </c>
      <c r="F118" t="s">
        <v>496</v>
      </c>
      <c r="H118">
        <v>64.965699999999998</v>
      </c>
      <c r="I118">
        <v>-107.748</v>
      </c>
      <c r="J118" s="1" t="str">
        <f t="shared" si="6"/>
        <v>Lake sediments</v>
      </c>
      <c r="K118" s="1" t="str">
        <f t="shared" si="7"/>
        <v>Unknown</v>
      </c>
      <c r="L118">
        <v>77.5</v>
      </c>
      <c r="M118">
        <v>9.9</v>
      </c>
      <c r="N118">
        <v>2.39</v>
      </c>
      <c r="O118">
        <v>1.66</v>
      </c>
      <c r="P118">
        <v>0.96</v>
      </c>
      <c r="Q118">
        <v>2.38</v>
      </c>
      <c r="R118">
        <v>1.75</v>
      </c>
      <c r="S118">
        <v>0.06</v>
      </c>
      <c r="T118">
        <v>0.12</v>
      </c>
      <c r="U118">
        <v>0.46</v>
      </c>
      <c r="V118">
        <v>746</v>
      </c>
      <c r="W118">
        <v>47</v>
      </c>
      <c r="X118">
        <v>18</v>
      </c>
      <c r="Y118">
        <v>83</v>
      </c>
      <c r="Z118">
        <v>297</v>
      </c>
      <c r="AA118">
        <v>25</v>
      </c>
      <c r="AB118">
        <v>302</v>
      </c>
      <c r="AC118">
        <v>3</v>
      </c>
    </row>
    <row r="119" spans="1:29" x14ac:dyDescent="0.3">
      <c r="A119" t="s">
        <v>497</v>
      </c>
      <c r="B119" t="s">
        <v>498</v>
      </c>
      <c r="C119" s="1" t="str">
        <f t="shared" si="4"/>
        <v>21:1155</v>
      </c>
      <c r="D119" s="1" t="str">
        <f t="shared" si="5"/>
        <v>21:0325</v>
      </c>
      <c r="E119" t="s">
        <v>499</v>
      </c>
      <c r="F119" t="s">
        <v>500</v>
      </c>
      <c r="H119">
        <v>64.938000000000002</v>
      </c>
      <c r="I119">
        <v>-107.05</v>
      </c>
      <c r="J119" s="1" t="str">
        <f t="shared" si="6"/>
        <v>Lake sediments</v>
      </c>
      <c r="K119" s="1" t="str">
        <f t="shared" si="7"/>
        <v>Unknown</v>
      </c>
      <c r="L119">
        <v>79.2</v>
      </c>
      <c r="M119">
        <v>9.07</v>
      </c>
      <c r="N119">
        <v>2.54</v>
      </c>
      <c r="O119">
        <v>1.55</v>
      </c>
      <c r="P119">
        <v>0.98</v>
      </c>
      <c r="Q119">
        <v>1.9</v>
      </c>
      <c r="R119">
        <v>2.0499999999999998</v>
      </c>
      <c r="S119">
        <v>0.05</v>
      </c>
      <c r="T119">
        <v>0.12</v>
      </c>
      <c r="U119">
        <v>0.6</v>
      </c>
      <c r="V119">
        <v>826</v>
      </c>
      <c r="W119">
        <v>46</v>
      </c>
      <c r="X119">
        <v>5</v>
      </c>
      <c r="Y119">
        <v>84</v>
      </c>
      <c r="Z119">
        <v>270</v>
      </c>
      <c r="AA119">
        <v>19</v>
      </c>
      <c r="AB119">
        <v>407</v>
      </c>
      <c r="AC119">
        <v>1.54</v>
      </c>
    </row>
    <row r="120" spans="1:29" x14ac:dyDescent="0.3">
      <c r="A120" t="s">
        <v>501</v>
      </c>
      <c r="B120" t="s">
        <v>502</v>
      </c>
      <c r="C120" s="1" t="str">
        <f t="shared" si="4"/>
        <v>21:1155</v>
      </c>
      <c r="D120" s="1" t="str">
        <f t="shared" si="5"/>
        <v>21:0325</v>
      </c>
      <c r="E120" t="s">
        <v>503</v>
      </c>
      <c r="F120" t="s">
        <v>504</v>
      </c>
      <c r="H120">
        <v>64.894800000000004</v>
      </c>
      <c r="I120">
        <v>-107.03100000000001</v>
      </c>
      <c r="J120" s="1" t="str">
        <f t="shared" si="6"/>
        <v>Lake sediments</v>
      </c>
      <c r="K120" s="1" t="str">
        <f t="shared" si="7"/>
        <v>Unknown</v>
      </c>
      <c r="L120">
        <v>79.5</v>
      </c>
      <c r="M120">
        <v>7.7</v>
      </c>
      <c r="N120">
        <v>2.25</v>
      </c>
      <c r="O120">
        <v>1.46</v>
      </c>
      <c r="P120">
        <v>0.85</v>
      </c>
      <c r="Q120">
        <v>1.62</v>
      </c>
      <c r="R120">
        <v>1.5</v>
      </c>
      <c r="S120">
        <v>0.05</v>
      </c>
      <c r="T120">
        <v>0.11</v>
      </c>
      <c r="U120">
        <v>0.4</v>
      </c>
      <c r="V120">
        <v>696</v>
      </c>
      <c r="W120">
        <v>75</v>
      </c>
      <c r="X120">
        <v>31</v>
      </c>
      <c r="Y120">
        <v>65</v>
      </c>
      <c r="Z120">
        <v>222</v>
      </c>
      <c r="AA120">
        <v>16</v>
      </c>
      <c r="AB120">
        <v>277</v>
      </c>
      <c r="AC120">
        <v>3.39</v>
      </c>
    </row>
    <row r="121" spans="1:29" x14ac:dyDescent="0.3">
      <c r="A121" t="s">
        <v>505</v>
      </c>
      <c r="B121" t="s">
        <v>506</v>
      </c>
      <c r="C121" s="1" t="str">
        <f t="shared" si="4"/>
        <v>21:1155</v>
      </c>
      <c r="D121" s="1" t="str">
        <f t="shared" si="5"/>
        <v>21:0325</v>
      </c>
      <c r="E121" t="s">
        <v>507</v>
      </c>
      <c r="F121" t="s">
        <v>508</v>
      </c>
      <c r="H121">
        <v>64.771799999999999</v>
      </c>
      <c r="I121">
        <v>-107.038</v>
      </c>
      <c r="J121" s="1" t="str">
        <f t="shared" si="6"/>
        <v>Lake sediments</v>
      </c>
      <c r="K121" s="1" t="str">
        <f t="shared" si="7"/>
        <v>Unknown</v>
      </c>
      <c r="L121">
        <v>81</v>
      </c>
      <c r="M121">
        <v>8.9600000000000009</v>
      </c>
      <c r="N121">
        <v>1.22</v>
      </c>
      <c r="O121">
        <v>1.18</v>
      </c>
      <c r="P121">
        <v>0.54</v>
      </c>
      <c r="Q121">
        <v>2.14</v>
      </c>
      <c r="R121">
        <v>2.2200000000000002</v>
      </c>
      <c r="S121">
        <v>0.03</v>
      </c>
      <c r="T121">
        <v>0.1</v>
      </c>
      <c r="U121">
        <v>0.21</v>
      </c>
      <c r="V121">
        <v>665</v>
      </c>
      <c r="W121">
        <v>201</v>
      </c>
      <c r="X121">
        <v>79</v>
      </c>
      <c r="Y121">
        <v>88</v>
      </c>
      <c r="Z121">
        <v>228</v>
      </c>
      <c r="AA121">
        <v>14</v>
      </c>
      <c r="AB121">
        <v>119</v>
      </c>
      <c r="AC121">
        <v>2.23</v>
      </c>
    </row>
    <row r="122" spans="1:29" x14ac:dyDescent="0.3">
      <c r="A122" t="s">
        <v>509</v>
      </c>
      <c r="B122" t="s">
        <v>510</v>
      </c>
      <c r="C122" s="1" t="str">
        <f t="shared" si="4"/>
        <v>21:1155</v>
      </c>
      <c r="D122" s="1" t="str">
        <f t="shared" si="5"/>
        <v>21:0325</v>
      </c>
      <c r="E122" t="s">
        <v>511</v>
      </c>
      <c r="F122" t="s">
        <v>512</v>
      </c>
      <c r="H122">
        <v>64.814400000000006</v>
      </c>
      <c r="I122">
        <v>-107.039</v>
      </c>
      <c r="J122" s="1" t="str">
        <f t="shared" si="6"/>
        <v>Lake sediments</v>
      </c>
      <c r="K122" s="1" t="str">
        <f t="shared" si="7"/>
        <v>Unknown</v>
      </c>
      <c r="L122">
        <v>72.2</v>
      </c>
      <c r="M122">
        <v>11.1</v>
      </c>
      <c r="N122">
        <v>2.37</v>
      </c>
      <c r="O122">
        <v>1.22</v>
      </c>
      <c r="P122">
        <v>1.03</v>
      </c>
      <c r="Q122">
        <v>1.99</v>
      </c>
      <c r="R122">
        <v>2.86</v>
      </c>
      <c r="S122">
        <v>0.05</v>
      </c>
      <c r="T122">
        <v>0.16</v>
      </c>
      <c r="U122">
        <v>0.41</v>
      </c>
      <c r="V122">
        <v>740</v>
      </c>
      <c r="W122">
        <v>47</v>
      </c>
      <c r="X122">
        <v>16</v>
      </c>
      <c r="Y122">
        <v>144</v>
      </c>
      <c r="Z122">
        <v>185</v>
      </c>
      <c r="AA122">
        <v>34</v>
      </c>
      <c r="AB122">
        <v>221</v>
      </c>
      <c r="AC122">
        <v>5.93</v>
      </c>
    </row>
    <row r="123" spans="1:29" x14ac:dyDescent="0.3">
      <c r="A123" t="s">
        <v>513</v>
      </c>
      <c r="B123" t="s">
        <v>514</v>
      </c>
      <c r="C123" s="1" t="str">
        <f t="shared" si="4"/>
        <v>21:1155</v>
      </c>
      <c r="D123" s="1" t="str">
        <f t="shared" si="5"/>
        <v>21:0325</v>
      </c>
      <c r="E123" t="s">
        <v>515</v>
      </c>
      <c r="F123" t="s">
        <v>516</v>
      </c>
      <c r="H123">
        <v>64.849100000000007</v>
      </c>
      <c r="I123">
        <v>-107.01</v>
      </c>
      <c r="J123" s="1" t="str">
        <f t="shared" si="6"/>
        <v>Lake sediments</v>
      </c>
      <c r="K123" s="1" t="str">
        <f t="shared" si="7"/>
        <v>Unknown</v>
      </c>
      <c r="L123">
        <v>73.2</v>
      </c>
      <c r="M123">
        <v>10.1</v>
      </c>
      <c r="N123">
        <v>2.64</v>
      </c>
      <c r="O123">
        <v>1.26</v>
      </c>
      <c r="P123">
        <v>1.1599999999999999</v>
      </c>
      <c r="Q123">
        <v>1.67</v>
      </c>
      <c r="R123">
        <v>2.2999999999999998</v>
      </c>
      <c r="S123">
        <v>0.05</v>
      </c>
      <c r="T123">
        <v>0.14000000000000001</v>
      </c>
      <c r="U123">
        <v>0.45</v>
      </c>
      <c r="V123">
        <v>664</v>
      </c>
      <c r="W123">
        <v>77</v>
      </c>
      <c r="X123">
        <v>11</v>
      </c>
      <c r="Y123">
        <v>111</v>
      </c>
      <c r="Z123">
        <v>205</v>
      </c>
      <c r="AA123">
        <v>51</v>
      </c>
      <c r="AB123">
        <v>262</v>
      </c>
      <c r="AC123">
        <v>6.7</v>
      </c>
    </row>
    <row r="124" spans="1:29" x14ac:dyDescent="0.3">
      <c r="A124" t="s">
        <v>517</v>
      </c>
      <c r="B124" t="s">
        <v>518</v>
      </c>
      <c r="C124" s="1" t="str">
        <f t="shared" si="4"/>
        <v>21:1155</v>
      </c>
      <c r="D124" s="1" t="str">
        <f t="shared" si="5"/>
        <v>21:0325</v>
      </c>
      <c r="E124" t="s">
        <v>519</v>
      </c>
      <c r="F124" t="s">
        <v>520</v>
      </c>
      <c r="H124">
        <v>64.902199999999993</v>
      </c>
      <c r="I124">
        <v>-111.01900000000001</v>
      </c>
      <c r="J124" s="1" t="str">
        <f t="shared" si="6"/>
        <v>Lake sediments</v>
      </c>
      <c r="K124" s="1" t="str">
        <f t="shared" si="7"/>
        <v>Unknown</v>
      </c>
      <c r="L124">
        <v>72.5</v>
      </c>
      <c r="M124">
        <v>12.1</v>
      </c>
      <c r="N124">
        <v>1.8</v>
      </c>
      <c r="O124">
        <v>1.7</v>
      </c>
      <c r="P124">
        <v>0.79</v>
      </c>
      <c r="Q124">
        <v>3.09</v>
      </c>
      <c r="R124">
        <v>2.5099999999999998</v>
      </c>
      <c r="S124">
        <v>0.04</v>
      </c>
      <c r="T124">
        <v>0.18</v>
      </c>
      <c r="U124">
        <v>0.37</v>
      </c>
      <c r="V124">
        <v>632</v>
      </c>
      <c r="W124">
        <v>33</v>
      </c>
      <c r="X124">
        <v>23</v>
      </c>
      <c r="Y124">
        <v>101</v>
      </c>
      <c r="Z124">
        <v>340</v>
      </c>
      <c r="AA124">
        <v>5</v>
      </c>
      <c r="AB124">
        <v>167</v>
      </c>
      <c r="AC124">
        <v>3.93</v>
      </c>
    </row>
    <row r="125" spans="1:29" x14ac:dyDescent="0.3">
      <c r="A125" t="s">
        <v>521</v>
      </c>
      <c r="B125" t="s">
        <v>522</v>
      </c>
      <c r="C125" s="1" t="str">
        <f t="shared" si="4"/>
        <v>21:1155</v>
      </c>
      <c r="D125" s="1" t="str">
        <f t="shared" si="5"/>
        <v>21:0325</v>
      </c>
      <c r="E125" t="s">
        <v>523</v>
      </c>
      <c r="F125" t="s">
        <v>524</v>
      </c>
      <c r="H125">
        <v>64.906000000000006</v>
      </c>
      <c r="I125">
        <v>-110.971</v>
      </c>
      <c r="J125" s="1" t="str">
        <f t="shared" si="6"/>
        <v>Lake sediments</v>
      </c>
      <c r="K125" s="1" t="str">
        <f t="shared" si="7"/>
        <v>Unknown</v>
      </c>
      <c r="L125">
        <v>76.400000000000006</v>
      </c>
      <c r="M125">
        <v>11.7</v>
      </c>
      <c r="N125">
        <v>1.47</v>
      </c>
      <c r="O125">
        <v>1.62</v>
      </c>
      <c r="P125">
        <v>0.7</v>
      </c>
      <c r="Q125">
        <v>3.15</v>
      </c>
      <c r="R125">
        <v>2.29</v>
      </c>
      <c r="S125">
        <v>0.04</v>
      </c>
      <c r="T125">
        <v>0.15</v>
      </c>
      <c r="U125">
        <v>0.31</v>
      </c>
      <c r="V125">
        <v>615</v>
      </c>
      <c r="W125">
        <v>32</v>
      </c>
      <c r="X125">
        <v>27</v>
      </c>
      <c r="Y125">
        <v>82</v>
      </c>
      <c r="Z125">
        <v>346</v>
      </c>
      <c r="AA125">
        <v>32</v>
      </c>
      <c r="AB125">
        <v>171</v>
      </c>
      <c r="AC125">
        <v>1.77</v>
      </c>
    </row>
    <row r="126" spans="1:29" x14ac:dyDescent="0.3">
      <c r="A126" t="s">
        <v>525</v>
      </c>
      <c r="B126" t="s">
        <v>526</v>
      </c>
      <c r="C126" s="1" t="str">
        <f t="shared" si="4"/>
        <v>21:1155</v>
      </c>
      <c r="D126" s="1" t="str">
        <f t="shared" si="5"/>
        <v>21:0325</v>
      </c>
      <c r="E126" t="s">
        <v>527</v>
      </c>
      <c r="F126" t="s">
        <v>528</v>
      </c>
      <c r="H126">
        <v>64.937899999999999</v>
      </c>
      <c r="I126">
        <v>-110.95399999999999</v>
      </c>
      <c r="J126" s="1" t="str">
        <f t="shared" si="6"/>
        <v>Lake sediments</v>
      </c>
      <c r="K126" s="1" t="str">
        <f t="shared" si="7"/>
        <v>Unknown</v>
      </c>
      <c r="L126">
        <v>75.3</v>
      </c>
      <c r="M126">
        <v>12.3</v>
      </c>
      <c r="N126">
        <v>1.58</v>
      </c>
      <c r="O126">
        <v>1.71</v>
      </c>
      <c r="P126">
        <v>0.73</v>
      </c>
      <c r="Q126">
        <v>3.31</v>
      </c>
      <c r="R126">
        <v>2.4500000000000002</v>
      </c>
      <c r="S126">
        <v>0.04</v>
      </c>
      <c r="T126">
        <v>0.16</v>
      </c>
      <c r="U126">
        <v>0.32</v>
      </c>
      <c r="V126">
        <v>643</v>
      </c>
      <c r="W126">
        <v>30</v>
      </c>
      <c r="X126">
        <v>5</v>
      </c>
      <c r="Y126">
        <v>90</v>
      </c>
      <c r="Z126">
        <v>369</v>
      </c>
      <c r="AA126">
        <v>14</v>
      </c>
      <c r="AB126">
        <v>154</v>
      </c>
      <c r="AC126">
        <v>1.54</v>
      </c>
    </row>
    <row r="127" spans="1:29" x14ac:dyDescent="0.3">
      <c r="A127" t="s">
        <v>529</v>
      </c>
      <c r="B127" t="s">
        <v>530</v>
      </c>
      <c r="C127" s="1" t="str">
        <f t="shared" si="4"/>
        <v>21:1155</v>
      </c>
      <c r="D127" s="1" t="str">
        <f t="shared" si="5"/>
        <v>21:0325</v>
      </c>
      <c r="E127" t="s">
        <v>531</v>
      </c>
      <c r="F127" t="s">
        <v>532</v>
      </c>
      <c r="H127">
        <v>64.982100000000003</v>
      </c>
      <c r="I127">
        <v>-110.94799999999999</v>
      </c>
      <c r="J127" s="1" t="str">
        <f t="shared" si="6"/>
        <v>Lake sediments</v>
      </c>
      <c r="K127" s="1" t="str">
        <f t="shared" si="7"/>
        <v>Unknown</v>
      </c>
      <c r="L127">
        <v>75</v>
      </c>
      <c r="M127">
        <v>12.5</v>
      </c>
      <c r="N127">
        <v>2.15</v>
      </c>
      <c r="O127">
        <v>1.9</v>
      </c>
      <c r="P127">
        <v>0.96</v>
      </c>
      <c r="Q127">
        <v>3.17</v>
      </c>
      <c r="R127">
        <v>2.25</v>
      </c>
      <c r="S127">
        <v>0.04</v>
      </c>
      <c r="T127">
        <v>0.16</v>
      </c>
      <c r="U127">
        <v>0.47</v>
      </c>
      <c r="V127">
        <v>755</v>
      </c>
      <c r="W127">
        <v>116</v>
      </c>
      <c r="X127">
        <v>16</v>
      </c>
      <c r="Y127">
        <v>75</v>
      </c>
      <c r="Z127">
        <v>370</v>
      </c>
      <c r="AA127">
        <v>34</v>
      </c>
      <c r="AB127">
        <v>169</v>
      </c>
      <c r="AC127">
        <v>0.93</v>
      </c>
    </row>
    <row r="128" spans="1:29" x14ac:dyDescent="0.3">
      <c r="A128" t="s">
        <v>533</v>
      </c>
      <c r="B128" t="s">
        <v>534</v>
      </c>
      <c r="C128" s="1" t="str">
        <f t="shared" si="4"/>
        <v>21:1155</v>
      </c>
      <c r="D128" s="1" t="str">
        <f t="shared" si="5"/>
        <v>21:0325</v>
      </c>
      <c r="E128" t="s">
        <v>535</v>
      </c>
      <c r="F128" t="s">
        <v>536</v>
      </c>
      <c r="H128">
        <v>64.985600000000005</v>
      </c>
      <c r="I128">
        <v>-110.85</v>
      </c>
      <c r="J128" s="1" t="str">
        <f t="shared" si="6"/>
        <v>Lake sediments</v>
      </c>
      <c r="K128" s="1" t="str">
        <f t="shared" si="7"/>
        <v>Unknown</v>
      </c>
      <c r="L128">
        <v>73.2</v>
      </c>
      <c r="M128">
        <v>12.6</v>
      </c>
      <c r="N128">
        <v>2.76</v>
      </c>
      <c r="O128">
        <v>2.0099999999999998</v>
      </c>
      <c r="P128">
        <v>1.1299999999999999</v>
      </c>
      <c r="Q128">
        <v>3.05</v>
      </c>
      <c r="R128">
        <v>2.34</v>
      </c>
      <c r="S128">
        <v>0.06</v>
      </c>
      <c r="T128">
        <v>0.2</v>
      </c>
      <c r="U128">
        <v>0.64</v>
      </c>
      <c r="V128">
        <v>713</v>
      </c>
      <c r="W128">
        <v>49</v>
      </c>
      <c r="X128">
        <v>16</v>
      </c>
      <c r="Y128">
        <v>84</v>
      </c>
      <c r="Z128">
        <v>318</v>
      </c>
      <c r="AA128">
        <v>21</v>
      </c>
      <c r="AB128">
        <v>359</v>
      </c>
      <c r="AC128">
        <v>1</v>
      </c>
    </row>
    <row r="129" spans="1:29" x14ac:dyDescent="0.3">
      <c r="A129" t="s">
        <v>537</v>
      </c>
      <c r="B129" t="s">
        <v>538</v>
      </c>
      <c r="C129" s="1" t="str">
        <f t="shared" si="4"/>
        <v>21:1155</v>
      </c>
      <c r="D129" s="1" t="str">
        <f t="shared" si="5"/>
        <v>21:0325</v>
      </c>
      <c r="E129" t="s">
        <v>539</v>
      </c>
      <c r="F129" t="s">
        <v>540</v>
      </c>
      <c r="H129">
        <v>64.943799999999996</v>
      </c>
      <c r="I129">
        <v>-110.827</v>
      </c>
      <c r="J129" s="1" t="str">
        <f t="shared" si="6"/>
        <v>Lake sediments</v>
      </c>
      <c r="K129" s="1" t="str">
        <f t="shared" si="7"/>
        <v>Unknown</v>
      </c>
      <c r="L129">
        <v>66.3</v>
      </c>
      <c r="M129">
        <v>14.9</v>
      </c>
      <c r="N129">
        <v>4.13</v>
      </c>
      <c r="O129">
        <v>1.64</v>
      </c>
      <c r="P129">
        <v>1.84</v>
      </c>
      <c r="Q129">
        <v>2.64</v>
      </c>
      <c r="R129">
        <v>3.02</v>
      </c>
      <c r="S129">
        <v>0.06</v>
      </c>
      <c r="T129">
        <v>0.18</v>
      </c>
      <c r="U129">
        <v>0.64</v>
      </c>
      <c r="V129">
        <v>857</v>
      </c>
      <c r="W129">
        <v>89</v>
      </c>
      <c r="X129">
        <v>23</v>
      </c>
      <c r="Y129">
        <v>117</v>
      </c>
      <c r="Z129">
        <v>298</v>
      </c>
      <c r="AA129">
        <v>14</v>
      </c>
      <c r="AB129">
        <v>204</v>
      </c>
      <c r="AC129">
        <v>4.3099999999999996</v>
      </c>
    </row>
    <row r="130" spans="1:29" x14ac:dyDescent="0.3">
      <c r="A130" t="s">
        <v>541</v>
      </c>
      <c r="B130" t="s">
        <v>542</v>
      </c>
      <c r="C130" s="1" t="str">
        <f t="shared" ref="C130:C193" si="8">HYPERLINK("http://geochem.nrcan.gc.ca/cdogs/content/bdl/bdl211155_e.htm", "21:1155")</f>
        <v>21:1155</v>
      </c>
      <c r="D130" s="1" t="str">
        <f t="shared" ref="D130:D193" si="9">HYPERLINK("http://geochem.nrcan.gc.ca/cdogs/content/svy/svy210325_e.htm", "21:0325")</f>
        <v>21:0325</v>
      </c>
      <c r="E130" t="s">
        <v>543</v>
      </c>
      <c r="F130" t="s">
        <v>544</v>
      </c>
      <c r="H130">
        <v>64.911900000000003</v>
      </c>
      <c r="I130">
        <v>-110.81</v>
      </c>
      <c r="J130" s="1" t="str">
        <f t="shared" ref="J130:J193" si="10">HYPERLINK("http://geochem.nrcan.gc.ca/cdogs/content/kwd/kwd020023_e.htm", "Lake sediments")</f>
        <v>Lake sediments</v>
      </c>
      <c r="K130" s="1" t="str">
        <f t="shared" ref="K130:K193" si="11">HYPERLINK("http://geochem.nrcan.gc.ca/cdogs/content/kwd/kwd080001_e.htm", "Unknown")</f>
        <v>Unknown</v>
      </c>
      <c r="L130">
        <v>75</v>
      </c>
      <c r="M130">
        <v>12.4</v>
      </c>
      <c r="N130">
        <v>2.52</v>
      </c>
      <c r="O130">
        <v>1.87</v>
      </c>
      <c r="P130">
        <v>1.07</v>
      </c>
      <c r="Q130">
        <v>3.17</v>
      </c>
      <c r="R130">
        <v>2.35</v>
      </c>
      <c r="S130">
        <v>0.06</v>
      </c>
      <c r="T130">
        <v>0.18</v>
      </c>
      <c r="U130">
        <v>0.47</v>
      </c>
      <c r="V130">
        <v>699</v>
      </c>
      <c r="W130">
        <v>48</v>
      </c>
      <c r="X130">
        <v>29</v>
      </c>
      <c r="Y130">
        <v>85</v>
      </c>
      <c r="Z130">
        <v>341</v>
      </c>
      <c r="AA130">
        <v>14</v>
      </c>
      <c r="AB130">
        <v>221</v>
      </c>
      <c r="AC130">
        <v>1.23</v>
      </c>
    </row>
    <row r="131" spans="1:29" x14ac:dyDescent="0.3">
      <c r="A131" t="s">
        <v>545</v>
      </c>
      <c r="B131" t="s">
        <v>546</v>
      </c>
      <c r="C131" s="1" t="str">
        <f t="shared" si="8"/>
        <v>21:1155</v>
      </c>
      <c r="D131" s="1" t="str">
        <f t="shared" si="9"/>
        <v>21:0325</v>
      </c>
      <c r="E131" t="s">
        <v>547</v>
      </c>
      <c r="F131" t="s">
        <v>548</v>
      </c>
      <c r="H131">
        <v>64.874799999999993</v>
      </c>
      <c r="I131">
        <v>-110.84099999999999</v>
      </c>
      <c r="J131" s="1" t="str">
        <f t="shared" si="10"/>
        <v>Lake sediments</v>
      </c>
      <c r="K131" s="1" t="str">
        <f t="shared" si="11"/>
        <v>Unknown</v>
      </c>
      <c r="L131">
        <v>73.8</v>
      </c>
      <c r="M131">
        <v>11.9</v>
      </c>
      <c r="N131">
        <v>1.63</v>
      </c>
      <c r="O131">
        <v>1.57</v>
      </c>
      <c r="P131">
        <v>0.77</v>
      </c>
      <c r="Q131">
        <v>3.12</v>
      </c>
      <c r="R131">
        <v>2.39</v>
      </c>
      <c r="S131">
        <v>0.04</v>
      </c>
      <c r="T131">
        <v>0.14000000000000001</v>
      </c>
      <c r="U131">
        <v>0.34</v>
      </c>
      <c r="V131">
        <v>581</v>
      </c>
      <c r="W131">
        <v>30</v>
      </c>
      <c r="X131">
        <v>22</v>
      </c>
      <c r="Y131">
        <v>93</v>
      </c>
      <c r="Z131">
        <v>335</v>
      </c>
      <c r="AA131">
        <v>5</v>
      </c>
      <c r="AB131">
        <v>149</v>
      </c>
      <c r="AC131">
        <v>3.62</v>
      </c>
    </row>
    <row r="132" spans="1:29" x14ac:dyDescent="0.3">
      <c r="A132" t="s">
        <v>549</v>
      </c>
      <c r="B132" t="s">
        <v>550</v>
      </c>
      <c r="C132" s="1" t="str">
        <f t="shared" si="8"/>
        <v>21:1155</v>
      </c>
      <c r="D132" s="1" t="str">
        <f t="shared" si="9"/>
        <v>21:0325</v>
      </c>
      <c r="E132" t="s">
        <v>551</v>
      </c>
      <c r="F132" t="s">
        <v>552</v>
      </c>
      <c r="H132">
        <v>64.836600000000004</v>
      </c>
      <c r="I132">
        <v>-110.827</v>
      </c>
      <c r="J132" s="1" t="str">
        <f t="shared" si="10"/>
        <v>Lake sediments</v>
      </c>
      <c r="K132" s="1" t="str">
        <f t="shared" si="11"/>
        <v>Unknown</v>
      </c>
      <c r="L132">
        <v>71.900000000000006</v>
      </c>
      <c r="M132">
        <v>13.6</v>
      </c>
      <c r="N132">
        <v>2.64</v>
      </c>
      <c r="O132">
        <v>1.94</v>
      </c>
      <c r="P132">
        <v>1.18</v>
      </c>
      <c r="Q132">
        <v>3.12</v>
      </c>
      <c r="R132">
        <v>2.78</v>
      </c>
      <c r="S132">
        <v>0.05</v>
      </c>
      <c r="T132">
        <v>0.26</v>
      </c>
      <c r="U132">
        <v>0.6</v>
      </c>
      <c r="V132">
        <v>648</v>
      </c>
      <c r="W132">
        <v>51</v>
      </c>
      <c r="X132">
        <v>5</v>
      </c>
      <c r="Y132">
        <v>109</v>
      </c>
      <c r="Z132">
        <v>320</v>
      </c>
      <c r="AA132">
        <v>23</v>
      </c>
      <c r="AB132">
        <v>291</v>
      </c>
      <c r="AC132">
        <v>0.93</v>
      </c>
    </row>
    <row r="133" spans="1:29" x14ac:dyDescent="0.3">
      <c r="A133" t="s">
        <v>553</v>
      </c>
      <c r="B133" t="s">
        <v>554</v>
      </c>
      <c r="C133" s="1" t="str">
        <f t="shared" si="8"/>
        <v>21:1155</v>
      </c>
      <c r="D133" s="1" t="str">
        <f t="shared" si="9"/>
        <v>21:0325</v>
      </c>
      <c r="E133" t="s">
        <v>555</v>
      </c>
      <c r="F133" t="s">
        <v>556</v>
      </c>
      <c r="H133">
        <v>64.767300000000006</v>
      </c>
      <c r="I133">
        <v>-110.874</v>
      </c>
      <c r="J133" s="1" t="str">
        <f t="shared" si="10"/>
        <v>Lake sediments</v>
      </c>
      <c r="K133" s="1" t="str">
        <f t="shared" si="11"/>
        <v>Unknown</v>
      </c>
      <c r="L133">
        <v>69.5</v>
      </c>
      <c r="M133">
        <v>14.4</v>
      </c>
      <c r="N133">
        <v>3.38</v>
      </c>
      <c r="O133">
        <v>1.77</v>
      </c>
      <c r="P133">
        <v>1.59</v>
      </c>
      <c r="Q133">
        <v>2.97</v>
      </c>
      <c r="R133">
        <v>2.95</v>
      </c>
      <c r="S133">
        <v>0.05</v>
      </c>
      <c r="T133">
        <v>0.19</v>
      </c>
      <c r="U133">
        <v>0.56000000000000005</v>
      </c>
      <c r="V133">
        <v>814</v>
      </c>
      <c r="W133">
        <v>80</v>
      </c>
      <c r="X133">
        <v>26</v>
      </c>
      <c r="Y133">
        <v>116</v>
      </c>
      <c r="Z133">
        <v>326</v>
      </c>
      <c r="AA133">
        <v>5</v>
      </c>
      <c r="AB133">
        <v>209</v>
      </c>
      <c r="AC133">
        <v>2.54</v>
      </c>
    </row>
    <row r="134" spans="1:29" x14ac:dyDescent="0.3">
      <c r="A134" t="s">
        <v>557</v>
      </c>
      <c r="B134" t="s">
        <v>558</v>
      </c>
      <c r="C134" s="1" t="str">
        <f t="shared" si="8"/>
        <v>21:1155</v>
      </c>
      <c r="D134" s="1" t="str">
        <f t="shared" si="9"/>
        <v>21:0325</v>
      </c>
      <c r="E134" t="s">
        <v>559</v>
      </c>
      <c r="F134" t="s">
        <v>560</v>
      </c>
      <c r="H134">
        <v>64.734099999999998</v>
      </c>
      <c r="I134">
        <v>-110.875</v>
      </c>
      <c r="J134" s="1" t="str">
        <f t="shared" si="10"/>
        <v>Lake sediments</v>
      </c>
      <c r="K134" s="1" t="str">
        <f t="shared" si="11"/>
        <v>Unknown</v>
      </c>
      <c r="L134">
        <v>71.599999999999994</v>
      </c>
      <c r="M134">
        <v>13.8</v>
      </c>
      <c r="N134">
        <v>2.83</v>
      </c>
      <c r="O134">
        <v>1.88</v>
      </c>
      <c r="P134">
        <v>1.43</v>
      </c>
      <c r="Q134">
        <v>3.01</v>
      </c>
      <c r="R134">
        <v>2.87</v>
      </c>
      <c r="S134">
        <v>0.05</v>
      </c>
      <c r="T134">
        <v>0.23</v>
      </c>
      <c r="U134">
        <v>0.53</v>
      </c>
      <c r="V134">
        <v>683</v>
      </c>
      <c r="W134">
        <v>62</v>
      </c>
      <c r="X134">
        <v>15</v>
      </c>
      <c r="Y134">
        <v>85</v>
      </c>
      <c r="Z134">
        <v>340</v>
      </c>
      <c r="AA134">
        <v>28</v>
      </c>
      <c r="AB134">
        <v>228</v>
      </c>
      <c r="AC134">
        <v>1.77</v>
      </c>
    </row>
    <row r="135" spans="1:29" x14ac:dyDescent="0.3">
      <c r="A135" t="s">
        <v>561</v>
      </c>
      <c r="B135" t="s">
        <v>562</v>
      </c>
      <c r="C135" s="1" t="str">
        <f t="shared" si="8"/>
        <v>21:1155</v>
      </c>
      <c r="D135" s="1" t="str">
        <f t="shared" si="9"/>
        <v>21:0325</v>
      </c>
      <c r="E135" t="s">
        <v>563</v>
      </c>
      <c r="F135" t="s">
        <v>564</v>
      </c>
      <c r="H135">
        <v>64.681100000000001</v>
      </c>
      <c r="I135">
        <v>-110.82899999999999</v>
      </c>
      <c r="J135" s="1" t="str">
        <f t="shared" si="10"/>
        <v>Lake sediments</v>
      </c>
      <c r="K135" s="1" t="str">
        <f t="shared" si="11"/>
        <v>Unknown</v>
      </c>
      <c r="L135">
        <v>60.6</v>
      </c>
      <c r="M135">
        <v>16.3</v>
      </c>
      <c r="N135">
        <v>5.03</v>
      </c>
      <c r="O135">
        <v>1.43</v>
      </c>
      <c r="P135">
        <v>2.5299999999999998</v>
      </c>
      <c r="Q135">
        <v>2.2599999999999998</v>
      </c>
      <c r="R135">
        <v>3.51</v>
      </c>
      <c r="S135">
        <v>7.0000000000000007E-2</v>
      </c>
      <c r="T135">
        <v>0.18</v>
      </c>
      <c r="U135">
        <v>0.7</v>
      </c>
      <c r="V135">
        <v>898</v>
      </c>
      <c r="W135">
        <v>113</v>
      </c>
      <c r="X135">
        <v>22</v>
      </c>
      <c r="Y135">
        <v>163</v>
      </c>
      <c r="Z135">
        <v>262</v>
      </c>
      <c r="AA135">
        <v>24</v>
      </c>
      <c r="AB135">
        <v>167</v>
      </c>
      <c r="AC135">
        <v>6.93</v>
      </c>
    </row>
    <row r="136" spans="1:29" x14ac:dyDescent="0.3">
      <c r="A136" t="s">
        <v>565</v>
      </c>
      <c r="B136" t="s">
        <v>566</v>
      </c>
      <c r="C136" s="1" t="str">
        <f t="shared" si="8"/>
        <v>21:1155</v>
      </c>
      <c r="D136" s="1" t="str">
        <f t="shared" si="9"/>
        <v>21:0325</v>
      </c>
      <c r="E136" t="s">
        <v>567</v>
      </c>
      <c r="F136" t="s">
        <v>568</v>
      </c>
      <c r="H136">
        <v>64.645799999999994</v>
      </c>
      <c r="I136">
        <v>-110.825</v>
      </c>
      <c r="J136" s="1" t="str">
        <f t="shared" si="10"/>
        <v>Lake sediments</v>
      </c>
      <c r="K136" s="1" t="str">
        <f t="shared" si="11"/>
        <v>Unknown</v>
      </c>
      <c r="L136">
        <v>68.599999999999994</v>
      </c>
      <c r="M136">
        <v>14.9</v>
      </c>
      <c r="N136">
        <v>3.45</v>
      </c>
      <c r="O136">
        <v>2.3199999999999998</v>
      </c>
      <c r="P136">
        <v>1.87</v>
      </c>
      <c r="Q136">
        <v>3.04</v>
      </c>
      <c r="R136">
        <v>3</v>
      </c>
      <c r="S136">
        <v>0.06</v>
      </c>
      <c r="T136">
        <v>0.28000000000000003</v>
      </c>
      <c r="U136">
        <v>0.63</v>
      </c>
      <c r="V136">
        <v>777</v>
      </c>
      <c r="W136">
        <v>77</v>
      </c>
      <c r="X136">
        <v>13</v>
      </c>
      <c r="Y136">
        <v>117</v>
      </c>
      <c r="Z136">
        <v>398</v>
      </c>
      <c r="AA136">
        <v>29</v>
      </c>
      <c r="AB136">
        <v>321</v>
      </c>
      <c r="AC136">
        <v>2</v>
      </c>
    </row>
    <row r="137" spans="1:29" x14ac:dyDescent="0.3">
      <c r="A137" t="s">
        <v>569</v>
      </c>
      <c r="B137" t="s">
        <v>570</v>
      </c>
      <c r="C137" s="1" t="str">
        <f t="shared" si="8"/>
        <v>21:1155</v>
      </c>
      <c r="D137" s="1" t="str">
        <f t="shared" si="9"/>
        <v>21:0325</v>
      </c>
      <c r="E137" t="s">
        <v>571</v>
      </c>
      <c r="F137" t="s">
        <v>572</v>
      </c>
      <c r="H137">
        <v>64.592799999999997</v>
      </c>
      <c r="I137">
        <v>-110.846</v>
      </c>
      <c r="J137" s="1" t="str">
        <f t="shared" si="10"/>
        <v>Lake sediments</v>
      </c>
      <c r="K137" s="1" t="str">
        <f t="shared" si="11"/>
        <v>Unknown</v>
      </c>
      <c r="L137">
        <v>72.5</v>
      </c>
      <c r="M137">
        <v>13.4</v>
      </c>
      <c r="N137">
        <v>3.07</v>
      </c>
      <c r="O137">
        <v>1.89</v>
      </c>
      <c r="P137">
        <v>1.37</v>
      </c>
      <c r="Q137">
        <v>3</v>
      </c>
      <c r="R137">
        <v>2.38</v>
      </c>
      <c r="S137">
        <v>0.05</v>
      </c>
      <c r="T137">
        <v>0.2</v>
      </c>
      <c r="U137">
        <v>0.63</v>
      </c>
      <c r="V137">
        <v>640</v>
      </c>
      <c r="W137">
        <v>70</v>
      </c>
      <c r="X137">
        <v>35</v>
      </c>
      <c r="Y137">
        <v>80</v>
      </c>
      <c r="Z137">
        <v>344</v>
      </c>
      <c r="AA137">
        <v>26</v>
      </c>
      <c r="AB137">
        <v>276</v>
      </c>
      <c r="AC137">
        <v>1.39</v>
      </c>
    </row>
    <row r="138" spans="1:29" x14ac:dyDescent="0.3">
      <c r="A138" t="s">
        <v>573</v>
      </c>
      <c r="B138" t="s">
        <v>574</v>
      </c>
      <c r="C138" s="1" t="str">
        <f t="shared" si="8"/>
        <v>21:1155</v>
      </c>
      <c r="D138" s="1" t="str">
        <f t="shared" si="9"/>
        <v>21:0325</v>
      </c>
      <c r="E138" t="s">
        <v>575</v>
      </c>
      <c r="F138" t="s">
        <v>576</v>
      </c>
      <c r="H138">
        <v>64.547799999999995</v>
      </c>
      <c r="I138">
        <v>-110.813</v>
      </c>
      <c r="J138" s="1" t="str">
        <f t="shared" si="10"/>
        <v>Lake sediments</v>
      </c>
      <c r="K138" s="1" t="str">
        <f t="shared" si="11"/>
        <v>Unknown</v>
      </c>
      <c r="L138">
        <v>77.5</v>
      </c>
      <c r="M138">
        <v>11.8</v>
      </c>
      <c r="N138">
        <v>1.28</v>
      </c>
      <c r="O138">
        <v>1.73</v>
      </c>
      <c r="P138">
        <v>0.67</v>
      </c>
      <c r="Q138">
        <v>3.47</v>
      </c>
      <c r="R138">
        <v>1.71</v>
      </c>
      <c r="S138">
        <v>0.03</v>
      </c>
      <c r="T138">
        <v>0.12</v>
      </c>
      <c r="U138">
        <v>0.35</v>
      </c>
      <c r="V138">
        <v>502</v>
      </c>
      <c r="W138">
        <v>38</v>
      </c>
      <c r="X138">
        <v>5</v>
      </c>
      <c r="Y138">
        <v>56</v>
      </c>
      <c r="Z138">
        <v>416</v>
      </c>
      <c r="AA138">
        <v>14</v>
      </c>
      <c r="AB138">
        <v>137</v>
      </c>
      <c r="AC138">
        <v>0.93</v>
      </c>
    </row>
    <row r="139" spans="1:29" x14ac:dyDescent="0.3">
      <c r="A139" t="s">
        <v>577</v>
      </c>
      <c r="B139" t="s">
        <v>578</v>
      </c>
      <c r="C139" s="1" t="str">
        <f t="shared" si="8"/>
        <v>21:1155</v>
      </c>
      <c r="D139" s="1" t="str">
        <f t="shared" si="9"/>
        <v>21:0325</v>
      </c>
      <c r="E139" t="s">
        <v>579</v>
      </c>
      <c r="F139" t="s">
        <v>580</v>
      </c>
      <c r="H139">
        <v>64.588999999999999</v>
      </c>
      <c r="I139">
        <v>-110.96299999999999</v>
      </c>
      <c r="J139" s="1" t="str">
        <f t="shared" si="10"/>
        <v>Lake sediments</v>
      </c>
      <c r="K139" s="1" t="str">
        <f t="shared" si="11"/>
        <v>Unknown</v>
      </c>
      <c r="L139">
        <v>79</v>
      </c>
      <c r="M139">
        <v>10.4</v>
      </c>
      <c r="N139">
        <v>1.93</v>
      </c>
      <c r="O139">
        <v>1.58</v>
      </c>
      <c r="P139">
        <v>0.74</v>
      </c>
      <c r="Q139">
        <v>3.06</v>
      </c>
      <c r="R139">
        <v>1.41</v>
      </c>
      <c r="S139">
        <v>0.06</v>
      </c>
      <c r="T139">
        <v>0.11</v>
      </c>
      <c r="U139">
        <v>0.89</v>
      </c>
      <c r="V139">
        <v>407</v>
      </c>
      <c r="W139">
        <v>42</v>
      </c>
      <c r="X139">
        <v>15</v>
      </c>
      <c r="Y139">
        <v>57</v>
      </c>
      <c r="Z139">
        <v>329</v>
      </c>
      <c r="AA139">
        <v>17</v>
      </c>
      <c r="AB139">
        <v>299</v>
      </c>
      <c r="AC139">
        <v>0.85</v>
      </c>
    </row>
    <row r="140" spans="1:29" x14ac:dyDescent="0.3">
      <c r="A140" t="s">
        <v>581</v>
      </c>
      <c r="B140" t="s">
        <v>582</v>
      </c>
      <c r="C140" s="1" t="str">
        <f t="shared" si="8"/>
        <v>21:1155</v>
      </c>
      <c r="D140" s="1" t="str">
        <f t="shared" si="9"/>
        <v>21:0325</v>
      </c>
      <c r="E140" t="s">
        <v>583</v>
      </c>
      <c r="F140" t="s">
        <v>584</v>
      </c>
      <c r="H140">
        <v>64.626499999999993</v>
      </c>
      <c r="I140">
        <v>-110.994</v>
      </c>
      <c r="J140" s="1" t="str">
        <f t="shared" si="10"/>
        <v>Lake sediments</v>
      </c>
      <c r="K140" s="1" t="str">
        <f t="shared" si="11"/>
        <v>Unknown</v>
      </c>
      <c r="L140">
        <v>73.099999999999994</v>
      </c>
      <c r="M140">
        <v>12.6</v>
      </c>
      <c r="N140">
        <v>2.92</v>
      </c>
      <c r="O140">
        <v>1.88</v>
      </c>
      <c r="P140">
        <v>1.3</v>
      </c>
      <c r="Q140">
        <v>2.9</v>
      </c>
      <c r="R140">
        <v>2.1800000000000002</v>
      </c>
      <c r="S140">
        <v>0.05</v>
      </c>
      <c r="T140">
        <v>0.17</v>
      </c>
      <c r="U140">
        <v>0.57999999999999996</v>
      </c>
      <c r="V140">
        <v>621</v>
      </c>
      <c r="W140">
        <v>62</v>
      </c>
      <c r="X140">
        <v>13</v>
      </c>
      <c r="Y140">
        <v>81</v>
      </c>
      <c r="Z140">
        <v>319</v>
      </c>
      <c r="AA140">
        <v>14</v>
      </c>
      <c r="AB140">
        <v>256</v>
      </c>
      <c r="AC140">
        <v>1.39</v>
      </c>
    </row>
    <row r="141" spans="1:29" x14ac:dyDescent="0.3">
      <c r="A141" t="s">
        <v>585</v>
      </c>
      <c r="B141" t="s">
        <v>586</v>
      </c>
      <c r="C141" s="1" t="str">
        <f t="shared" si="8"/>
        <v>21:1155</v>
      </c>
      <c r="D141" s="1" t="str">
        <f t="shared" si="9"/>
        <v>21:0325</v>
      </c>
      <c r="E141" t="s">
        <v>587</v>
      </c>
      <c r="F141" t="s">
        <v>588</v>
      </c>
      <c r="H141">
        <v>64.677199999999999</v>
      </c>
      <c r="I141">
        <v>-110.953</v>
      </c>
      <c r="J141" s="1" t="str">
        <f t="shared" si="10"/>
        <v>Lake sediments</v>
      </c>
      <c r="K141" s="1" t="str">
        <f t="shared" si="11"/>
        <v>Unknown</v>
      </c>
      <c r="L141">
        <v>64.400000000000006</v>
      </c>
      <c r="M141">
        <v>15.5</v>
      </c>
      <c r="N141">
        <v>4.2699999999999996</v>
      </c>
      <c r="O141">
        <v>1.57</v>
      </c>
      <c r="P141">
        <v>2.2200000000000002</v>
      </c>
      <c r="Q141">
        <v>2.5299999999999998</v>
      </c>
      <c r="R141">
        <v>3.09</v>
      </c>
      <c r="S141">
        <v>0.06</v>
      </c>
      <c r="T141">
        <v>0.18</v>
      </c>
      <c r="U141">
        <v>0.62</v>
      </c>
      <c r="V141">
        <v>825</v>
      </c>
      <c r="W141">
        <v>112</v>
      </c>
      <c r="X141">
        <v>27</v>
      </c>
      <c r="Y141">
        <v>126</v>
      </c>
      <c r="Z141">
        <v>290</v>
      </c>
      <c r="AA141">
        <v>23</v>
      </c>
      <c r="AB141">
        <v>207</v>
      </c>
      <c r="AC141">
        <v>5.08</v>
      </c>
    </row>
    <row r="142" spans="1:29" x14ac:dyDescent="0.3">
      <c r="A142" t="s">
        <v>589</v>
      </c>
      <c r="B142" t="s">
        <v>590</v>
      </c>
      <c r="C142" s="1" t="str">
        <f t="shared" si="8"/>
        <v>21:1155</v>
      </c>
      <c r="D142" s="1" t="str">
        <f t="shared" si="9"/>
        <v>21:0325</v>
      </c>
      <c r="E142" t="s">
        <v>591</v>
      </c>
      <c r="F142" t="s">
        <v>592</v>
      </c>
      <c r="H142">
        <v>64.729699999999994</v>
      </c>
      <c r="I142">
        <v>-110.961</v>
      </c>
      <c r="J142" s="1" t="str">
        <f t="shared" si="10"/>
        <v>Lake sediments</v>
      </c>
      <c r="K142" s="1" t="str">
        <f t="shared" si="11"/>
        <v>Unknown</v>
      </c>
      <c r="L142">
        <v>62.6</v>
      </c>
      <c r="M142">
        <v>16.899999999999999</v>
      </c>
      <c r="N142">
        <v>4.6900000000000004</v>
      </c>
      <c r="O142">
        <v>1.32</v>
      </c>
      <c r="P142">
        <v>2.37</v>
      </c>
      <c r="Q142">
        <v>2.54</v>
      </c>
      <c r="R142">
        <v>3.4</v>
      </c>
      <c r="S142">
        <v>0.06</v>
      </c>
      <c r="T142">
        <v>0.1</v>
      </c>
      <c r="U142">
        <v>0.56000000000000005</v>
      </c>
      <c r="V142">
        <v>1010</v>
      </c>
      <c r="W142">
        <v>164</v>
      </c>
      <c r="X142">
        <v>41</v>
      </c>
      <c r="Y142">
        <v>126</v>
      </c>
      <c r="Z142">
        <v>295</v>
      </c>
      <c r="AA142">
        <v>13</v>
      </c>
      <c r="AB142">
        <v>117</v>
      </c>
      <c r="AC142">
        <v>5.54</v>
      </c>
    </row>
    <row r="143" spans="1:29" x14ac:dyDescent="0.3">
      <c r="A143" t="s">
        <v>593</v>
      </c>
      <c r="B143" t="s">
        <v>594</v>
      </c>
      <c r="C143" s="1" t="str">
        <f t="shared" si="8"/>
        <v>21:1155</v>
      </c>
      <c r="D143" s="1" t="str">
        <f t="shared" si="9"/>
        <v>21:0325</v>
      </c>
      <c r="E143" t="s">
        <v>595</v>
      </c>
      <c r="F143" t="s">
        <v>596</v>
      </c>
      <c r="H143">
        <v>64.779899999999998</v>
      </c>
      <c r="I143">
        <v>-110.971</v>
      </c>
      <c r="J143" s="1" t="str">
        <f t="shared" si="10"/>
        <v>Lake sediments</v>
      </c>
      <c r="K143" s="1" t="str">
        <f t="shared" si="11"/>
        <v>Unknown</v>
      </c>
      <c r="L143">
        <v>71.900000000000006</v>
      </c>
      <c r="M143">
        <v>12.8</v>
      </c>
      <c r="N143">
        <v>2.69</v>
      </c>
      <c r="O143">
        <v>1.9</v>
      </c>
      <c r="P143">
        <v>1.24</v>
      </c>
      <c r="Q143">
        <v>2.88</v>
      </c>
      <c r="R143">
        <v>2.4300000000000002</v>
      </c>
      <c r="S143">
        <v>0.06</v>
      </c>
      <c r="T143">
        <v>0.21</v>
      </c>
      <c r="U143">
        <v>0.51</v>
      </c>
      <c r="V143">
        <v>575</v>
      </c>
      <c r="W143">
        <v>53</v>
      </c>
      <c r="X143">
        <v>33</v>
      </c>
      <c r="Y143">
        <v>102</v>
      </c>
      <c r="Z143">
        <v>319</v>
      </c>
      <c r="AA143">
        <v>5</v>
      </c>
      <c r="AB143">
        <v>241</v>
      </c>
      <c r="AC143">
        <v>2.08</v>
      </c>
    </row>
    <row r="144" spans="1:29" x14ac:dyDescent="0.3">
      <c r="A144" t="s">
        <v>597</v>
      </c>
      <c r="B144" t="s">
        <v>598</v>
      </c>
      <c r="C144" s="1" t="str">
        <f t="shared" si="8"/>
        <v>21:1155</v>
      </c>
      <c r="D144" s="1" t="str">
        <f t="shared" si="9"/>
        <v>21:0325</v>
      </c>
      <c r="E144" t="s">
        <v>599</v>
      </c>
      <c r="F144" t="s">
        <v>600</v>
      </c>
      <c r="H144">
        <v>64.826400000000007</v>
      </c>
      <c r="I144">
        <v>-110.992</v>
      </c>
      <c r="J144" s="1" t="str">
        <f t="shared" si="10"/>
        <v>Lake sediments</v>
      </c>
      <c r="K144" s="1" t="str">
        <f t="shared" si="11"/>
        <v>Unknown</v>
      </c>
      <c r="L144">
        <v>72</v>
      </c>
      <c r="M144">
        <v>14</v>
      </c>
      <c r="N144">
        <v>2.78</v>
      </c>
      <c r="O144">
        <v>1.87</v>
      </c>
      <c r="P144">
        <v>1.33</v>
      </c>
      <c r="Q144">
        <v>3.13</v>
      </c>
      <c r="R144">
        <v>2.4900000000000002</v>
      </c>
      <c r="S144">
        <v>0.05</v>
      </c>
      <c r="T144">
        <v>0.2</v>
      </c>
      <c r="U144">
        <v>0.65</v>
      </c>
      <c r="V144">
        <v>683</v>
      </c>
      <c r="W144">
        <v>70</v>
      </c>
      <c r="X144">
        <v>17</v>
      </c>
      <c r="Y144">
        <v>89</v>
      </c>
      <c r="Z144">
        <v>373</v>
      </c>
      <c r="AA144">
        <v>26</v>
      </c>
      <c r="AB144">
        <v>266</v>
      </c>
      <c r="AC144">
        <v>1.62</v>
      </c>
    </row>
    <row r="145" spans="1:29" x14ac:dyDescent="0.3">
      <c r="A145" t="s">
        <v>601</v>
      </c>
      <c r="B145" t="s">
        <v>602</v>
      </c>
      <c r="C145" s="1" t="str">
        <f t="shared" si="8"/>
        <v>21:1155</v>
      </c>
      <c r="D145" s="1" t="str">
        <f t="shared" si="9"/>
        <v>21:0325</v>
      </c>
      <c r="E145" t="s">
        <v>603</v>
      </c>
      <c r="F145" t="s">
        <v>604</v>
      </c>
      <c r="H145">
        <v>64.851100000000002</v>
      </c>
      <c r="I145">
        <v>-110.953</v>
      </c>
      <c r="J145" s="1" t="str">
        <f t="shared" si="10"/>
        <v>Lake sediments</v>
      </c>
      <c r="K145" s="1" t="str">
        <f t="shared" si="11"/>
        <v>Unknown</v>
      </c>
      <c r="L145">
        <v>72.400000000000006</v>
      </c>
      <c r="M145">
        <v>12.6</v>
      </c>
      <c r="N145">
        <v>2.5099999999999998</v>
      </c>
      <c r="O145">
        <v>1.78</v>
      </c>
      <c r="P145">
        <v>1.1000000000000001</v>
      </c>
      <c r="Q145">
        <v>3.06</v>
      </c>
      <c r="R145">
        <v>2.4700000000000002</v>
      </c>
      <c r="S145">
        <v>0.05</v>
      </c>
      <c r="T145">
        <v>0.2</v>
      </c>
      <c r="U145">
        <v>0.45</v>
      </c>
      <c r="V145">
        <v>678</v>
      </c>
      <c r="W145">
        <v>60</v>
      </c>
      <c r="X145">
        <v>22</v>
      </c>
      <c r="Y145">
        <v>106</v>
      </c>
      <c r="Z145">
        <v>338</v>
      </c>
      <c r="AA145">
        <v>16</v>
      </c>
      <c r="AB145">
        <v>189</v>
      </c>
      <c r="AC145">
        <v>3.23</v>
      </c>
    </row>
    <row r="146" spans="1:29" x14ac:dyDescent="0.3">
      <c r="A146" t="s">
        <v>605</v>
      </c>
      <c r="B146" t="s">
        <v>606</v>
      </c>
      <c r="C146" s="1" t="str">
        <f t="shared" si="8"/>
        <v>21:1155</v>
      </c>
      <c r="D146" s="1" t="str">
        <f t="shared" si="9"/>
        <v>21:0325</v>
      </c>
      <c r="E146" t="s">
        <v>607</v>
      </c>
      <c r="F146" t="s">
        <v>608</v>
      </c>
      <c r="H146">
        <v>65.001199999999997</v>
      </c>
      <c r="I146">
        <v>-107.941</v>
      </c>
      <c r="J146" s="1" t="str">
        <f t="shared" si="10"/>
        <v>Lake sediments</v>
      </c>
      <c r="K146" s="1" t="str">
        <f t="shared" si="11"/>
        <v>Unknown</v>
      </c>
      <c r="L146">
        <v>76.8</v>
      </c>
      <c r="M146">
        <v>10.7</v>
      </c>
      <c r="N146">
        <v>2.25</v>
      </c>
      <c r="O146">
        <v>1.8</v>
      </c>
      <c r="P146">
        <v>0.91</v>
      </c>
      <c r="Q146">
        <v>2.64</v>
      </c>
      <c r="R146">
        <v>1.98</v>
      </c>
      <c r="S146">
        <v>0.05</v>
      </c>
      <c r="T146">
        <v>0.15</v>
      </c>
      <c r="U146">
        <v>0.56999999999999995</v>
      </c>
      <c r="V146">
        <v>771</v>
      </c>
      <c r="W146">
        <v>42</v>
      </c>
      <c r="X146">
        <v>33</v>
      </c>
      <c r="Y146">
        <v>60</v>
      </c>
      <c r="Z146">
        <v>318</v>
      </c>
      <c r="AA146">
        <v>27</v>
      </c>
      <c r="AB146">
        <v>325</v>
      </c>
      <c r="AC146">
        <v>1.08</v>
      </c>
    </row>
    <row r="147" spans="1:29" x14ac:dyDescent="0.3">
      <c r="A147" t="s">
        <v>609</v>
      </c>
      <c r="B147" t="s">
        <v>610</v>
      </c>
      <c r="C147" s="1" t="str">
        <f t="shared" si="8"/>
        <v>21:1155</v>
      </c>
      <c r="D147" s="1" t="str">
        <f t="shared" si="9"/>
        <v>21:0325</v>
      </c>
      <c r="E147" t="s">
        <v>611</v>
      </c>
      <c r="F147" t="s">
        <v>612</v>
      </c>
      <c r="H147">
        <v>64.976799999999997</v>
      </c>
      <c r="I147">
        <v>-107.935</v>
      </c>
      <c r="J147" s="1" t="str">
        <f t="shared" si="10"/>
        <v>Lake sediments</v>
      </c>
      <c r="K147" s="1" t="str">
        <f t="shared" si="11"/>
        <v>Unknown</v>
      </c>
      <c r="L147">
        <v>76.900000000000006</v>
      </c>
      <c r="M147">
        <v>10.6</v>
      </c>
      <c r="N147">
        <v>2.2400000000000002</v>
      </c>
      <c r="O147">
        <v>1.9</v>
      </c>
      <c r="P147">
        <v>0.84</v>
      </c>
      <c r="Q147">
        <v>2.66</v>
      </c>
      <c r="R147">
        <v>1.92</v>
      </c>
      <c r="S147">
        <v>0.05</v>
      </c>
      <c r="T147">
        <v>0.16</v>
      </c>
      <c r="U147">
        <v>0.56999999999999995</v>
      </c>
      <c r="V147">
        <v>737</v>
      </c>
      <c r="W147">
        <v>176</v>
      </c>
      <c r="X147">
        <v>58</v>
      </c>
      <c r="Y147">
        <v>60</v>
      </c>
      <c r="Z147">
        <v>340</v>
      </c>
      <c r="AA147">
        <v>35</v>
      </c>
      <c r="AB147">
        <v>342</v>
      </c>
      <c r="AC147">
        <v>1.08</v>
      </c>
    </row>
    <row r="148" spans="1:29" x14ac:dyDescent="0.3">
      <c r="A148" t="s">
        <v>613</v>
      </c>
      <c r="B148" t="s">
        <v>614</v>
      </c>
      <c r="C148" s="1" t="str">
        <f t="shared" si="8"/>
        <v>21:1155</v>
      </c>
      <c r="D148" s="1" t="str">
        <f t="shared" si="9"/>
        <v>21:0325</v>
      </c>
      <c r="E148" t="s">
        <v>615</v>
      </c>
      <c r="F148" t="s">
        <v>616</v>
      </c>
      <c r="H148">
        <v>64.91</v>
      </c>
      <c r="I148">
        <v>-107.92</v>
      </c>
      <c r="J148" s="1" t="str">
        <f t="shared" si="10"/>
        <v>Lake sediments</v>
      </c>
      <c r="K148" s="1" t="str">
        <f t="shared" si="11"/>
        <v>Unknown</v>
      </c>
      <c r="L148">
        <v>76.8</v>
      </c>
      <c r="M148">
        <v>10.8</v>
      </c>
      <c r="N148">
        <v>3.53</v>
      </c>
      <c r="O148">
        <v>1.65</v>
      </c>
      <c r="P148">
        <v>1.1100000000000001</v>
      </c>
      <c r="Q148">
        <v>2.23</v>
      </c>
      <c r="R148">
        <v>2.19</v>
      </c>
      <c r="S148">
        <v>0.06</v>
      </c>
      <c r="T148">
        <v>0.15</v>
      </c>
      <c r="U148">
        <v>0.53</v>
      </c>
      <c r="V148">
        <v>848</v>
      </c>
      <c r="W148">
        <v>59</v>
      </c>
      <c r="X148">
        <v>25</v>
      </c>
      <c r="Y148">
        <v>69</v>
      </c>
      <c r="Z148">
        <v>259</v>
      </c>
      <c r="AA148">
        <v>26</v>
      </c>
      <c r="AB148">
        <v>302</v>
      </c>
      <c r="AC148">
        <v>1.1599999999999999</v>
      </c>
    </row>
    <row r="149" spans="1:29" x14ac:dyDescent="0.3">
      <c r="A149" t="s">
        <v>617</v>
      </c>
      <c r="B149" t="s">
        <v>618</v>
      </c>
      <c r="C149" s="1" t="str">
        <f t="shared" si="8"/>
        <v>21:1155</v>
      </c>
      <c r="D149" s="1" t="str">
        <f t="shared" si="9"/>
        <v>21:0325</v>
      </c>
      <c r="E149" t="s">
        <v>619</v>
      </c>
      <c r="F149" t="s">
        <v>620</v>
      </c>
      <c r="H149">
        <v>64.893000000000001</v>
      </c>
      <c r="I149">
        <v>-107.899</v>
      </c>
      <c r="J149" s="1" t="str">
        <f t="shared" si="10"/>
        <v>Lake sediments</v>
      </c>
      <c r="K149" s="1" t="str">
        <f t="shared" si="11"/>
        <v>Unknown</v>
      </c>
      <c r="L149">
        <v>76.900000000000006</v>
      </c>
      <c r="M149">
        <v>10.3</v>
      </c>
      <c r="N149">
        <v>2.59</v>
      </c>
      <c r="O149">
        <v>1.74</v>
      </c>
      <c r="P149">
        <v>0.98</v>
      </c>
      <c r="Q149">
        <v>2.4500000000000002</v>
      </c>
      <c r="R149">
        <v>1.7</v>
      </c>
      <c r="S149">
        <v>0.06</v>
      </c>
      <c r="T149">
        <v>0.13</v>
      </c>
      <c r="U149">
        <v>0.51</v>
      </c>
      <c r="V149">
        <v>642</v>
      </c>
      <c r="W149">
        <v>44</v>
      </c>
      <c r="X149">
        <v>19</v>
      </c>
      <c r="Y149">
        <v>56</v>
      </c>
      <c r="Z149">
        <v>307</v>
      </c>
      <c r="AA149">
        <v>11</v>
      </c>
      <c r="AB149">
        <v>305</v>
      </c>
      <c r="AC149">
        <v>1.39</v>
      </c>
    </row>
    <row r="150" spans="1:29" x14ac:dyDescent="0.3">
      <c r="A150" t="s">
        <v>621</v>
      </c>
      <c r="B150" t="s">
        <v>622</v>
      </c>
      <c r="C150" s="1" t="str">
        <f t="shared" si="8"/>
        <v>21:1155</v>
      </c>
      <c r="D150" s="1" t="str">
        <f t="shared" si="9"/>
        <v>21:0325</v>
      </c>
      <c r="E150" t="s">
        <v>623</v>
      </c>
      <c r="F150" t="s">
        <v>624</v>
      </c>
      <c r="H150">
        <v>64.828699999999998</v>
      </c>
      <c r="I150">
        <v>-107.901</v>
      </c>
      <c r="J150" s="1" t="str">
        <f t="shared" si="10"/>
        <v>Lake sediments</v>
      </c>
      <c r="K150" s="1" t="str">
        <f t="shared" si="11"/>
        <v>Unknown</v>
      </c>
      <c r="L150">
        <v>74.099999999999994</v>
      </c>
      <c r="M150">
        <v>12</v>
      </c>
      <c r="N150">
        <v>3.53</v>
      </c>
      <c r="O150">
        <v>1.66</v>
      </c>
      <c r="P150">
        <v>1.32</v>
      </c>
      <c r="Q150">
        <v>2.52</v>
      </c>
      <c r="R150">
        <v>2.35</v>
      </c>
      <c r="S150">
        <v>7.0000000000000007E-2</v>
      </c>
      <c r="T150">
        <v>0.16</v>
      </c>
      <c r="U150">
        <v>0.57999999999999996</v>
      </c>
      <c r="V150">
        <v>767</v>
      </c>
      <c r="W150">
        <v>67</v>
      </c>
      <c r="X150">
        <v>24</v>
      </c>
      <c r="Y150">
        <v>101</v>
      </c>
      <c r="Z150">
        <v>274</v>
      </c>
      <c r="AA150">
        <v>25</v>
      </c>
      <c r="AB150">
        <v>295</v>
      </c>
      <c r="AC150">
        <v>1.93</v>
      </c>
    </row>
    <row r="151" spans="1:29" x14ac:dyDescent="0.3">
      <c r="A151" t="s">
        <v>625</v>
      </c>
      <c r="B151" t="s">
        <v>626</v>
      </c>
      <c r="C151" s="1" t="str">
        <f t="shared" si="8"/>
        <v>21:1155</v>
      </c>
      <c r="D151" s="1" t="str">
        <f t="shared" si="9"/>
        <v>21:0325</v>
      </c>
      <c r="E151" t="s">
        <v>627</v>
      </c>
      <c r="F151" t="s">
        <v>628</v>
      </c>
      <c r="H151">
        <v>64.796099999999996</v>
      </c>
      <c r="I151">
        <v>-107.91</v>
      </c>
      <c r="J151" s="1" t="str">
        <f t="shared" si="10"/>
        <v>Lake sediments</v>
      </c>
      <c r="K151" s="1" t="str">
        <f t="shared" si="11"/>
        <v>Unknown</v>
      </c>
      <c r="L151">
        <v>73.599999999999994</v>
      </c>
      <c r="M151">
        <v>11.6</v>
      </c>
      <c r="N151">
        <v>3.22</v>
      </c>
      <c r="O151">
        <v>1.82</v>
      </c>
      <c r="P151">
        <v>1.31</v>
      </c>
      <c r="Q151">
        <v>2.48</v>
      </c>
      <c r="R151">
        <v>2.25</v>
      </c>
      <c r="S151">
        <v>0.06</v>
      </c>
      <c r="T151">
        <v>0.14000000000000001</v>
      </c>
      <c r="U151">
        <v>0.54</v>
      </c>
      <c r="V151">
        <v>785</v>
      </c>
      <c r="W151">
        <v>51</v>
      </c>
      <c r="X151">
        <v>5</v>
      </c>
      <c r="Y151">
        <v>79</v>
      </c>
      <c r="Z151">
        <v>290</v>
      </c>
      <c r="AA151">
        <v>53</v>
      </c>
      <c r="AB151">
        <v>267</v>
      </c>
      <c r="AC151">
        <v>2.4700000000000002</v>
      </c>
    </row>
    <row r="152" spans="1:29" x14ac:dyDescent="0.3">
      <c r="A152" t="s">
        <v>629</v>
      </c>
      <c r="B152" t="s">
        <v>630</v>
      </c>
      <c r="C152" s="1" t="str">
        <f t="shared" si="8"/>
        <v>21:1155</v>
      </c>
      <c r="D152" s="1" t="str">
        <f t="shared" si="9"/>
        <v>21:0325</v>
      </c>
      <c r="E152" t="s">
        <v>631</v>
      </c>
      <c r="F152" t="s">
        <v>632</v>
      </c>
      <c r="H152">
        <v>64.735100000000003</v>
      </c>
      <c r="I152">
        <v>-107.881</v>
      </c>
      <c r="J152" s="1" t="str">
        <f t="shared" si="10"/>
        <v>Lake sediments</v>
      </c>
      <c r="K152" s="1" t="str">
        <f t="shared" si="11"/>
        <v>Unknown</v>
      </c>
      <c r="L152">
        <v>74.2</v>
      </c>
      <c r="M152">
        <v>11.4</v>
      </c>
      <c r="N152">
        <v>3.31</v>
      </c>
      <c r="O152">
        <v>1.95</v>
      </c>
      <c r="P152">
        <v>1.62</v>
      </c>
      <c r="Q152">
        <v>2.63</v>
      </c>
      <c r="R152">
        <v>2.06</v>
      </c>
      <c r="S152">
        <v>0.06</v>
      </c>
      <c r="T152">
        <v>0.15</v>
      </c>
      <c r="U152">
        <v>0.48</v>
      </c>
      <c r="V152">
        <v>695</v>
      </c>
      <c r="W152">
        <v>63</v>
      </c>
      <c r="X152">
        <v>5</v>
      </c>
      <c r="Y152">
        <v>74</v>
      </c>
      <c r="Z152">
        <v>341</v>
      </c>
      <c r="AA152">
        <v>27</v>
      </c>
      <c r="AB152">
        <v>219</v>
      </c>
      <c r="AC152">
        <v>1.39</v>
      </c>
    </row>
    <row r="153" spans="1:29" x14ac:dyDescent="0.3">
      <c r="A153" t="s">
        <v>633</v>
      </c>
      <c r="B153" t="s">
        <v>634</v>
      </c>
      <c r="C153" s="1" t="str">
        <f t="shared" si="8"/>
        <v>21:1155</v>
      </c>
      <c r="D153" s="1" t="str">
        <f t="shared" si="9"/>
        <v>21:0325</v>
      </c>
      <c r="E153" t="s">
        <v>635</v>
      </c>
      <c r="F153" t="s">
        <v>636</v>
      </c>
      <c r="H153">
        <v>64.699299999999994</v>
      </c>
      <c r="I153">
        <v>-107.911</v>
      </c>
      <c r="J153" s="1" t="str">
        <f t="shared" si="10"/>
        <v>Lake sediments</v>
      </c>
      <c r="K153" s="1" t="str">
        <f t="shared" si="11"/>
        <v>Unknown</v>
      </c>
      <c r="L153">
        <v>63.2</v>
      </c>
      <c r="M153">
        <v>13.9</v>
      </c>
      <c r="N153">
        <v>6.49</v>
      </c>
      <c r="O153">
        <v>2.2400000000000002</v>
      </c>
      <c r="P153">
        <v>3.26</v>
      </c>
      <c r="Q153">
        <v>2.2400000000000002</v>
      </c>
      <c r="R153">
        <v>2.4700000000000002</v>
      </c>
      <c r="S153">
        <v>0.08</v>
      </c>
      <c r="T153">
        <v>0.19</v>
      </c>
      <c r="U153">
        <v>0.72</v>
      </c>
      <c r="V153">
        <v>801</v>
      </c>
      <c r="W153">
        <v>137</v>
      </c>
      <c r="X153">
        <v>18</v>
      </c>
      <c r="Y153">
        <v>100</v>
      </c>
      <c r="Z153">
        <v>352</v>
      </c>
      <c r="AA153">
        <v>5</v>
      </c>
      <c r="AB153">
        <v>258</v>
      </c>
      <c r="AC153">
        <v>5.39</v>
      </c>
    </row>
    <row r="154" spans="1:29" x14ac:dyDescent="0.3">
      <c r="A154" t="s">
        <v>637</v>
      </c>
      <c r="B154" t="s">
        <v>638</v>
      </c>
      <c r="C154" s="1" t="str">
        <f t="shared" si="8"/>
        <v>21:1155</v>
      </c>
      <c r="D154" s="1" t="str">
        <f t="shared" si="9"/>
        <v>21:0325</v>
      </c>
      <c r="E154" t="s">
        <v>639</v>
      </c>
      <c r="F154" t="s">
        <v>640</v>
      </c>
      <c r="H154">
        <v>64.659599999999998</v>
      </c>
      <c r="I154">
        <v>-107.867</v>
      </c>
      <c r="J154" s="1" t="str">
        <f t="shared" si="10"/>
        <v>Lake sediments</v>
      </c>
      <c r="K154" s="1" t="str">
        <f t="shared" si="11"/>
        <v>Unknown</v>
      </c>
      <c r="L154">
        <v>71.599999999999994</v>
      </c>
      <c r="M154">
        <v>12.7</v>
      </c>
      <c r="N154">
        <v>2.5299999999999998</v>
      </c>
      <c r="O154">
        <v>1.44</v>
      </c>
      <c r="P154">
        <v>1.21</v>
      </c>
      <c r="Q154">
        <v>2.2400000000000002</v>
      </c>
      <c r="R154">
        <v>2.94</v>
      </c>
      <c r="S154">
        <v>0.04</v>
      </c>
      <c r="T154">
        <v>0.14000000000000001</v>
      </c>
      <c r="U154">
        <v>0.45</v>
      </c>
      <c r="V154">
        <v>671</v>
      </c>
      <c r="W154">
        <v>49</v>
      </c>
      <c r="X154">
        <v>30</v>
      </c>
      <c r="Y154">
        <v>104</v>
      </c>
      <c r="Z154">
        <v>209</v>
      </c>
      <c r="AA154">
        <v>24</v>
      </c>
      <c r="AB154">
        <v>261</v>
      </c>
      <c r="AC154">
        <v>4</v>
      </c>
    </row>
    <row r="155" spans="1:29" x14ac:dyDescent="0.3">
      <c r="A155" t="s">
        <v>641</v>
      </c>
      <c r="B155" t="s">
        <v>642</v>
      </c>
      <c r="C155" s="1" t="str">
        <f t="shared" si="8"/>
        <v>21:1155</v>
      </c>
      <c r="D155" s="1" t="str">
        <f t="shared" si="9"/>
        <v>21:0325</v>
      </c>
      <c r="E155" t="s">
        <v>643</v>
      </c>
      <c r="F155" t="s">
        <v>644</v>
      </c>
      <c r="H155">
        <v>64.627700000000004</v>
      </c>
      <c r="I155">
        <v>-107.887</v>
      </c>
      <c r="J155" s="1" t="str">
        <f t="shared" si="10"/>
        <v>Lake sediments</v>
      </c>
      <c r="K155" s="1" t="str">
        <f t="shared" si="11"/>
        <v>Unknown</v>
      </c>
      <c r="L155">
        <v>66.599999999999994</v>
      </c>
      <c r="M155">
        <v>13.8</v>
      </c>
      <c r="N155">
        <v>6.24</v>
      </c>
      <c r="O155">
        <v>1.77</v>
      </c>
      <c r="P155">
        <v>2.57</v>
      </c>
      <c r="Q155">
        <v>2.29</v>
      </c>
      <c r="R155">
        <v>2.57</v>
      </c>
      <c r="S155">
        <v>7.0000000000000007E-2</v>
      </c>
      <c r="T155">
        <v>0.17</v>
      </c>
      <c r="U155">
        <v>0.66</v>
      </c>
      <c r="V155">
        <v>745</v>
      </c>
      <c r="W155">
        <v>232</v>
      </c>
      <c r="X155">
        <v>27</v>
      </c>
      <c r="Y155">
        <v>104</v>
      </c>
      <c r="Z155">
        <v>316</v>
      </c>
      <c r="AA155">
        <v>22</v>
      </c>
      <c r="AB155">
        <v>238</v>
      </c>
      <c r="AC155">
        <v>2.62</v>
      </c>
    </row>
    <row r="156" spans="1:29" x14ac:dyDescent="0.3">
      <c r="A156" t="s">
        <v>645</v>
      </c>
      <c r="B156" t="s">
        <v>646</v>
      </c>
      <c r="C156" s="1" t="str">
        <f t="shared" si="8"/>
        <v>21:1155</v>
      </c>
      <c r="D156" s="1" t="str">
        <f t="shared" si="9"/>
        <v>21:0325</v>
      </c>
      <c r="E156" t="s">
        <v>647</v>
      </c>
      <c r="F156" t="s">
        <v>648</v>
      </c>
      <c r="H156">
        <v>64.5548</v>
      </c>
      <c r="I156">
        <v>-107.87</v>
      </c>
      <c r="J156" s="1" t="str">
        <f t="shared" si="10"/>
        <v>Lake sediments</v>
      </c>
      <c r="K156" s="1" t="str">
        <f t="shared" si="11"/>
        <v>Unknown</v>
      </c>
      <c r="L156">
        <v>65.8</v>
      </c>
      <c r="M156">
        <v>14.7</v>
      </c>
      <c r="N156">
        <v>4.4800000000000004</v>
      </c>
      <c r="O156">
        <v>1.59</v>
      </c>
      <c r="P156">
        <v>2.27</v>
      </c>
      <c r="Q156">
        <v>2.42</v>
      </c>
      <c r="R156">
        <v>2.57</v>
      </c>
      <c r="S156">
        <v>0.06</v>
      </c>
      <c r="T156">
        <v>0.17</v>
      </c>
      <c r="U156">
        <v>0.56999999999999995</v>
      </c>
      <c r="V156">
        <v>648</v>
      </c>
      <c r="W156">
        <v>126</v>
      </c>
      <c r="X156">
        <v>20</v>
      </c>
      <c r="Y156">
        <v>96</v>
      </c>
      <c r="Z156">
        <v>334</v>
      </c>
      <c r="AA156">
        <v>5</v>
      </c>
      <c r="AB156">
        <v>192</v>
      </c>
      <c r="AC156">
        <v>5.39</v>
      </c>
    </row>
    <row r="157" spans="1:29" x14ac:dyDescent="0.3">
      <c r="A157" t="s">
        <v>649</v>
      </c>
      <c r="B157" t="s">
        <v>650</v>
      </c>
      <c r="C157" s="1" t="str">
        <f t="shared" si="8"/>
        <v>21:1155</v>
      </c>
      <c r="D157" s="1" t="str">
        <f t="shared" si="9"/>
        <v>21:0325</v>
      </c>
      <c r="E157" t="s">
        <v>651</v>
      </c>
      <c r="F157" t="s">
        <v>652</v>
      </c>
      <c r="H157">
        <v>64.522099999999995</v>
      </c>
      <c r="I157">
        <v>-107.857</v>
      </c>
      <c r="J157" s="1" t="str">
        <f t="shared" si="10"/>
        <v>Lake sediments</v>
      </c>
      <c r="K157" s="1" t="str">
        <f t="shared" si="11"/>
        <v>Unknown</v>
      </c>
      <c r="L157">
        <v>80.599999999999994</v>
      </c>
      <c r="M157">
        <v>8.52</v>
      </c>
      <c r="N157">
        <v>1.01</v>
      </c>
      <c r="O157">
        <v>1.33</v>
      </c>
      <c r="P157">
        <v>0.53</v>
      </c>
      <c r="Q157">
        <v>2.2999999999999998</v>
      </c>
      <c r="R157">
        <v>1.94</v>
      </c>
      <c r="S157">
        <v>0.03</v>
      </c>
      <c r="T157">
        <v>7.0000000000000007E-2</v>
      </c>
      <c r="U157">
        <v>0.22</v>
      </c>
      <c r="V157">
        <v>629</v>
      </c>
      <c r="W157">
        <v>36</v>
      </c>
      <c r="X157">
        <v>15</v>
      </c>
      <c r="Y157">
        <v>65</v>
      </c>
      <c r="Z157">
        <v>272</v>
      </c>
      <c r="AA157">
        <v>40</v>
      </c>
      <c r="AB157">
        <v>152</v>
      </c>
      <c r="AC157">
        <v>1.54</v>
      </c>
    </row>
    <row r="158" spans="1:29" x14ac:dyDescent="0.3">
      <c r="A158" t="s">
        <v>653</v>
      </c>
      <c r="B158" t="s">
        <v>654</v>
      </c>
      <c r="C158" s="1" t="str">
        <f t="shared" si="8"/>
        <v>21:1155</v>
      </c>
      <c r="D158" s="1" t="str">
        <f t="shared" si="9"/>
        <v>21:0325</v>
      </c>
      <c r="E158" t="s">
        <v>655</v>
      </c>
      <c r="F158" t="s">
        <v>656</v>
      </c>
      <c r="H158">
        <v>64.5154</v>
      </c>
      <c r="I158">
        <v>-107.956</v>
      </c>
      <c r="J158" s="1" t="str">
        <f t="shared" si="10"/>
        <v>Lake sediments</v>
      </c>
      <c r="K158" s="1" t="str">
        <f t="shared" si="11"/>
        <v>Unknown</v>
      </c>
      <c r="L158">
        <v>78.3</v>
      </c>
      <c r="M158">
        <v>10.4</v>
      </c>
      <c r="N158">
        <v>1.64</v>
      </c>
      <c r="O158">
        <v>1.61</v>
      </c>
      <c r="P158">
        <v>0.91</v>
      </c>
      <c r="Q158">
        <v>2.56</v>
      </c>
      <c r="R158">
        <v>2.4</v>
      </c>
      <c r="S158">
        <v>0.04</v>
      </c>
      <c r="T158">
        <v>0.15</v>
      </c>
      <c r="U158">
        <v>0.34</v>
      </c>
      <c r="V158">
        <v>692</v>
      </c>
      <c r="W158">
        <v>42</v>
      </c>
      <c r="X158">
        <v>11</v>
      </c>
      <c r="Y158">
        <v>76</v>
      </c>
      <c r="Z158">
        <v>296</v>
      </c>
      <c r="AA158">
        <v>16</v>
      </c>
      <c r="AB158">
        <v>268</v>
      </c>
      <c r="AC158">
        <v>1.08</v>
      </c>
    </row>
    <row r="159" spans="1:29" x14ac:dyDescent="0.3">
      <c r="A159" t="s">
        <v>657</v>
      </c>
      <c r="B159" t="s">
        <v>658</v>
      </c>
      <c r="C159" s="1" t="str">
        <f t="shared" si="8"/>
        <v>21:1155</v>
      </c>
      <c r="D159" s="1" t="str">
        <f t="shared" si="9"/>
        <v>21:0325</v>
      </c>
      <c r="E159" t="s">
        <v>659</v>
      </c>
      <c r="F159" t="s">
        <v>660</v>
      </c>
      <c r="H159">
        <v>64.5458</v>
      </c>
      <c r="I159">
        <v>-107.96</v>
      </c>
      <c r="J159" s="1" t="str">
        <f t="shared" si="10"/>
        <v>Lake sediments</v>
      </c>
      <c r="K159" s="1" t="str">
        <f t="shared" si="11"/>
        <v>Unknown</v>
      </c>
      <c r="L159">
        <v>78.400000000000006</v>
      </c>
      <c r="M159">
        <v>9.9499999999999993</v>
      </c>
      <c r="N159">
        <v>1.59</v>
      </c>
      <c r="O159">
        <v>1.75</v>
      </c>
      <c r="P159">
        <v>0.77</v>
      </c>
      <c r="Q159">
        <v>2.52</v>
      </c>
      <c r="R159">
        <v>2.33</v>
      </c>
      <c r="S159">
        <v>0.05</v>
      </c>
      <c r="T159">
        <v>0.16</v>
      </c>
      <c r="U159">
        <v>0.44</v>
      </c>
      <c r="V159">
        <v>740</v>
      </c>
      <c r="W159">
        <v>33</v>
      </c>
      <c r="X159">
        <v>5</v>
      </c>
      <c r="Y159">
        <v>70</v>
      </c>
      <c r="Z159">
        <v>272</v>
      </c>
      <c r="AA159">
        <v>5</v>
      </c>
      <c r="AB159">
        <v>416</v>
      </c>
      <c r="AC159">
        <v>2.16</v>
      </c>
    </row>
    <row r="160" spans="1:29" x14ac:dyDescent="0.3">
      <c r="A160" t="s">
        <v>661</v>
      </c>
      <c r="B160" t="s">
        <v>662</v>
      </c>
      <c r="C160" s="1" t="str">
        <f t="shared" si="8"/>
        <v>21:1155</v>
      </c>
      <c r="D160" s="1" t="str">
        <f t="shared" si="9"/>
        <v>21:0325</v>
      </c>
      <c r="E160" t="s">
        <v>663</v>
      </c>
      <c r="F160" t="s">
        <v>664</v>
      </c>
      <c r="H160">
        <v>64.6006</v>
      </c>
      <c r="I160">
        <v>-107.958</v>
      </c>
      <c r="J160" s="1" t="str">
        <f t="shared" si="10"/>
        <v>Lake sediments</v>
      </c>
      <c r="K160" s="1" t="str">
        <f t="shared" si="11"/>
        <v>Unknown</v>
      </c>
      <c r="L160">
        <v>76.3</v>
      </c>
      <c r="M160">
        <v>10.6</v>
      </c>
      <c r="N160">
        <v>1.64</v>
      </c>
      <c r="O160">
        <v>1.51</v>
      </c>
      <c r="P160">
        <v>0.72</v>
      </c>
      <c r="Q160">
        <v>2.68</v>
      </c>
      <c r="R160">
        <v>2.4700000000000002</v>
      </c>
      <c r="S160">
        <v>0.04</v>
      </c>
      <c r="T160">
        <v>0.12</v>
      </c>
      <c r="U160">
        <v>0.27</v>
      </c>
      <c r="V160">
        <v>642</v>
      </c>
      <c r="W160">
        <v>34</v>
      </c>
      <c r="X160">
        <v>14</v>
      </c>
      <c r="Y160">
        <v>78</v>
      </c>
      <c r="Z160">
        <v>270</v>
      </c>
      <c r="AA160">
        <v>13</v>
      </c>
      <c r="AB160">
        <v>198</v>
      </c>
      <c r="AC160">
        <v>2.4700000000000002</v>
      </c>
    </row>
    <row r="161" spans="1:29" x14ac:dyDescent="0.3">
      <c r="A161" t="s">
        <v>665</v>
      </c>
      <c r="B161" t="s">
        <v>666</v>
      </c>
      <c r="C161" s="1" t="str">
        <f t="shared" si="8"/>
        <v>21:1155</v>
      </c>
      <c r="D161" s="1" t="str">
        <f t="shared" si="9"/>
        <v>21:0325</v>
      </c>
      <c r="E161" t="s">
        <v>667</v>
      </c>
      <c r="F161" t="s">
        <v>668</v>
      </c>
      <c r="H161">
        <v>64.639200000000002</v>
      </c>
      <c r="I161">
        <v>-107.955</v>
      </c>
      <c r="J161" s="1" t="str">
        <f t="shared" si="10"/>
        <v>Lake sediments</v>
      </c>
      <c r="K161" s="1" t="str">
        <f t="shared" si="11"/>
        <v>Unknown</v>
      </c>
      <c r="L161">
        <v>74</v>
      </c>
      <c r="M161">
        <v>12.2</v>
      </c>
      <c r="N161">
        <v>2.12</v>
      </c>
      <c r="O161">
        <v>1.38</v>
      </c>
      <c r="P161">
        <v>1.03</v>
      </c>
      <c r="Q161">
        <v>2.86</v>
      </c>
      <c r="R161">
        <v>2.82</v>
      </c>
      <c r="S161">
        <v>0.04</v>
      </c>
      <c r="T161">
        <v>0.14000000000000001</v>
      </c>
      <c r="U161">
        <v>0.33</v>
      </c>
      <c r="V161">
        <v>567</v>
      </c>
      <c r="W161">
        <v>75</v>
      </c>
      <c r="X161">
        <v>21</v>
      </c>
      <c r="Y161">
        <v>117</v>
      </c>
      <c r="Z161">
        <v>237</v>
      </c>
      <c r="AA161">
        <v>51</v>
      </c>
      <c r="AB161">
        <v>173</v>
      </c>
      <c r="AC161">
        <v>1.31</v>
      </c>
    </row>
    <row r="162" spans="1:29" x14ac:dyDescent="0.3">
      <c r="A162" t="s">
        <v>669</v>
      </c>
      <c r="B162" t="s">
        <v>670</v>
      </c>
      <c r="C162" s="1" t="str">
        <f t="shared" si="8"/>
        <v>21:1155</v>
      </c>
      <c r="D162" s="1" t="str">
        <f t="shared" si="9"/>
        <v>21:0325</v>
      </c>
      <c r="E162" t="s">
        <v>671</v>
      </c>
      <c r="F162" t="s">
        <v>672</v>
      </c>
      <c r="H162">
        <v>64.696700000000007</v>
      </c>
      <c r="I162">
        <v>-107.95099999999999</v>
      </c>
      <c r="J162" s="1" t="str">
        <f t="shared" si="10"/>
        <v>Lake sediments</v>
      </c>
      <c r="K162" s="1" t="str">
        <f t="shared" si="11"/>
        <v>Unknown</v>
      </c>
      <c r="L162">
        <v>55.1</v>
      </c>
      <c r="M162">
        <v>12.6</v>
      </c>
      <c r="N162">
        <v>6.19</v>
      </c>
      <c r="O162">
        <v>1.64</v>
      </c>
      <c r="P162">
        <v>2.75</v>
      </c>
      <c r="Q162">
        <v>1.48</v>
      </c>
      <c r="R162">
        <v>2.14</v>
      </c>
      <c r="S162">
        <v>0.08</v>
      </c>
      <c r="T162">
        <v>0.21</v>
      </c>
      <c r="U162">
        <v>0.56000000000000005</v>
      </c>
      <c r="V162">
        <v>730</v>
      </c>
      <c r="W162">
        <v>135</v>
      </c>
      <c r="X162">
        <v>14</v>
      </c>
      <c r="Y162">
        <v>105</v>
      </c>
      <c r="Z162">
        <v>247</v>
      </c>
      <c r="AA162">
        <v>30</v>
      </c>
      <c r="AB162">
        <v>167</v>
      </c>
      <c r="AC162">
        <v>17.5</v>
      </c>
    </row>
    <row r="163" spans="1:29" x14ac:dyDescent="0.3">
      <c r="A163" t="s">
        <v>673</v>
      </c>
      <c r="B163" t="s">
        <v>674</v>
      </c>
      <c r="C163" s="1" t="str">
        <f t="shared" si="8"/>
        <v>21:1155</v>
      </c>
      <c r="D163" s="1" t="str">
        <f t="shared" si="9"/>
        <v>21:0325</v>
      </c>
      <c r="E163" t="s">
        <v>675</v>
      </c>
      <c r="F163" t="s">
        <v>676</v>
      </c>
      <c r="H163">
        <v>64.728200000000001</v>
      </c>
      <c r="I163">
        <v>-107.99299999999999</v>
      </c>
      <c r="J163" s="1" t="str">
        <f t="shared" si="10"/>
        <v>Lake sediments</v>
      </c>
      <c r="K163" s="1" t="str">
        <f t="shared" si="11"/>
        <v>Unknown</v>
      </c>
      <c r="L163">
        <v>70.2</v>
      </c>
      <c r="M163">
        <v>12.1</v>
      </c>
      <c r="N163">
        <v>4.57</v>
      </c>
      <c r="O163">
        <v>2.2400000000000002</v>
      </c>
      <c r="P163">
        <v>1.85</v>
      </c>
      <c r="Q163">
        <v>2.46</v>
      </c>
      <c r="R163">
        <v>2.15</v>
      </c>
      <c r="S163">
        <v>0.11</v>
      </c>
      <c r="T163">
        <v>0.18</v>
      </c>
      <c r="U163">
        <v>0.57999999999999996</v>
      </c>
      <c r="V163">
        <v>638</v>
      </c>
      <c r="W163">
        <v>69</v>
      </c>
      <c r="X163">
        <v>31</v>
      </c>
      <c r="Y163">
        <v>84</v>
      </c>
      <c r="Z163">
        <v>297</v>
      </c>
      <c r="AA163">
        <v>12</v>
      </c>
      <c r="AB163">
        <v>241</v>
      </c>
      <c r="AC163">
        <v>3.16</v>
      </c>
    </row>
    <row r="164" spans="1:29" x14ac:dyDescent="0.3">
      <c r="A164" t="s">
        <v>677</v>
      </c>
      <c r="B164" t="s">
        <v>678</v>
      </c>
      <c r="C164" s="1" t="str">
        <f t="shared" si="8"/>
        <v>21:1155</v>
      </c>
      <c r="D164" s="1" t="str">
        <f t="shared" si="9"/>
        <v>21:0325</v>
      </c>
      <c r="E164" t="s">
        <v>679</v>
      </c>
      <c r="F164" t="s">
        <v>680</v>
      </c>
      <c r="H164">
        <v>64.787199999999999</v>
      </c>
      <c r="I164">
        <v>-108.01900000000001</v>
      </c>
      <c r="J164" s="1" t="str">
        <f t="shared" si="10"/>
        <v>Lake sediments</v>
      </c>
      <c r="K164" s="1" t="str">
        <f t="shared" si="11"/>
        <v>Unknown</v>
      </c>
      <c r="L164">
        <v>73.099999999999994</v>
      </c>
      <c r="M164">
        <v>11.6</v>
      </c>
      <c r="N164">
        <v>3.43</v>
      </c>
      <c r="O164">
        <v>1.64</v>
      </c>
      <c r="P164">
        <v>1.45</v>
      </c>
      <c r="Q164">
        <v>2.29</v>
      </c>
      <c r="R164">
        <v>2.15</v>
      </c>
      <c r="S164">
        <v>0.06</v>
      </c>
      <c r="T164">
        <v>0.14000000000000001</v>
      </c>
      <c r="U164">
        <v>0.52</v>
      </c>
      <c r="V164">
        <v>686</v>
      </c>
      <c r="W164">
        <v>62</v>
      </c>
      <c r="X164">
        <v>27</v>
      </c>
      <c r="Y164">
        <v>77</v>
      </c>
      <c r="Z164">
        <v>271</v>
      </c>
      <c r="AA164">
        <v>25</v>
      </c>
      <c r="AB164">
        <v>262</v>
      </c>
      <c r="AC164">
        <v>2.93</v>
      </c>
    </row>
    <row r="165" spans="1:29" x14ac:dyDescent="0.3">
      <c r="A165" t="s">
        <v>681</v>
      </c>
      <c r="B165" t="s">
        <v>682</v>
      </c>
      <c r="C165" s="1" t="str">
        <f t="shared" si="8"/>
        <v>21:1155</v>
      </c>
      <c r="D165" s="1" t="str">
        <f t="shared" si="9"/>
        <v>21:0325</v>
      </c>
      <c r="E165" t="s">
        <v>683</v>
      </c>
      <c r="F165" t="s">
        <v>684</v>
      </c>
      <c r="H165">
        <v>64.8279</v>
      </c>
      <c r="I165">
        <v>-107.983</v>
      </c>
      <c r="J165" s="1" t="str">
        <f t="shared" si="10"/>
        <v>Lake sediments</v>
      </c>
      <c r="K165" s="1" t="str">
        <f t="shared" si="11"/>
        <v>Unknown</v>
      </c>
      <c r="L165">
        <v>74.7</v>
      </c>
      <c r="M165">
        <v>11</v>
      </c>
      <c r="N165">
        <v>2.88</v>
      </c>
      <c r="O165">
        <v>1.82</v>
      </c>
      <c r="P165">
        <v>1.1599999999999999</v>
      </c>
      <c r="Q165">
        <v>2.46</v>
      </c>
      <c r="R165">
        <v>2.04</v>
      </c>
      <c r="S165">
        <v>0.06</v>
      </c>
      <c r="T165">
        <v>0.16</v>
      </c>
      <c r="U165">
        <v>0.52</v>
      </c>
      <c r="V165">
        <v>719</v>
      </c>
      <c r="W165">
        <v>58</v>
      </c>
      <c r="X165">
        <v>18</v>
      </c>
      <c r="Y165">
        <v>73</v>
      </c>
      <c r="Z165">
        <v>272</v>
      </c>
      <c r="AA165">
        <v>13</v>
      </c>
      <c r="AB165">
        <v>298</v>
      </c>
      <c r="AC165">
        <v>3.16</v>
      </c>
    </row>
    <row r="166" spans="1:29" x14ac:dyDescent="0.3">
      <c r="A166" t="s">
        <v>685</v>
      </c>
      <c r="B166" t="s">
        <v>686</v>
      </c>
      <c r="C166" s="1" t="str">
        <f t="shared" si="8"/>
        <v>21:1155</v>
      </c>
      <c r="D166" s="1" t="str">
        <f t="shared" si="9"/>
        <v>21:0325</v>
      </c>
      <c r="E166" t="s">
        <v>687</v>
      </c>
      <c r="F166" t="s">
        <v>688</v>
      </c>
      <c r="H166">
        <v>64.882199999999997</v>
      </c>
      <c r="I166">
        <v>-107.99299999999999</v>
      </c>
      <c r="J166" s="1" t="str">
        <f t="shared" si="10"/>
        <v>Lake sediments</v>
      </c>
      <c r="K166" s="1" t="str">
        <f t="shared" si="11"/>
        <v>Unknown</v>
      </c>
      <c r="L166">
        <v>71.8</v>
      </c>
      <c r="M166">
        <v>10</v>
      </c>
      <c r="N166">
        <v>2.34</v>
      </c>
      <c r="O166">
        <v>1.67</v>
      </c>
      <c r="P166">
        <v>0.99</v>
      </c>
      <c r="Q166">
        <v>2.15</v>
      </c>
      <c r="R166">
        <v>1.86</v>
      </c>
      <c r="S166">
        <v>0.05</v>
      </c>
      <c r="T166">
        <v>0.16</v>
      </c>
      <c r="U166">
        <v>0.47</v>
      </c>
      <c r="V166">
        <v>686</v>
      </c>
      <c r="W166">
        <v>42</v>
      </c>
      <c r="X166">
        <v>23</v>
      </c>
      <c r="Y166">
        <v>62</v>
      </c>
      <c r="Z166">
        <v>267</v>
      </c>
      <c r="AA166">
        <v>10</v>
      </c>
      <c r="AB166">
        <v>317</v>
      </c>
      <c r="AC166">
        <v>7.77</v>
      </c>
    </row>
    <row r="167" spans="1:29" x14ac:dyDescent="0.3">
      <c r="A167" t="s">
        <v>689</v>
      </c>
      <c r="B167" t="s">
        <v>690</v>
      </c>
      <c r="C167" s="1" t="str">
        <f t="shared" si="8"/>
        <v>21:1155</v>
      </c>
      <c r="D167" s="1" t="str">
        <f t="shared" si="9"/>
        <v>21:0325</v>
      </c>
      <c r="E167" t="s">
        <v>691</v>
      </c>
      <c r="F167" t="s">
        <v>692</v>
      </c>
      <c r="H167">
        <v>64.911100000000005</v>
      </c>
      <c r="I167">
        <v>-107.996</v>
      </c>
      <c r="J167" s="1" t="str">
        <f t="shared" si="10"/>
        <v>Lake sediments</v>
      </c>
      <c r="K167" s="1" t="str">
        <f t="shared" si="11"/>
        <v>Unknown</v>
      </c>
      <c r="L167">
        <v>79.7</v>
      </c>
      <c r="M167">
        <v>9.8800000000000008</v>
      </c>
      <c r="N167">
        <v>1.9</v>
      </c>
      <c r="O167">
        <v>1.68</v>
      </c>
      <c r="P167">
        <v>0.79</v>
      </c>
      <c r="Q167">
        <v>2.57</v>
      </c>
      <c r="R167">
        <v>1.83</v>
      </c>
      <c r="S167">
        <v>0.05</v>
      </c>
      <c r="T167">
        <v>0.13</v>
      </c>
      <c r="U167">
        <v>0.44</v>
      </c>
      <c r="V167">
        <v>722</v>
      </c>
      <c r="W167">
        <v>173</v>
      </c>
      <c r="X167">
        <v>85</v>
      </c>
      <c r="Y167">
        <v>53</v>
      </c>
      <c r="Z167">
        <v>316</v>
      </c>
      <c r="AA167">
        <v>5</v>
      </c>
      <c r="AB167">
        <v>288</v>
      </c>
      <c r="AC167">
        <v>1.23</v>
      </c>
    </row>
    <row r="168" spans="1:29" x14ac:dyDescent="0.3">
      <c r="A168" t="s">
        <v>693</v>
      </c>
      <c r="B168" t="s">
        <v>694</v>
      </c>
      <c r="C168" s="1" t="str">
        <f t="shared" si="8"/>
        <v>21:1155</v>
      </c>
      <c r="D168" s="1" t="str">
        <f t="shared" si="9"/>
        <v>21:0325</v>
      </c>
      <c r="E168" t="s">
        <v>695</v>
      </c>
      <c r="F168" t="s">
        <v>696</v>
      </c>
      <c r="H168">
        <v>64.971199999999996</v>
      </c>
      <c r="I168">
        <v>-107.998</v>
      </c>
      <c r="J168" s="1" t="str">
        <f t="shared" si="10"/>
        <v>Lake sediments</v>
      </c>
      <c r="K168" s="1" t="str">
        <f t="shared" si="11"/>
        <v>Unknown</v>
      </c>
      <c r="L168">
        <v>75.3</v>
      </c>
      <c r="M168">
        <v>11.3</v>
      </c>
      <c r="N168">
        <v>2.68</v>
      </c>
      <c r="O168">
        <v>1.78</v>
      </c>
      <c r="P168">
        <v>1.03</v>
      </c>
      <c r="Q168">
        <v>2.67</v>
      </c>
      <c r="R168">
        <v>2.0499999999999998</v>
      </c>
      <c r="S168">
        <v>0.05</v>
      </c>
      <c r="T168">
        <v>0.16</v>
      </c>
      <c r="U168">
        <v>0.61</v>
      </c>
      <c r="V168">
        <v>753</v>
      </c>
      <c r="W168">
        <v>47</v>
      </c>
      <c r="X168">
        <v>5</v>
      </c>
      <c r="Y168">
        <v>62</v>
      </c>
      <c r="Z168">
        <v>323</v>
      </c>
      <c r="AA168">
        <v>20</v>
      </c>
      <c r="AB168">
        <v>325</v>
      </c>
      <c r="AC168">
        <v>1.39</v>
      </c>
    </row>
    <row r="169" spans="1:29" x14ac:dyDescent="0.3">
      <c r="A169" t="s">
        <v>697</v>
      </c>
      <c r="B169" t="s">
        <v>698</v>
      </c>
      <c r="C169" s="1" t="str">
        <f t="shared" si="8"/>
        <v>21:1155</v>
      </c>
      <c r="D169" s="1" t="str">
        <f t="shared" si="9"/>
        <v>21:0325</v>
      </c>
      <c r="E169" t="s">
        <v>699</v>
      </c>
      <c r="F169" t="s">
        <v>700</v>
      </c>
      <c r="H169">
        <v>64.857799999999997</v>
      </c>
      <c r="I169">
        <v>-110.005</v>
      </c>
      <c r="J169" s="1" t="str">
        <f t="shared" si="10"/>
        <v>Lake sediments</v>
      </c>
      <c r="K169" s="1" t="str">
        <f t="shared" si="11"/>
        <v>Unknown</v>
      </c>
      <c r="L169">
        <v>73.599999999999994</v>
      </c>
      <c r="M169">
        <v>12.2</v>
      </c>
      <c r="N169">
        <v>2.6</v>
      </c>
      <c r="O169">
        <v>1.73</v>
      </c>
      <c r="P169">
        <v>1.17</v>
      </c>
      <c r="Q169">
        <v>2.83</v>
      </c>
      <c r="R169">
        <v>2.1800000000000002</v>
      </c>
      <c r="S169">
        <v>0.05</v>
      </c>
      <c r="T169">
        <v>0.15</v>
      </c>
      <c r="U169">
        <v>0.5</v>
      </c>
      <c r="V169">
        <v>634</v>
      </c>
      <c r="W169">
        <v>350</v>
      </c>
      <c r="X169">
        <v>82</v>
      </c>
      <c r="Y169">
        <v>77</v>
      </c>
      <c r="Z169">
        <v>316</v>
      </c>
      <c r="AA169">
        <v>31</v>
      </c>
      <c r="AB169">
        <v>232</v>
      </c>
      <c r="AC169">
        <v>2.08</v>
      </c>
    </row>
    <row r="170" spans="1:29" x14ac:dyDescent="0.3">
      <c r="A170" t="s">
        <v>701</v>
      </c>
      <c r="B170" t="s">
        <v>702</v>
      </c>
      <c r="C170" s="1" t="str">
        <f t="shared" si="8"/>
        <v>21:1155</v>
      </c>
      <c r="D170" s="1" t="str">
        <f t="shared" si="9"/>
        <v>21:0325</v>
      </c>
      <c r="E170" t="s">
        <v>703</v>
      </c>
      <c r="F170" t="s">
        <v>704</v>
      </c>
      <c r="H170">
        <v>64.798599999999993</v>
      </c>
      <c r="I170">
        <v>-110.002</v>
      </c>
      <c r="J170" s="1" t="str">
        <f t="shared" si="10"/>
        <v>Lake sediments</v>
      </c>
      <c r="K170" s="1" t="str">
        <f t="shared" si="11"/>
        <v>Unknown</v>
      </c>
      <c r="L170">
        <v>74.900000000000006</v>
      </c>
      <c r="M170">
        <v>12.7</v>
      </c>
      <c r="N170">
        <v>2.23</v>
      </c>
      <c r="O170">
        <v>1.86</v>
      </c>
      <c r="P170">
        <v>1.01</v>
      </c>
      <c r="Q170">
        <v>3.1</v>
      </c>
      <c r="R170">
        <v>2.4</v>
      </c>
      <c r="S170">
        <v>0.05</v>
      </c>
      <c r="T170">
        <v>0.2</v>
      </c>
      <c r="U170">
        <v>0.46</v>
      </c>
      <c r="V170">
        <v>638</v>
      </c>
      <c r="W170">
        <v>56</v>
      </c>
      <c r="X170">
        <v>12</v>
      </c>
      <c r="Y170">
        <v>92</v>
      </c>
      <c r="Z170">
        <v>341</v>
      </c>
      <c r="AA170">
        <v>12</v>
      </c>
      <c r="AB170">
        <v>214</v>
      </c>
      <c r="AC170">
        <v>1.08</v>
      </c>
    </row>
    <row r="171" spans="1:29" x14ac:dyDescent="0.3">
      <c r="A171" t="s">
        <v>705</v>
      </c>
      <c r="B171" t="s">
        <v>706</v>
      </c>
      <c r="C171" s="1" t="str">
        <f t="shared" si="8"/>
        <v>21:1155</v>
      </c>
      <c r="D171" s="1" t="str">
        <f t="shared" si="9"/>
        <v>21:0325</v>
      </c>
      <c r="E171" t="s">
        <v>707</v>
      </c>
      <c r="F171" t="s">
        <v>708</v>
      </c>
      <c r="H171">
        <v>64.720100000000002</v>
      </c>
      <c r="I171">
        <v>-110.021</v>
      </c>
      <c r="J171" s="1" t="str">
        <f t="shared" si="10"/>
        <v>Lake sediments</v>
      </c>
      <c r="K171" s="1" t="str">
        <f t="shared" si="11"/>
        <v>Unknown</v>
      </c>
      <c r="L171">
        <v>74.7</v>
      </c>
      <c r="M171">
        <v>12.1</v>
      </c>
      <c r="N171">
        <v>1.8</v>
      </c>
      <c r="O171">
        <v>1.61</v>
      </c>
      <c r="P171">
        <v>0.9</v>
      </c>
      <c r="Q171">
        <v>3.22</v>
      </c>
      <c r="R171">
        <v>2.12</v>
      </c>
      <c r="S171">
        <v>0.03</v>
      </c>
      <c r="T171">
        <v>0.11</v>
      </c>
      <c r="U171">
        <v>0.32</v>
      </c>
      <c r="V171">
        <v>547</v>
      </c>
      <c r="W171">
        <v>48</v>
      </c>
      <c r="X171">
        <v>25</v>
      </c>
      <c r="Y171">
        <v>76</v>
      </c>
      <c r="Z171">
        <v>367</v>
      </c>
      <c r="AA171">
        <v>5</v>
      </c>
      <c r="AB171">
        <v>132</v>
      </c>
      <c r="AC171">
        <v>2.7</v>
      </c>
    </row>
    <row r="172" spans="1:29" x14ac:dyDescent="0.3">
      <c r="A172" t="s">
        <v>709</v>
      </c>
      <c r="B172" t="s">
        <v>710</v>
      </c>
      <c r="C172" s="1" t="str">
        <f t="shared" si="8"/>
        <v>21:1155</v>
      </c>
      <c r="D172" s="1" t="str">
        <f t="shared" si="9"/>
        <v>21:0325</v>
      </c>
      <c r="E172" t="s">
        <v>711</v>
      </c>
      <c r="F172" t="s">
        <v>712</v>
      </c>
      <c r="H172">
        <v>64.672899999999998</v>
      </c>
      <c r="I172">
        <v>-110.038</v>
      </c>
      <c r="J172" s="1" t="str">
        <f t="shared" si="10"/>
        <v>Lake sediments</v>
      </c>
      <c r="K172" s="1" t="str">
        <f t="shared" si="11"/>
        <v>Unknown</v>
      </c>
      <c r="L172">
        <v>74.900000000000006</v>
      </c>
      <c r="M172">
        <v>12.4</v>
      </c>
      <c r="N172">
        <v>1.86</v>
      </c>
      <c r="O172">
        <v>2</v>
      </c>
      <c r="P172">
        <v>0.94</v>
      </c>
      <c r="Q172">
        <v>3.21</v>
      </c>
      <c r="R172">
        <v>2.27</v>
      </c>
      <c r="S172">
        <v>0.04</v>
      </c>
      <c r="T172">
        <v>0.18</v>
      </c>
      <c r="U172">
        <v>0.43</v>
      </c>
      <c r="V172">
        <v>631</v>
      </c>
      <c r="W172">
        <v>48</v>
      </c>
      <c r="X172">
        <v>5</v>
      </c>
      <c r="Y172">
        <v>72</v>
      </c>
      <c r="Z172">
        <v>351</v>
      </c>
      <c r="AA172">
        <v>19</v>
      </c>
      <c r="AB172">
        <v>175</v>
      </c>
      <c r="AC172">
        <v>1.08</v>
      </c>
    </row>
    <row r="173" spans="1:29" x14ac:dyDescent="0.3">
      <c r="A173" t="s">
        <v>713</v>
      </c>
      <c r="B173" t="s">
        <v>714</v>
      </c>
      <c r="C173" s="1" t="str">
        <f t="shared" si="8"/>
        <v>21:1155</v>
      </c>
      <c r="D173" s="1" t="str">
        <f t="shared" si="9"/>
        <v>21:0325</v>
      </c>
      <c r="E173" t="s">
        <v>715</v>
      </c>
      <c r="F173" t="s">
        <v>716</v>
      </c>
      <c r="H173">
        <v>64.649799999999999</v>
      </c>
      <c r="I173">
        <v>-110.004</v>
      </c>
      <c r="J173" s="1" t="str">
        <f t="shared" si="10"/>
        <v>Lake sediments</v>
      </c>
      <c r="K173" s="1" t="str">
        <f t="shared" si="11"/>
        <v>Unknown</v>
      </c>
      <c r="L173">
        <v>69.2</v>
      </c>
      <c r="M173">
        <v>14.3</v>
      </c>
      <c r="N173">
        <v>3.83</v>
      </c>
      <c r="O173">
        <v>1.68</v>
      </c>
      <c r="P173">
        <v>1.85</v>
      </c>
      <c r="Q173">
        <v>2.79</v>
      </c>
      <c r="R173">
        <v>2.92</v>
      </c>
      <c r="S173">
        <v>0.06</v>
      </c>
      <c r="T173">
        <v>0.16</v>
      </c>
      <c r="U173">
        <v>0.57999999999999996</v>
      </c>
      <c r="V173">
        <v>825</v>
      </c>
      <c r="W173">
        <v>93</v>
      </c>
      <c r="X173">
        <v>13</v>
      </c>
      <c r="Y173">
        <v>117</v>
      </c>
      <c r="Z173">
        <v>293</v>
      </c>
      <c r="AA173">
        <v>15</v>
      </c>
      <c r="AB173">
        <v>184</v>
      </c>
      <c r="AC173">
        <v>2.77</v>
      </c>
    </row>
    <row r="174" spans="1:29" x14ac:dyDescent="0.3">
      <c r="A174" t="s">
        <v>717</v>
      </c>
      <c r="B174" t="s">
        <v>718</v>
      </c>
      <c r="C174" s="1" t="str">
        <f t="shared" si="8"/>
        <v>21:1155</v>
      </c>
      <c r="D174" s="1" t="str">
        <f t="shared" si="9"/>
        <v>21:0325</v>
      </c>
      <c r="E174" t="s">
        <v>719</v>
      </c>
      <c r="F174" t="s">
        <v>720</v>
      </c>
      <c r="H174">
        <v>64.558099999999996</v>
      </c>
      <c r="I174">
        <v>-110.01600000000001</v>
      </c>
      <c r="J174" s="1" t="str">
        <f t="shared" si="10"/>
        <v>Lake sediments</v>
      </c>
      <c r="K174" s="1" t="str">
        <f t="shared" si="11"/>
        <v>Unknown</v>
      </c>
      <c r="L174">
        <v>74.2</v>
      </c>
      <c r="M174">
        <v>12.6</v>
      </c>
      <c r="N174">
        <v>1.91</v>
      </c>
      <c r="O174">
        <v>2.04</v>
      </c>
      <c r="P174">
        <v>0.99</v>
      </c>
      <c r="Q174">
        <v>3.31</v>
      </c>
      <c r="R174">
        <v>2.34</v>
      </c>
      <c r="S174">
        <v>0.04</v>
      </c>
      <c r="T174">
        <v>0.18</v>
      </c>
      <c r="U174">
        <v>0.44</v>
      </c>
      <c r="V174">
        <v>654</v>
      </c>
      <c r="W174">
        <v>45</v>
      </c>
      <c r="X174">
        <v>5</v>
      </c>
      <c r="Y174">
        <v>69</v>
      </c>
      <c r="Z174">
        <v>387</v>
      </c>
      <c r="AA174">
        <v>16</v>
      </c>
      <c r="AB174">
        <v>195</v>
      </c>
      <c r="AC174">
        <v>1.08</v>
      </c>
    </row>
    <row r="175" spans="1:29" x14ac:dyDescent="0.3">
      <c r="A175" t="s">
        <v>721</v>
      </c>
      <c r="B175" t="s">
        <v>722</v>
      </c>
      <c r="C175" s="1" t="str">
        <f t="shared" si="8"/>
        <v>21:1155</v>
      </c>
      <c r="D175" s="1" t="str">
        <f t="shared" si="9"/>
        <v>21:0325</v>
      </c>
      <c r="E175" t="s">
        <v>723</v>
      </c>
      <c r="F175" t="s">
        <v>724</v>
      </c>
      <c r="H175">
        <v>64.550200000000004</v>
      </c>
      <c r="I175">
        <v>-110.14700000000001</v>
      </c>
      <c r="J175" s="1" t="str">
        <f t="shared" si="10"/>
        <v>Lake sediments</v>
      </c>
      <c r="K175" s="1" t="str">
        <f t="shared" si="11"/>
        <v>Unknown</v>
      </c>
      <c r="L175">
        <v>61.7</v>
      </c>
      <c r="M175">
        <v>15.7</v>
      </c>
      <c r="N175">
        <v>5.0999999999999996</v>
      </c>
      <c r="O175">
        <v>1.43</v>
      </c>
      <c r="P175">
        <v>2.4</v>
      </c>
      <c r="Q175">
        <v>2.2999999999999998</v>
      </c>
      <c r="R175">
        <v>3.37</v>
      </c>
      <c r="S175">
        <v>7.0000000000000007E-2</v>
      </c>
      <c r="T175">
        <v>0.17</v>
      </c>
      <c r="U175">
        <v>0.67</v>
      </c>
      <c r="V175">
        <v>904</v>
      </c>
      <c r="W175">
        <v>117</v>
      </c>
      <c r="X175">
        <v>10</v>
      </c>
      <c r="Y175">
        <v>129</v>
      </c>
      <c r="Z175">
        <v>245</v>
      </c>
      <c r="AA175">
        <v>36</v>
      </c>
      <c r="AB175">
        <v>170</v>
      </c>
      <c r="AC175">
        <v>7.23</v>
      </c>
    </row>
    <row r="176" spans="1:29" x14ac:dyDescent="0.3">
      <c r="A176" t="s">
        <v>725</v>
      </c>
      <c r="B176" t="s">
        <v>726</v>
      </c>
      <c r="C176" s="1" t="str">
        <f t="shared" si="8"/>
        <v>21:1155</v>
      </c>
      <c r="D176" s="1" t="str">
        <f t="shared" si="9"/>
        <v>21:0325</v>
      </c>
      <c r="E176" t="s">
        <v>727</v>
      </c>
      <c r="F176" t="s">
        <v>728</v>
      </c>
      <c r="H176">
        <v>64.547499999999999</v>
      </c>
      <c r="I176">
        <v>-110.227</v>
      </c>
      <c r="J176" s="1" t="str">
        <f t="shared" si="10"/>
        <v>Lake sediments</v>
      </c>
      <c r="K176" s="1" t="str">
        <f t="shared" si="11"/>
        <v>Unknown</v>
      </c>
      <c r="L176">
        <v>74.599999999999994</v>
      </c>
      <c r="M176">
        <v>12.5</v>
      </c>
      <c r="N176">
        <v>2.38</v>
      </c>
      <c r="O176">
        <v>2.08</v>
      </c>
      <c r="P176">
        <v>1.1299999999999999</v>
      </c>
      <c r="Q176">
        <v>3.28</v>
      </c>
      <c r="R176">
        <v>2.2000000000000002</v>
      </c>
      <c r="S176">
        <v>0.05</v>
      </c>
      <c r="T176">
        <v>0.18</v>
      </c>
      <c r="U176">
        <v>0.5</v>
      </c>
      <c r="V176">
        <v>672</v>
      </c>
      <c r="W176">
        <v>58</v>
      </c>
      <c r="X176">
        <v>21</v>
      </c>
      <c r="Y176">
        <v>80</v>
      </c>
      <c r="Z176">
        <v>377</v>
      </c>
      <c r="AA176">
        <v>5</v>
      </c>
      <c r="AB176">
        <v>222</v>
      </c>
      <c r="AC176">
        <v>1</v>
      </c>
    </row>
    <row r="177" spans="1:29" x14ac:dyDescent="0.3">
      <c r="A177" t="s">
        <v>729</v>
      </c>
      <c r="B177" t="s">
        <v>730</v>
      </c>
      <c r="C177" s="1" t="str">
        <f t="shared" si="8"/>
        <v>21:1155</v>
      </c>
      <c r="D177" s="1" t="str">
        <f t="shared" si="9"/>
        <v>21:0325</v>
      </c>
      <c r="E177" t="s">
        <v>731</v>
      </c>
      <c r="F177" t="s">
        <v>732</v>
      </c>
      <c r="H177">
        <v>64.552599999999998</v>
      </c>
      <c r="I177">
        <v>-110.33799999999999</v>
      </c>
      <c r="J177" s="1" t="str">
        <f t="shared" si="10"/>
        <v>Lake sediments</v>
      </c>
      <c r="K177" s="1" t="str">
        <f t="shared" si="11"/>
        <v>Unknown</v>
      </c>
      <c r="L177">
        <v>65.599999999999994</v>
      </c>
      <c r="M177">
        <v>15.3</v>
      </c>
      <c r="N177">
        <v>4.42</v>
      </c>
      <c r="O177">
        <v>1.64</v>
      </c>
      <c r="P177">
        <v>2.08</v>
      </c>
      <c r="Q177">
        <v>2.68</v>
      </c>
      <c r="R177">
        <v>3.2</v>
      </c>
      <c r="S177">
        <v>0.06</v>
      </c>
      <c r="T177">
        <v>0.18</v>
      </c>
      <c r="U177">
        <v>0.65</v>
      </c>
      <c r="V177">
        <v>868</v>
      </c>
      <c r="W177">
        <v>111</v>
      </c>
      <c r="X177">
        <v>23</v>
      </c>
      <c r="Y177">
        <v>107</v>
      </c>
      <c r="Z177">
        <v>291</v>
      </c>
      <c r="AA177">
        <v>16</v>
      </c>
      <c r="AB177">
        <v>175</v>
      </c>
      <c r="AC177">
        <v>4.2300000000000004</v>
      </c>
    </row>
    <row r="178" spans="1:29" x14ac:dyDescent="0.3">
      <c r="A178" t="s">
        <v>733</v>
      </c>
      <c r="B178" t="s">
        <v>734</v>
      </c>
      <c r="C178" s="1" t="str">
        <f t="shared" si="8"/>
        <v>21:1155</v>
      </c>
      <c r="D178" s="1" t="str">
        <f t="shared" si="9"/>
        <v>21:0325</v>
      </c>
      <c r="E178" t="s">
        <v>735</v>
      </c>
      <c r="F178" t="s">
        <v>736</v>
      </c>
      <c r="H178">
        <v>64.524500000000003</v>
      </c>
      <c r="I178">
        <v>-110.44</v>
      </c>
      <c r="J178" s="1" t="str">
        <f t="shared" si="10"/>
        <v>Lake sediments</v>
      </c>
      <c r="K178" s="1" t="str">
        <f t="shared" si="11"/>
        <v>Unknown</v>
      </c>
      <c r="L178">
        <v>73.400000000000006</v>
      </c>
      <c r="M178">
        <v>12.6</v>
      </c>
      <c r="N178">
        <v>2.63</v>
      </c>
      <c r="O178">
        <v>1.87</v>
      </c>
      <c r="P178">
        <v>1.24</v>
      </c>
      <c r="Q178">
        <v>2.87</v>
      </c>
      <c r="R178">
        <v>2.2599999999999998</v>
      </c>
      <c r="S178">
        <v>0.05</v>
      </c>
      <c r="T178">
        <v>0.17</v>
      </c>
      <c r="U178">
        <v>0.56999999999999995</v>
      </c>
      <c r="V178">
        <v>578</v>
      </c>
      <c r="W178">
        <v>119</v>
      </c>
      <c r="X178">
        <v>46</v>
      </c>
      <c r="Y178">
        <v>70</v>
      </c>
      <c r="Z178">
        <v>339</v>
      </c>
      <c r="AA178">
        <v>33</v>
      </c>
      <c r="AB178">
        <v>266</v>
      </c>
      <c r="AC178">
        <v>1.31</v>
      </c>
    </row>
    <row r="179" spans="1:29" x14ac:dyDescent="0.3">
      <c r="A179" t="s">
        <v>737</v>
      </c>
      <c r="B179" t="s">
        <v>738</v>
      </c>
      <c r="C179" s="1" t="str">
        <f t="shared" si="8"/>
        <v>21:1155</v>
      </c>
      <c r="D179" s="1" t="str">
        <f t="shared" si="9"/>
        <v>21:0325</v>
      </c>
      <c r="E179" t="s">
        <v>739</v>
      </c>
      <c r="F179" t="s">
        <v>740</v>
      </c>
      <c r="H179">
        <v>64.610399999999998</v>
      </c>
      <c r="I179">
        <v>-110.38800000000001</v>
      </c>
      <c r="J179" s="1" t="str">
        <f t="shared" si="10"/>
        <v>Lake sediments</v>
      </c>
      <c r="K179" s="1" t="str">
        <f t="shared" si="11"/>
        <v>Unknown</v>
      </c>
      <c r="L179">
        <v>62.3</v>
      </c>
      <c r="M179">
        <v>15.1</v>
      </c>
      <c r="N179">
        <v>4.99</v>
      </c>
      <c r="O179">
        <v>1.31</v>
      </c>
      <c r="P179">
        <v>2.34</v>
      </c>
      <c r="Q179">
        <v>2.15</v>
      </c>
      <c r="R179">
        <v>3.05</v>
      </c>
      <c r="S179">
        <v>7.0000000000000007E-2</v>
      </c>
      <c r="T179">
        <v>0.22</v>
      </c>
      <c r="U179">
        <v>0.59</v>
      </c>
      <c r="V179">
        <v>834</v>
      </c>
      <c r="W179">
        <v>113</v>
      </c>
      <c r="X179">
        <v>39</v>
      </c>
      <c r="Y179">
        <v>145</v>
      </c>
      <c r="Z179">
        <v>258</v>
      </c>
      <c r="AA179">
        <v>25</v>
      </c>
      <c r="AB179">
        <v>165</v>
      </c>
      <c r="AC179">
        <v>7.93</v>
      </c>
    </row>
    <row r="180" spans="1:29" x14ac:dyDescent="0.3">
      <c r="A180" t="s">
        <v>741</v>
      </c>
      <c r="B180" t="s">
        <v>742</v>
      </c>
      <c r="C180" s="1" t="str">
        <f t="shared" si="8"/>
        <v>21:1155</v>
      </c>
      <c r="D180" s="1" t="str">
        <f t="shared" si="9"/>
        <v>21:0325</v>
      </c>
      <c r="E180" t="s">
        <v>743</v>
      </c>
      <c r="F180" t="s">
        <v>744</v>
      </c>
      <c r="H180">
        <v>64.5959</v>
      </c>
      <c r="I180">
        <v>-110.364</v>
      </c>
      <c r="J180" s="1" t="str">
        <f t="shared" si="10"/>
        <v>Lake sediments</v>
      </c>
      <c r="K180" s="1" t="str">
        <f t="shared" si="11"/>
        <v>Unknown</v>
      </c>
      <c r="L180">
        <v>59.9</v>
      </c>
      <c r="M180">
        <v>16.7</v>
      </c>
      <c r="N180">
        <v>6.63</v>
      </c>
      <c r="O180">
        <v>1.21</v>
      </c>
      <c r="P180">
        <v>2.79</v>
      </c>
      <c r="Q180">
        <v>2.04</v>
      </c>
      <c r="R180">
        <v>3.47</v>
      </c>
      <c r="S180">
        <v>0.09</v>
      </c>
      <c r="T180">
        <v>0.2</v>
      </c>
      <c r="U180">
        <v>0.68</v>
      </c>
      <c r="V180">
        <v>928</v>
      </c>
      <c r="W180">
        <v>196</v>
      </c>
      <c r="X180">
        <v>24</v>
      </c>
      <c r="Y180">
        <v>147</v>
      </c>
      <c r="Z180">
        <v>228</v>
      </c>
      <c r="AA180">
        <v>32</v>
      </c>
      <c r="AB180">
        <v>163</v>
      </c>
      <c r="AC180">
        <v>6.39</v>
      </c>
    </row>
    <row r="181" spans="1:29" x14ac:dyDescent="0.3">
      <c r="A181" t="s">
        <v>745</v>
      </c>
      <c r="B181" t="s">
        <v>746</v>
      </c>
      <c r="C181" s="1" t="str">
        <f t="shared" si="8"/>
        <v>21:1155</v>
      </c>
      <c r="D181" s="1" t="str">
        <f t="shared" si="9"/>
        <v>21:0325</v>
      </c>
      <c r="E181" t="s">
        <v>747</v>
      </c>
      <c r="F181" t="s">
        <v>748</v>
      </c>
      <c r="H181">
        <v>64.593000000000004</v>
      </c>
      <c r="I181">
        <v>-110.218</v>
      </c>
      <c r="J181" s="1" t="str">
        <f t="shared" si="10"/>
        <v>Lake sediments</v>
      </c>
      <c r="K181" s="1" t="str">
        <f t="shared" si="11"/>
        <v>Unknown</v>
      </c>
      <c r="L181">
        <v>71.5</v>
      </c>
      <c r="M181">
        <v>13</v>
      </c>
      <c r="N181">
        <v>2.84</v>
      </c>
      <c r="O181">
        <v>1.79</v>
      </c>
      <c r="P181">
        <v>1.28</v>
      </c>
      <c r="Q181">
        <v>2.89</v>
      </c>
      <c r="R181">
        <v>2.13</v>
      </c>
      <c r="S181">
        <v>0.05</v>
      </c>
      <c r="T181">
        <v>0.17</v>
      </c>
      <c r="U181">
        <v>0.5</v>
      </c>
      <c r="V181">
        <v>631</v>
      </c>
      <c r="W181">
        <v>114</v>
      </c>
      <c r="X181">
        <v>29</v>
      </c>
      <c r="Y181">
        <v>81</v>
      </c>
      <c r="Z181">
        <v>337</v>
      </c>
      <c r="AA181">
        <v>5</v>
      </c>
      <c r="AB181">
        <v>213</v>
      </c>
      <c r="AC181">
        <v>4.08</v>
      </c>
    </row>
    <row r="182" spans="1:29" x14ac:dyDescent="0.3">
      <c r="A182" t="s">
        <v>749</v>
      </c>
      <c r="B182" t="s">
        <v>750</v>
      </c>
      <c r="C182" s="1" t="str">
        <f t="shared" si="8"/>
        <v>21:1155</v>
      </c>
      <c r="D182" s="1" t="str">
        <f t="shared" si="9"/>
        <v>21:0325</v>
      </c>
      <c r="E182" t="s">
        <v>751</v>
      </c>
      <c r="F182" t="s">
        <v>752</v>
      </c>
      <c r="H182">
        <v>64.575100000000006</v>
      </c>
      <c r="I182">
        <v>-110.13800000000001</v>
      </c>
      <c r="J182" s="1" t="str">
        <f t="shared" si="10"/>
        <v>Lake sediments</v>
      </c>
      <c r="K182" s="1" t="str">
        <f t="shared" si="11"/>
        <v>Unknown</v>
      </c>
      <c r="L182">
        <v>74</v>
      </c>
      <c r="M182">
        <v>12.7</v>
      </c>
      <c r="N182">
        <v>2.23</v>
      </c>
      <c r="O182">
        <v>1.73</v>
      </c>
      <c r="P182">
        <v>1.08</v>
      </c>
      <c r="Q182">
        <v>3.14</v>
      </c>
      <c r="R182">
        <v>2.2000000000000002</v>
      </c>
      <c r="S182">
        <v>0.04</v>
      </c>
      <c r="T182">
        <v>0.15</v>
      </c>
      <c r="U182">
        <v>0.42</v>
      </c>
      <c r="V182">
        <v>578</v>
      </c>
      <c r="W182">
        <v>62</v>
      </c>
      <c r="X182">
        <v>13</v>
      </c>
      <c r="Y182">
        <v>74</v>
      </c>
      <c r="Z182">
        <v>343</v>
      </c>
      <c r="AA182">
        <v>13</v>
      </c>
      <c r="AB182">
        <v>166</v>
      </c>
      <c r="AC182">
        <v>2.62</v>
      </c>
    </row>
    <row r="183" spans="1:29" x14ac:dyDescent="0.3">
      <c r="A183" t="s">
        <v>753</v>
      </c>
      <c r="B183" t="s">
        <v>754</v>
      </c>
      <c r="C183" s="1" t="str">
        <f t="shared" si="8"/>
        <v>21:1155</v>
      </c>
      <c r="D183" s="1" t="str">
        <f t="shared" si="9"/>
        <v>21:0325</v>
      </c>
      <c r="E183" t="s">
        <v>755</v>
      </c>
      <c r="F183" t="s">
        <v>756</v>
      </c>
      <c r="H183">
        <v>64.644599999999997</v>
      </c>
      <c r="I183">
        <v>-110.143</v>
      </c>
      <c r="J183" s="1" t="str">
        <f t="shared" si="10"/>
        <v>Lake sediments</v>
      </c>
      <c r="K183" s="1" t="str">
        <f t="shared" si="11"/>
        <v>Unknown</v>
      </c>
      <c r="L183">
        <v>67.7</v>
      </c>
      <c r="M183">
        <v>15.2</v>
      </c>
      <c r="N183">
        <v>4.68</v>
      </c>
      <c r="O183">
        <v>1.63</v>
      </c>
      <c r="P183">
        <v>2.0699999999999998</v>
      </c>
      <c r="Q183">
        <v>2.7</v>
      </c>
      <c r="R183">
        <v>3.12</v>
      </c>
      <c r="S183">
        <v>7.0000000000000007E-2</v>
      </c>
      <c r="T183">
        <v>0.19</v>
      </c>
      <c r="U183">
        <v>0.61</v>
      </c>
      <c r="V183">
        <v>799</v>
      </c>
      <c r="W183">
        <v>95</v>
      </c>
      <c r="X183">
        <v>16</v>
      </c>
      <c r="Y183">
        <v>125</v>
      </c>
      <c r="Z183">
        <v>299</v>
      </c>
      <c r="AA183">
        <v>27</v>
      </c>
      <c r="AB183">
        <v>200</v>
      </c>
      <c r="AC183">
        <v>2.4700000000000002</v>
      </c>
    </row>
    <row r="184" spans="1:29" x14ac:dyDescent="0.3">
      <c r="A184" t="s">
        <v>757</v>
      </c>
      <c r="B184" t="s">
        <v>758</v>
      </c>
      <c r="C184" s="1" t="str">
        <f t="shared" si="8"/>
        <v>21:1155</v>
      </c>
      <c r="D184" s="1" t="str">
        <f t="shared" si="9"/>
        <v>21:0325</v>
      </c>
      <c r="E184" t="s">
        <v>759</v>
      </c>
      <c r="F184" t="s">
        <v>760</v>
      </c>
      <c r="H184">
        <v>64.632499999999993</v>
      </c>
      <c r="I184">
        <v>-110.23</v>
      </c>
      <c r="J184" s="1" t="str">
        <f t="shared" si="10"/>
        <v>Lake sediments</v>
      </c>
      <c r="K184" s="1" t="str">
        <f t="shared" si="11"/>
        <v>Unknown</v>
      </c>
      <c r="L184">
        <v>60.3</v>
      </c>
      <c r="M184">
        <v>15.2</v>
      </c>
      <c r="N184">
        <v>5.39</v>
      </c>
      <c r="O184">
        <v>1.2</v>
      </c>
      <c r="P184">
        <v>2.66</v>
      </c>
      <c r="Q184">
        <v>1.89</v>
      </c>
      <c r="R184">
        <v>2.83</v>
      </c>
      <c r="S184">
        <v>0.06</v>
      </c>
      <c r="T184">
        <v>0.18</v>
      </c>
      <c r="U184">
        <v>0.6</v>
      </c>
      <c r="V184">
        <v>782</v>
      </c>
      <c r="W184">
        <v>130</v>
      </c>
      <c r="X184">
        <v>21</v>
      </c>
      <c r="Y184">
        <v>140</v>
      </c>
      <c r="Z184">
        <v>225</v>
      </c>
      <c r="AA184">
        <v>11</v>
      </c>
      <c r="AB184">
        <v>169</v>
      </c>
      <c r="AC184">
        <v>9.77</v>
      </c>
    </row>
    <row r="185" spans="1:29" x14ac:dyDescent="0.3">
      <c r="A185" t="s">
        <v>761</v>
      </c>
      <c r="B185" t="s">
        <v>762</v>
      </c>
      <c r="C185" s="1" t="str">
        <f t="shared" si="8"/>
        <v>21:1155</v>
      </c>
      <c r="D185" s="1" t="str">
        <f t="shared" si="9"/>
        <v>21:0325</v>
      </c>
      <c r="E185" t="s">
        <v>763</v>
      </c>
      <c r="F185" t="s">
        <v>764</v>
      </c>
      <c r="H185">
        <v>64.633799999999994</v>
      </c>
      <c r="I185">
        <v>-110.303</v>
      </c>
      <c r="J185" s="1" t="str">
        <f t="shared" si="10"/>
        <v>Lake sediments</v>
      </c>
      <c r="K185" s="1" t="str">
        <f t="shared" si="11"/>
        <v>Unknown</v>
      </c>
      <c r="L185">
        <v>61.9</v>
      </c>
      <c r="M185">
        <v>15.1</v>
      </c>
      <c r="N185">
        <v>4.84</v>
      </c>
      <c r="O185">
        <v>1.38</v>
      </c>
      <c r="P185">
        <v>2.23</v>
      </c>
      <c r="Q185">
        <v>2.21</v>
      </c>
      <c r="R185">
        <v>3.19</v>
      </c>
      <c r="S185">
        <v>7.0000000000000007E-2</v>
      </c>
      <c r="T185">
        <v>0.18</v>
      </c>
      <c r="U185">
        <v>0.63</v>
      </c>
      <c r="V185">
        <v>842</v>
      </c>
      <c r="W185">
        <v>109</v>
      </c>
      <c r="X185">
        <v>23</v>
      </c>
      <c r="Y185">
        <v>134</v>
      </c>
      <c r="Z185">
        <v>239</v>
      </c>
      <c r="AA185">
        <v>5</v>
      </c>
      <c r="AB185">
        <v>177</v>
      </c>
      <c r="AC185">
        <v>8.31</v>
      </c>
    </row>
    <row r="186" spans="1:29" x14ac:dyDescent="0.3">
      <c r="A186" t="s">
        <v>765</v>
      </c>
      <c r="B186" t="s">
        <v>766</v>
      </c>
      <c r="C186" s="1" t="str">
        <f t="shared" si="8"/>
        <v>21:1155</v>
      </c>
      <c r="D186" s="1" t="str">
        <f t="shared" si="9"/>
        <v>21:0325</v>
      </c>
      <c r="E186" t="s">
        <v>767</v>
      </c>
      <c r="F186" t="s">
        <v>768</v>
      </c>
      <c r="H186">
        <v>64.6494</v>
      </c>
      <c r="I186">
        <v>-110.43899999999999</v>
      </c>
      <c r="J186" s="1" t="str">
        <f t="shared" si="10"/>
        <v>Lake sediments</v>
      </c>
      <c r="K186" s="1" t="str">
        <f t="shared" si="11"/>
        <v>Unknown</v>
      </c>
      <c r="L186">
        <v>65.400000000000006</v>
      </c>
      <c r="M186">
        <v>15.7</v>
      </c>
      <c r="N186">
        <v>4.6500000000000004</v>
      </c>
      <c r="O186">
        <v>1.64</v>
      </c>
      <c r="P186">
        <v>2.23</v>
      </c>
      <c r="Q186">
        <v>2.69</v>
      </c>
      <c r="R186">
        <v>3.46</v>
      </c>
      <c r="S186">
        <v>7.0000000000000007E-2</v>
      </c>
      <c r="T186">
        <v>0.18</v>
      </c>
      <c r="U186">
        <v>0.66</v>
      </c>
      <c r="V186">
        <v>917</v>
      </c>
      <c r="W186">
        <v>101</v>
      </c>
      <c r="X186">
        <v>26</v>
      </c>
      <c r="Y186">
        <v>144</v>
      </c>
      <c r="Z186">
        <v>292</v>
      </c>
      <c r="AA186">
        <v>22</v>
      </c>
      <c r="AB186">
        <v>163</v>
      </c>
      <c r="AC186">
        <v>2.85</v>
      </c>
    </row>
    <row r="187" spans="1:29" x14ac:dyDescent="0.3">
      <c r="A187" t="s">
        <v>769</v>
      </c>
      <c r="B187" t="s">
        <v>770</v>
      </c>
      <c r="C187" s="1" t="str">
        <f t="shared" si="8"/>
        <v>21:1155</v>
      </c>
      <c r="D187" s="1" t="str">
        <f t="shared" si="9"/>
        <v>21:0325</v>
      </c>
      <c r="E187" t="s">
        <v>771</v>
      </c>
      <c r="F187" t="s">
        <v>772</v>
      </c>
      <c r="H187">
        <v>64.669300000000007</v>
      </c>
      <c r="I187">
        <v>-110.337</v>
      </c>
      <c r="J187" s="1" t="str">
        <f t="shared" si="10"/>
        <v>Lake sediments</v>
      </c>
      <c r="K187" s="1" t="str">
        <f t="shared" si="11"/>
        <v>Unknown</v>
      </c>
      <c r="L187">
        <v>63.4</v>
      </c>
      <c r="M187">
        <v>16</v>
      </c>
      <c r="N187">
        <v>5.22</v>
      </c>
      <c r="O187">
        <v>1.64</v>
      </c>
      <c r="P187">
        <v>2.46</v>
      </c>
      <c r="Q187">
        <v>2.4500000000000002</v>
      </c>
      <c r="R187">
        <v>3.4</v>
      </c>
      <c r="S187">
        <v>0.08</v>
      </c>
      <c r="T187">
        <v>0.19</v>
      </c>
      <c r="U187">
        <v>0.71</v>
      </c>
      <c r="V187">
        <v>889</v>
      </c>
      <c r="W187">
        <v>118</v>
      </c>
      <c r="X187">
        <v>15</v>
      </c>
      <c r="Y187">
        <v>121</v>
      </c>
      <c r="Z187">
        <v>268</v>
      </c>
      <c r="AA187">
        <v>20</v>
      </c>
      <c r="AB187">
        <v>190</v>
      </c>
      <c r="AC187">
        <v>4.3099999999999996</v>
      </c>
    </row>
    <row r="188" spans="1:29" x14ac:dyDescent="0.3">
      <c r="A188" t="s">
        <v>773</v>
      </c>
      <c r="B188" t="s">
        <v>774</v>
      </c>
      <c r="C188" s="1" t="str">
        <f t="shared" si="8"/>
        <v>21:1155</v>
      </c>
      <c r="D188" s="1" t="str">
        <f t="shared" si="9"/>
        <v>21:0325</v>
      </c>
      <c r="E188" t="s">
        <v>775</v>
      </c>
      <c r="F188" t="s">
        <v>776</v>
      </c>
      <c r="H188">
        <v>64.667299999999997</v>
      </c>
      <c r="I188">
        <v>-110.181</v>
      </c>
      <c r="J188" s="1" t="str">
        <f t="shared" si="10"/>
        <v>Lake sediments</v>
      </c>
      <c r="K188" s="1" t="str">
        <f t="shared" si="11"/>
        <v>Unknown</v>
      </c>
      <c r="L188">
        <v>64.900000000000006</v>
      </c>
      <c r="M188">
        <v>14.4</v>
      </c>
      <c r="N188">
        <v>3.86</v>
      </c>
      <c r="O188">
        <v>1.5</v>
      </c>
      <c r="P188">
        <v>1.86</v>
      </c>
      <c r="Q188">
        <v>2.48</v>
      </c>
      <c r="R188">
        <v>3.03</v>
      </c>
      <c r="S188">
        <v>0.06</v>
      </c>
      <c r="T188">
        <v>0.19</v>
      </c>
      <c r="U188">
        <v>0.62</v>
      </c>
      <c r="V188">
        <v>752</v>
      </c>
      <c r="W188">
        <v>153</v>
      </c>
      <c r="X188">
        <v>18</v>
      </c>
      <c r="Y188">
        <v>112</v>
      </c>
      <c r="Z188">
        <v>254</v>
      </c>
      <c r="AA188">
        <v>27</v>
      </c>
      <c r="AB188">
        <v>194</v>
      </c>
      <c r="AC188">
        <v>7.16</v>
      </c>
    </row>
    <row r="189" spans="1:29" x14ac:dyDescent="0.3">
      <c r="A189" t="s">
        <v>777</v>
      </c>
      <c r="B189" t="s">
        <v>778</v>
      </c>
      <c r="C189" s="1" t="str">
        <f t="shared" si="8"/>
        <v>21:1155</v>
      </c>
      <c r="D189" s="1" t="str">
        <f t="shared" si="9"/>
        <v>21:0325</v>
      </c>
      <c r="E189" t="s">
        <v>779</v>
      </c>
      <c r="F189" t="s">
        <v>780</v>
      </c>
      <c r="H189">
        <v>64.668599999999998</v>
      </c>
      <c r="I189">
        <v>-110.148</v>
      </c>
      <c r="J189" s="1" t="str">
        <f t="shared" si="10"/>
        <v>Lake sediments</v>
      </c>
      <c r="K189" s="1" t="str">
        <f t="shared" si="11"/>
        <v>Unknown</v>
      </c>
      <c r="L189">
        <v>76</v>
      </c>
      <c r="M189">
        <v>11.9</v>
      </c>
      <c r="N189">
        <v>1.97</v>
      </c>
      <c r="O189">
        <v>1.88</v>
      </c>
      <c r="P189">
        <v>0.86</v>
      </c>
      <c r="Q189">
        <v>3.18</v>
      </c>
      <c r="R189">
        <v>2.2599999999999998</v>
      </c>
      <c r="S189">
        <v>0.05</v>
      </c>
      <c r="T189">
        <v>0.2</v>
      </c>
      <c r="U189">
        <v>0.54</v>
      </c>
      <c r="V189">
        <v>566</v>
      </c>
      <c r="W189">
        <v>38</v>
      </c>
      <c r="X189">
        <v>5</v>
      </c>
      <c r="Y189">
        <v>70</v>
      </c>
      <c r="Z189">
        <v>332</v>
      </c>
      <c r="AA189">
        <v>34</v>
      </c>
      <c r="AB189">
        <v>352</v>
      </c>
      <c r="AC189">
        <v>0.77</v>
      </c>
    </row>
    <row r="190" spans="1:29" x14ac:dyDescent="0.3">
      <c r="A190" t="s">
        <v>781</v>
      </c>
      <c r="B190" t="s">
        <v>782</v>
      </c>
      <c r="C190" s="1" t="str">
        <f t="shared" si="8"/>
        <v>21:1155</v>
      </c>
      <c r="D190" s="1" t="str">
        <f t="shared" si="9"/>
        <v>21:0325</v>
      </c>
      <c r="E190" t="s">
        <v>783</v>
      </c>
      <c r="F190" t="s">
        <v>784</v>
      </c>
      <c r="H190">
        <v>64.706500000000005</v>
      </c>
      <c r="I190">
        <v>-110.146</v>
      </c>
      <c r="J190" s="1" t="str">
        <f t="shared" si="10"/>
        <v>Lake sediments</v>
      </c>
      <c r="K190" s="1" t="str">
        <f t="shared" si="11"/>
        <v>Unknown</v>
      </c>
      <c r="L190">
        <v>74.8</v>
      </c>
      <c r="M190">
        <v>12.8</v>
      </c>
      <c r="N190">
        <v>2.4300000000000002</v>
      </c>
      <c r="O190">
        <v>2</v>
      </c>
      <c r="P190">
        <v>1.1100000000000001</v>
      </c>
      <c r="Q190">
        <v>3.11</v>
      </c>
      <c r="R190">
        <v>2.23</v>
      </c>
      <c r="S190">
        <v>0.05</v>
      </c>
      <c r="T190">
        <v>0.21</v>
      </c>
      <c r="U190">
        <v>0.59</v>
      </c>
      <c r="V190">
        <v>611</v>
      </c>
      <c r="W190">
        <v>55</v>
      </c>
      <c r="X190">
        <v>5</v>
      </c>
      <c r="Y190">
        <v>80</v>
      </c>
      <c r="Z190">
        <v>344</v>
      </c>
      <c r="AA190">
        <v>35</v>
      </c>
      <c r="AB190">
        <v>316</v>
      </c>
      <c r="AC190">
        <v>0.85</v>
      </c>
    </row>
    <row r="191" spans="1:29" x14ac:dyDescent="0.3">
      <c r="A191" t="s">
        <v>785</v>
      </c>
      <c r="B191" t="s">
        <v>786</v>
      </c>
      <c r="C191" s="1" t="str">
        <f t="shared" si="8"/>
        <v>21:1155</v>
      </c>
      <c r="D191" s="1" t="str">
        <f t="shared" si="9"/>
        <v>21:0325</v>
      </c>
      <c r="E191" t="s">
        <v>787</v>
      </c>
      <c r="F191" t="s">
        <v>788</v>
      </c>
      <c r="H191">
        <v>64.725499999999997</v>
      </c>
      <c r="I191">
        <v>-110.206</v>
      </c>
      <c r="J191" s="1" t="str">
        <f t="shared" si="10"/>
        <v>Lake sediments</v>
      </c>
      <c r="K191" s="1" t="str">
        <f t="shared" si="11"/>
        <v>Unknown</v>
      </c>
      <c r="L191">
        <v>73.099999999999994</v>
      </c>
      <c r="M191">
        <v>13.5</v>
      </c>
      <c r="N191">
        <v>2.21</v>
      </c>
      <c r="O191">
        <v>1.66</v>
      </c>
      <c r="P191">
        <v>1.08</v>
      </c>
      <c r="Q191">
        <v>3.26</v>
      </c>
      <c r="R191">
        <v>3.01</v>
      </c>
      <c r="S191">
        <v>0.04</v>
      </c>
      <c r="T191">
        <v>0.2</v>
      </c>
      <c r="U191">
        <v>0.44</v>
      </c>
      <c r="V191">
        <v>687</v>
      </c>
      <c r="W191">
        <v>50</v>
      </c>
      <c r="X191">
        <v>13</v>
      </c>
      <c r="Y191">
        <v>102</v>
      </c>
      <c r="Z191">
        <v>319</v>
      </c>
      <c r="AA191">
        <v>32</v>
      </c>
      <c r="AB191">
        <v>161</v>
      </c>
      <c r="AC191">
        <v>1.47</v>
      </c>
    </row>
    <row r="192" spans="1:29" x14ac:dyDescent="0.3">
      <c r="A192" t="s">
        <v>789</v>
      </c>
      <c r="B192" t="s">
        <v>790</v>
      </c>
      <c r="C192" s="1" t="str">
        <f t="shared" si="8"/>
        <v>21:1155</v>
      </c>
      <c r="D192" s="1" t="str">
        <f t="shared" si="9"/>
        <v>21:0325</v>
      </c>
      <c r="E192" t="s">
        <v>791</v>
      </c>
      <c r="F192" t="s">
        <v>792</v>
      </c>
      <c r="H192">
        <v>64.717699999999994</v>
      </c>
      <c r="I192">
        <v>-110.345</v>
      </c>
      <c r="J192" s="1" t="str">
        <f t="shared" si="10"/>
        <v>Lake sediments</v>
      </c>
      <c r="K192" s="1" t="str">
        <f t="shared" si="11"/>
        <v>Unknown</v>
      </c>
      <c r="L192">
        <v>74.900000000000006</v>
      </c>
      <c r="M192">
        <v>12.3</v>
      </c>
      <c r="N192">
        <v>1.85</v>
      </c>
      <c r="O192">
        <v>1.98</v>
      </c>
      <c r="P192">
        <v>0.9</v>
      </c>
      <c r="Q192">
        <v>3.27</v>
      </c>
      <c r="R192">
        <v>2.23</v>
      </c>
      <c r="S192">
        <v>0.04</v>
      </c>
      <c r="T192">
        <v>0.22</v>
      </c>
      <c r="U192">
        <v>0.54</v>
      </c>
      <c r="V192">
        <v>568</v>
      </c>
      <c r="W192">
        <v>44</v>
      </c>
      <c r="X192">
        <v>13</v>
      </c>
      <c r="Y192">
        <v>73</v>
      </c>
      <c r="Z192">
        <v>365</v>
      </c>
      <c r="AA192">
        <v>17</v>
      </c>
      <c r="AB192">
        <v>290</v>
      </c>
      <c r="AC192">
        <v>0.85</v>
      </c>
    </row>
    <row r="193" spans="1:29" x14ac:dyDescent="0.3">
      <c r="A193" t="s">
        <v>793</v>
      </c>
      <c r="B193" t="s">
        <v>794</v>
      </c>
      <c r="C193" s="1" t="str">
        <f t="shared" si="8"/>
        <v>21:1155</v>
      </c>
      <c r="D193" s="1" t="str">
        <f t="shared" si="9"/>
        <v>21:0325</v>
      </c>
      <c r="E193" t="s">
        <v>795</v>
      </c>
      <c r="F193" t="s">
        <v>796</v>
      </c>
      <c r="H193">
        <v>64.693600000000004</v>
      </c>
      <c r="I193">
        <v>-110.447</v>
      </c>
      <c r="J193" s="1" t="str">
        <f t="shared" si="10"/>
        <v>Lake sediments</v>
      </c>
      <c r="K193" s="1" t="str">
        <f t="shared" si="11"/>
        <v>Unknown</v>
      </c>
      <c r="L193">
        <v>73.5</v>
      </c>
      <c r="M193">
        <v>13.4</v>
      </c>
      <c r="N193">
        <v>2.23</v>
      </c>
      <c r="O193">
        <v>1.68</v>
      </c>
      <c r="P193">
        <v>1.1200000000000001</v>
      </c>
      <c r="Q193">
        <v>3.15</v>
      </c>
      <c r="R193">
        <v>2.63</v>
      </c>
      <c r="S193">
        <v>0.04</v>
      </c>
      <c r="T193">
        <v>0.16</v>
      </c>
      <c r="U193">
        <v>0.44</v>
      </c>
      <c r="V193">
        <v>699</v>
      </c>
      <c r="W193">
        <v>53</v>
      </c>
      <c r="X193">
        <v>11</v>
      </c>
      <c r="Y193">
        <v>103</v>
      </c>
      <c r="Z193">
        <v>337</v>
      </c>
      <c r="AA193">
        <v>5</v>
      </c>
      <c r="AB193">
        <v>152</v>
      </c>
      <c r="AC193">
        <v>1.39</v>
      </c>
    </row>
    <row r="194" spans="1:29" x14ac:dyDescent="0.3">
      <c r="A194" t="s">
        <v>797</v>
      </c>
      <c r="B194" t="s">
        <v>798</v>
      </c>
      <c r="C194" s="1" t="str">
        <f t="shared" ref="C194:C218" si="12">HYPERLINK("http://geochem.nrcan.gc.ca/cdogs/content/bdl/bdl211155_e.htm", "21:1155")</f>
        <v>21:1155</v>
      </c>
      <c r="D194" s="1" t="str">
        <f t="shared" ref="D194:D218" si="13">HYPERLINK("http://geochem.nrcan.gc.ca/cdogs/content/svy/svy210325_e.htm", "21:0325")</f>
        <v>21:0325</v>
      </c>
      <c r="E194" t="s">
        <v>799</v>
      </c>
      <c r="F194" t="s">
        <v>800</v>
      </c>
      <c r="H194">
        <v>64.734999999999999</v>
      </c>
      <c r="I194">
        <v>-110.459</v>
      </c>
      <c r="J194" s="1" t="str">
        <f t="shared" ref="J194:J218" si="14">HYPERLINK("http://geochem.nrcan.gc.ca/cdogs/content/kwd/kwd020023_e.htm", "Lake sediments")</f>
        <v>Lake sediments</v>
      </c>
      <c r="K194" s="1" t="str">
        <f t="shared" ref="K194:K218" si="15">HYPERLINK("http://geochem.nrcan.gc.ca/cdogs/content/kwd/kwd080001_e.htm", "Unknown")</f>
        <v>Unknown</v>
      </c>
      <c r="L194">
        <v>76.099999999999994</v>
      </c>
      <c r="M194">
        <v>12.1</v>
      </c>
      <c r="N194">
        <v>1.66</v>
      </c>
      <c r="O194">
        <v>1.45</v>
      </c>
      <c r="P194">
        <v>0.79</v>
      </c>
      <c r="Q194">
        <v>3.09</v>
      </c>
      <c r="R194">
        <v>2.44</v>
      </c>
      <c r="S194">
        <v>0.05</v>
      </c>
      <c r="T194">
        <v>0.11</v>
      </c>
      <c r="U194">
        <v>0.34</v>
      </c>
      <c r="V194">
        <v>521</v>
      </c>
      <c r="W194">
        <v>37</v>
      </c>
      <c r="X194">
        <v>17</v>
      </c>
      <c r="Y194">
        <v>69</v>
      </c>
      <c r="Z194">
        <v>315</v>
      </c>
      <c r="AA194">
        <v>5</v>
      </c>
      <c r="AB194">
        <v>177</v>
      </c>
      <c r="AC194">
        <v>1.85</v>
      </c>
    </row>
    <row r="195" spans="1:29" x14ac:dyDescent="0.3">
      <c r="A195" t="s">
        <v>801</v>
      </c>
      <c r="B195" t="s">
        <v>802</v>
      </c>
      <c r="C195" s="1" t="str">
        <f t="shared" si="12"/>
        <v>21:1155</v>
      </c>
      <c r="D195" s="1" t="str">
        <f t="shared" si="13"/>
        <v>21:0325</v>
      </c>
      <c r="E195" t="s">
        <v>803</v>
      </c>
      <c r="F195" t="s">
        <v>804</v>
      </c>
      <c r="H195">
        <v>64.764899999999997</v>
      </c>
      <c r="I195">
        <v>-110.425</v>
      </c>
      <c r="J195" s="1" t="str">
        <f t="shared" si="14"/>
        <v>Lake sediments</v>
      </c>
      <c r="K195" s="1" t="str">
        <f t="shared" si="15"/>
        <v>Unknown</v>
      </c>
      <c r="L195">
        <v>70.8</v>
      </c>
      <c r="M195">
        <v>12.9</v>
      </c>
      <c r="N195">
        <v>2.31</v>
      </c>
      <c r="O195">
        <v>1.59</v>
      </c>
      <c r="P195">
        <v>0.99</v>
      </c>
      <c r="Q195">
        <v>3.01</v>
      </c>
      <c r="R195">
        <v>2.87</v>
      </c>
      <c r="S195">
        <v>0.05</v>
      </c>
      <c r="T195">
        <v>0.22</v>
      </c>
      <c r="U195">
        <v>0.45</v>
      </c>
      <c r="V195">
        <v>577</v>
      </c>
      <c r="W195">
        <v>46</v>
      </c>
      <c r="X195">
        <v>12</v>
      </c>
      <c r="Y195">
        <v>109</v>
      </c>
      <c r="Z195">
        <v>284</v>
      </c>
      <c r="AA195">
        <v>14</v>
      </c>
      <c r="AB195">
        <v>217</v>
      </c>
      <c r="AC195">
        <v>3.62</v>
      </c>
    </row>
    <row r="196" spans="1:29" x14ac:dyDescent="0.3">
      <c r="A196" t="s">
        <v>805</v>
      </c>
      <c r="B196" t="s">
        <v>806</v>
      </c>
      <c r="C196" s="1" t="str">
        <f t="shared" si="12"/>
        <v>21:1155</v>
      </c>
      <c r="D196" s="1" t="str">
        <f t="shared" si="13"/>
        <v>21:0325</v>
      </c>
      <c r="E196" t="s">
        <v>807</v>
      </c>
      <c r="F196" t="s">
        <v>808</v>
      </c>
      <c r="H196">
        <v>64.821799999999996</v>
      </c>
      <c r="I196">
        <v>-110.404</v>
      </c>
      <c r="J196" s="1" t="str">
        <f t="shared" si="14"/>
        <v>Lake sediments</v>
      </c>
      <c r="K196" s="1" t="str">
        <f t="shared" si="15"/>
        <v>Unknown</v>
      </c>
      <c r="L196">
        <v>74.5</v>
      </c>
      <c r="M196">
        <v>12.3</v>
      </c>
      <c r="N196">
        <v>1.97</v>
      </c>
      <c r="O196">
        <v>1.7</v>
      </c>
      <c r="P196">
        <v>0.95</v>
      </c>
      <c r="Q196">
        <v>3.14</v>
      </c>
      <c r="R196">
        <v>2.48</v>
      </c>
      <c r="S196">
        <v>0.05</v>
      </c>
      <c r="T196">
        <v>0.23</v>
      </c>
      <c r="U196">
        <v>0.46</v>
      </c>
      <c r="V196">
        <v>572</v>
      </c>
      <c r="W196">
        <v>103</v>
      </c>
      <c r="X196">
        <v>31</v>
      </c>
      <c r="Y196">
        <v>79</v>
      </c>
      <c r="Z196">
        <v>312</v>
      </c>
      <c r="AA196">
        <v>15</v>
      </c>
      <c r="AB196">
        <v>280</v>
      </c>
      <c r="AC196">
        <v>2.62</v>
      </c>
    </row>
    <row r="197" spans="1:29" x14ac:dyDescent="0.3">
      <c r="A197" t="s">
        <v>809</v>
      </c>
      <c r="B197" t="s">
        <v>810</v>
      </c>
      <c r="C197" s="1" t="str">
        <f t="shared" si="12"/>
        <v>21:1155</v>
      </c>
      <c r="D197" s="1" t="str">
        <f t="shared" si="13"/>
        <v>21:0325</v>
      </c>
      <c r="E197" t="s">
        <v>811</v>
      </c>
      <c r="F197" t="s">
        <v>812</v>
      </c>
      <c r="H197">
        <v>64.844700000000003</v>
      </c>
      <c r="I197">
        <v>-110.43899999999999</v>
      </c>
      <c r="J197" s="1" t="str">
        <f t="shared" si="14"/>
        <v>Lake sediments</v>
      </c>
      <c r="K197" s="1" t="str">
        <f t="shared" si="15"/>
        <v>Unknown</v>
      </c>
      <c r="L197">
        <v>73.900000000000006</v>
      </c>
      <c r="M197">
        <v>13.6</v>
      </c>
      <c r="N197">
        <v>2.15</v>
      </c>
      <c r="O197">
        <v>1.55</v>
      </c>
      <c r="P197">
        <v>1.07</v>
      </c>
      <c r="Q197">
        <v>3.09</v>
      </c>
      <c r="R197">
        <v>2.92</v>
      </c>
      <c r="S197">
        <v>0.03</v>
      </c>
      <c r="T197">
        <v>0.14000000000000001</v>
      </c>
      <c r="U197">
        <v>0.4</v>
      </c>
      <c r="V197">
        <v>719</v>
      </c>
      <c r="W197">
        <v>46</v>
      </c>
      <c r="X197">
        <v>5</v>
      </c>
      <c r="Y197">
        <v>104</v>
      </c>
      <c r="Z197">
        <v>339</v>
      </c>
      <c r="AA197">
        <v>16</v>
      </c>
      <c r="AB197">
        <v>117</v>
      </c>
      <c r="AC197">
        <v>1.39</v>
      </c>
    </row>
    <row r="198" spans="1:29" x14ac:dyDescent="0.3">
      <c r="A198" t="s">
        <v>813</v>
      </c>
      <c r="B198" t="s">
        <v>814</v>
      </c>
      <c r="C198" s="1" t="str">
        <f t="shared" si="12"/>
        <v>21:1155</v>
      </c>
      <c r="D198" s="1" t="str">
        <f t="shared" si="13"/>
        <v>21:0325</v>
      </c>
      <c r="E198" t="s">
        <v>815</v>
      </c>
      <c r="F198" t="s">
        <v>816</v>
      </c>
      <c r="H198">
        <v>64.855500000000006</v>
      </c>
      <c r="I198">
        <v>-110.35299999999999</v>
      </c>
      <c r="J198" s="1" t="str">
        <f t="shared" si="14"/>
        <v>Lake sediments</v>
      </c>
      <c r="K198" s="1" t="str">
        <f t="shared" si="15"/>
        <v>Unknown</v>
      </c>
      <c r="L198">
        <v>72.8</v>
      </c>
      <c r="M198">
        <v>12.2</v>
      </c>
      <c r="N198">
        <v>2.2599999999999998</v>
      </c>
      <c r="O198">
        <v>1.56</v>
      </c>
      <c r="P198">
        <v>0.99</v>
      </c>
      <c r="Q198">
        <v>2.82</v>
      </c>
      <c r="R198">
        <v>2.2200000000000002</v>
      </c>
      <c r="S198">
        <v>0.05</v>
      </c>
      <c r="T198">
        <v>0.1</v>
      </c>
      <c r="U198">
        <v>0.41</v>
      </c>
      <c r="V198">
        <v>498</v>
      </c>
      <c r="W198">
        <v>57</v>
      </c>
      <c r="X198">
        <v>5</v>
      </c>
      <c r="Y198">
        <v>81</v>
      </c>
      <c r="Z198">
        <v>283</v>
      </c>
      <c r="AA198">
        <v>5</v>
      </c>
      <c r="AB198">
        <v>187</v>
      </c>
      <c r="AC198">
        <v>3.7</v>
      </c>
    </row>
    <row r="199" spans="1:29" x14ac:dyDescent="0.3">
      <c r="A199" t="s">
        <v>817</v>
      </c>
      <c r="B199" t="s">
        <v>818</v>
      </c>
      <c r="C199" s="1" t="str">
        <f t="shared" si="12"/>
        <v>21:1155</v>
      </c>
      <c r="D199" s="1" t="str">
        <f t="shared" si="13"/>
        <v>21:0325</v>
      </c>
      <c r="E199" t="s">
        <v>819</v>
      </c>
      <c r="F199" t="s">
        <v>820</v>
      </c>
      <c r="H199">
        <v>64.823999999999998</v>
      </c>
      <c r="I199">
        <v>-110.336</v>
      </c>
      <c r="J199" s="1" t="str">
        <f t="shared" si="14"/>
        <v>Lake sediments</v>
      </c>
      <c r="K199" s="1" t="str">
        <f t="shared" si="15"/>
        <v>Unknown</v>
      </c>
      <c r="L199">
        <v>74.099999999999994</v>
      </c>
      <c r="M199">
        <v>12.7</v>
      </c>
      <c r="N199">
        <v>1.79</v>
      </c>
      <c r="O199">
        <v>1.59</v>
      </c>
      <c r="P199">
        <v>0.84</v>
      </c>
      <c r="Q199">
        <v>3.08</v>
      </c>
      <c r="R199">
        <v>2.57</v>
      </c>
      <c r="S199">
        <v>0.04</v>
      </c>
      <c r="T199">
        <v>0.17</v>
      </c>
      <c r="U199">
        <v>0.38</v>
      </c>
      <c r="V199">
        <v>598</v>
      </c>
      <c r="W199">
        <v>47</v>
      </c>
      <c r="X199">
        <v>30</v>
      </c>
      <c r="Y199">
        <v>92</v>
      </c>
      <c r="Z199">
        <v>310</v>
      </c>
      <c r="AA199">
        <v>19</v>
      </c>
      <c r="AB199">
        <v>204</v>
      </c>
      <c r="AC199">
        <v>2.7</v>
      </c>
    </row>
    <row r="200" spans="1:29" x14ac:dyDescent="0.3">
      <c r="A200" t="s">
        <v>821</v>
      </c>
      <c r="B200" t="s">
        <v>822</v>
      </c>
      <c r="C200" s="1" t="str">
        <f t="shared" si="12"/>
        <v>21:1155</v>
      </c>
      <c r="D200" s="1" t="str">
        <f t="shared" si="13"/>
        <v>21:0325</v>
      </c>
      <c r="E200" t="s">
        <v>823</v>
      </c>
      <c r="F200" t="s">
        <v>824</v>
      </c>
      <c r="H200">
        <v>64.784700000000001</v>
      </c>
      <c r="I200">
        <v>-110.34</v>
      </c>
      <c r="J200" s="1" t="str">
        <f t="shared" si="14"/>
        <v>Lake sediments</v>
      </c>
      <c r="K200" s="1" t="str">
        <f t="shared" si="15"/>
        <v>Unknown</v>
      </c>
      <c r="L200">
        <v>74.599999999999994</v>
      </c>
      <c r="M200">
        <v>13</v>
      </c>
      <c r="N200">
        <v>1.52</v>
      </c>
      <c r="O200">
        <v>1.73</v>
      </c>
      <c r="P200">
        <v>0.7</v>
      </c>
      <c r="Q200">
        <v>3.56</v>
      </c>
      <c r="R200">
        <v>3.01</v>
      </c>
      <c r="S200">
        <v>0.04</v>
      </c>
      <c r="T200">
        <v>0.25</v>
      </c>
      <c r="U200">
        <v>0.28999999999999998</v>
      </c>
      <c r="V200">
        <v>533</v>
      </c>
      <c r="W200">
        <v>24</v>
      </c>
      <c r="X200">
        <v>5</v>
      </c>
      <c r="Y200">
        <v>111</v>
      </c>
      <c r="Z200">
        <v>358</v>
      </c>
      <c r="AA200">
        <v>5</v>
      </c>
      <c r="AB200">
        <v>127</v>
      </c>
      <c r="AC200">
        <v>1.47</v>
      </c>
    </row>
    <row r="201" spans="1:29" x14ac:dyDescent="0.3">
      <c r="A201" t="s">
        <v>825</v>
      </c>
      <c r="B201" t="s">
        <v>826</v>
      </c>
      <c r="C201" s="1" t="str">
        <f t="shared" si="12"/>
        <v>21:1155</v>
      </c>
      <c r="D201" s="1" t="str">
        <f t="shared" si="13"/>
        <v>21:0325</v>
      </c>
      <c r="E201" t="s">
        <v>827</v>
      </c>
      <c r="F201" t="s">
        <v>828</v>
      </c>
      <c r="H201">
        <v>64.782700000000006</v>
      </c>
      <c r="I201">
        <v>-110.20399999999999</v>
      </c>
      <c r="J201" s="1" t="str">
        <f t="shared" si="14"/>
        <v>Lake sediments</v>
      </c>
      <c r="K201" s="1" t="str">
        <f t="shared" si="15"/>
        <v>Unknown</v>
      </c>
      <c r="L201">
        <v>76.7</v>
      </c>
      <c r="M201">
        <v>12.4</v>
      </c>
      <c r="N201">
        <v>1.42</v>
      </c>
      <c r="O201">
        <v>1.76</v>
      </c>
      <c r="P201">
        <v>0.68</v>
      </c>
      <c r="Q201">
        <v>3.31</v>
      </c>
      <c r="R201">
        <v>2.4300000000000002</v>
      </c>
      <c r="S201">
        <v>0.04</v>
      </c>
      <c r="T201">
        <v>0.22</v>
      </c>
      <c r="U201">
        <v>0.39</v>
      </c>
      <c r="V201">
        <v>554</v>
      </c>
      <c r="W201">
        <v>30</v>
      </c>
      <c r="X201">
        <v>31</v>
      </c>
      <c r="Y201">
        <v>79</v>
      </c>
      <c r="Z201">
        <v>324</v>
      </c>
      <c r="AA201">
        <v>5</v>
      </c>
      <c r="AB201">
        <v>213</v>
      </c>
      <c r="AC201">
        <v>0.77</v>
      </c>
    </row>
    <row r="202" spans="1:29" x14ac:dyDescent="0.3">
      <c r="A202" t="s">
        <v>829</v>
      </c>
      <c r="B202" t="s">
        <v>830</v>
      </c>
      <c r="C202" s="1" t="str">
        <f t="shared" si="12"/>
        <v>21:1155</v>
      </c>
      <c r="D202" s="1" t="str">
        <f t="shared" si="13"/>
        <v>21:0325</v>
      </c>
      <c r="E202" t="s">
        <v>831</v>
      </c>
      <c r="F202" t="s">
        <v>832</v>
      </c>
      <c r="H202">
        <v>64.808999999999997</v>
      </c>
      <c r="I202">
        <v>-110.218</v>
      </c>
      <c r="J202" s="1" t="str">
        <f t="shared" si="14"/>
        <v>Lake sediments</v>
      </c>
      <c r="K202" s="1" t="str">
        <f t="shared" si="15"/>
        <v>Unknown</v>
      </c>
      <c r="L202">
        <v>75.400000000000006</v>
      </c>
      <c r="M202">
        <v>12.6</v>
      </c>
      <c r="N202">
        <v>2.0299999999999998</v>
      </c>
      <c r="O202">
        <v>1.89</v>
      </c>
      <c r="P202">
        <v>1</v>
      </c>
      <c r="Q202">
        <v>3.23</v>
      </c>
      <c r="R202">
        <v>2.34</v>
      </c>
      <c r="S202">
        <v>0.04</v>
      </c>
      <c r="T202">
        <v>0.19</v>
      </c>
      <c r="U202">
        <v>0.53</v>
      </c>
      <c r="V202">
        <v>611</v>
      </c>
      <c r="W202">
        <v>48</v>
      </c>
      <c r="X202">
        <v>5</v>
      </c>
      <c r="Y202">
        <v>79</v>
      </c>
      <c r="Z202">
        <v>355</v>
      </c>
      <c r="AA202">
        <v>5</v>
      </c>
      <c r="AB202">
        <v>228</v>
      </c>
      <c r="AC202">
        <v>0.93</v>
      </c>
    </row>
    <row r="203" spans="1:29" x14ac:dyDescent="0.3">
      <c r="A203" t="s">
        <v>833</v>
      </c>
      <c r="B203" t="s">
        <v>834</v>
      </c>
      <c r="C203" s="1" t="str">
        <f t="shared" si="12"/>
        <v>21:1155</v>
      </c>
      <c r="D203" s="1" t="str">
        <f t="shared" si="13"/>
        <v>21:0325</v>
      </c>
      <c r="E203" t="s">
        <v>835</v>
      </c>
      <c r="F203" t="s">
        <v>836</v>
      </c>
      <c r="H203">
        <v>64.855099999999993</v>
      </c>
      <c r="I203">
        <v>-110.105</v>
      </c>
      <c r="J203" s="1" t="str">
        <f t="shared" si="14"/>
        <v>Lake sediments</v>
      </c>
      <c r="K203" s="1" t="str">
        <f t="shared" si="15"/>
        <v>Unknown</v>
      </c>
      <c r="L203">
        <v>71.2</v>
      </c>
      <c r="M203">
        <v>13.2</v>
      </c>
      <c r="N203">
        <v>3.08</v>
      </c>
      <c r="O203">
        <v>1.77</v>
      </c>
      <c r="P203">
        <v>1.35</v>
      </c>
      <c r="Q203">
        <v>2.92</v>
      </c>
      <c r="R203">
        <v>2.5099999999999998</v>
      </c>
      <c r="S203">
        <v>0.05</v>
      </c>
      <c r="T203">
        <v>0.19</v>
      </c>
      <c r="U203">
        <v>0.6</v>
      </c>
      <c r="V203">
        <v>685</v>
      </c>
      <c r="W203">
        <v>65</v>
      </c>
      <c r="X203">
        <v>23</v>
      </c>
      <c r="Y203">
        <v>94</v>
      </c>
      <c r="Z203">
        <v>323</v>
      </c>
      <c r="AA203">
        <v>37</v>
      </c>
      <c r="AB203">
        <v>261</v>
      </c>
      <c r="AC203">
        <v>2.4700000000000002</v>
      </c>
    </row>
    <row r="204" spans="1:29" x14ac:dyDescent="0.3">
      <c r="A204" t="s">
        <v>837</v>
      </c>
      <c r="B204" t="s">
        <v>838</v>
      </c>
      <c r="C204" s="1" t="str">
        <f t="shared" si="12"/>
        <v>21:1155</v>
      </c>
      <c r="D204" s="1" t="str">
        <f t="shared" si="13"/>
        <v>21:0325</v>
      </c>
      <c r="E204" t="s">
        <v>839</v>
      </c>
      <c r="F204" t="s">
        <v>840</v>
      </c>
      <c r="H204">
        <v>64.830100000000002</v>
      </c>
      <c r="I204">
        <v>-110.139</v>
      </c>
      <c r="J204" s="1" t="str">
        <f t="shared" si="14"/>
        <v>Lake sediments</v>
      </c>
      <c r="K204" s="1" t="str">
        <f t="shared" si="15"/>
        <v>Unknown</v>
      </c>
      <c r="L204">
        <v>74.7</v>
      </c>
      <c r="M204">
        <v>12.4</v>
      </c>
      <c r="N204">
        <v>2.48</v>
      </c>
      <c r="O204">
        <v>1.98</v>
      </c>
      <c r="P204">
        <v>1.1299999999999999</v>
      </c>
      <c r="Q204">
        <v>3.03</v>
      </c>
      <c r="R204">
        <v>2.12</v>
      </c>
      <c r="S204">
        <v>0.05</v>
      </c>
      <c r="T204">
        <v>0.21</v>
      </c>
      <c r="U204">
        <v>0.64</v>
      </c>
      <c r="V204">
        <v>606</v>
      </c>
      <c r="W204">
        <v>59</v>
      </c>
      <c r="X204">
        <v>28</v>
      </c>
      <c r="Y204">
        <v>82</v>
      </c>
      <c r="Z204">
        <v>336</v>
      </c>
      <c r="AA204">
        <v>19</v>
      </c>
      <c r="AB204">
        <v>324</v>
      </c>
      <c r="AC204">
        <v>1.08</v>
      </c>
    </row>
    <row r="205" spans="1:29" x14ac:dyDescent="0.3">
      <c r="A205" t="s">
        <v>841</v>
      </c>
      <c r="B205" t="s">
        <v>842</v>
      </c>
      <c r="C205" s="1" t="str">
        <f t="shared" si="12"/>
        <v>21:1155</v>
      </c>
      <c r="D205" s="1" t="str">
        <f t="shared" si="13"/>
        <v>21:0325</v>
      </c>
      <c r="E205" t="s">
        <v>843</v>
      </c>
      <c r="F205" t="s">
        <v>844</v>
      </c>
      <c r="H205">
        <v>64.781700000000001</v>
      </c>
      <c r="I205">
        <v>-110.14</v>
      </c>
      <c r="J205" s="1" t="str">
        <f t="shared" si="14"/>
        <v>Lake sediments</v>
      </c>
      <c r="K205" s="1" t="str">
        <f t="shared" si="15"/>
        <v>Unknown</v>
      </c>
      <c r="L205">
        <v>74.8</v>
      </c>
      <c r="M205">
        <v>13</v>
      </c>
      <c r="N205">
        <v>1.96</v>
      </c>
      <c r="O205">
        <v>1.6</v>
      </c>
      <c r="P205">
        <v>0.93</v>
      </c>
      <c r="Q205">
        <v>3.21</v>
      </c>
      <c r="R205">
        <v>2.76</v>
      </c>
      <c r="S205">
        <v>0.03</v>
      </c>
      <c r="T205">
        <v>0.16</v>
      </c>
      <c r="U205">
        <v>0.4</v>
      </c>
      <c r="V205">
        <v>682</v>
      </c>
      <c r="W205">
        <v>43</v>
      </c>
      <c r="X205">
        <v>19</v>
      </c>
      <c r="Y205">
        <v>107</v>
      </c>
      <c r="Z205">
        <v>340</v>
      </c>
      <c r="AA205">
        <v>5</v>
      </c>
      <c r="AB205">
        <v>131</v>
      </c>
      <c r="AC205">
        <v>1.39</v>
      </c>
    </row>
    <row r="206" spans="1:29" x14ac:dyDescent="0.3">
      <c r="A206" t="s">
        <v>845</v>
      </c>
      <c r="B206" t="s">
        <v>846</v>
      </c>
      <c r="C206" s="1" t="str">
        <f t="shared" si="12"/>
        <v>21:1155</v>
      </c>
      <c r="D206" s="1" t="str">
        <f t="shared" si="13"/>
        <v>21:0325</v>
      </c>
      <c r="E206" t="s">
        <v>847</v>
      </c>
      <c r="F206" t="s">
        <v>848</v>
      </c>
      <c r="H206">
        <v>64.9101</v>
      </c>
      <c r="I206">
        <v>-110.006</v>
      </c>
      <c r="J206" s="1" t="str">
        <f t="shared" si="14"/>
        <v>Lake sediments</v>
      </c>
      <c r="K206" s="1" t="str">
        <f t="shared" si="15"/>
        <v>Unknown</v>
      </c>
      <c r="L206">
        <v>73</v>
      </c>
      <c r="M206">
        <v>12.7</v>
      </c>
      <c r="N206">
        <v>2.76</v>
      </c>
      <c r="O206">
        <v>1.93</v>
      </c>
      <c r="P206">
        <v>1.22</v>
      </c>
      <c r="Q206">
        <v>3.04</v>
      </c>
      <c r="R206">
        <v>2.2000000000000002</v>
      </c>
      <c r="S206">
        <v>0.05</v>
      </c>
      <c r="T206">
        <v>0.2</v>
      </c>
      <c r="U206">
        <v>0.6</v>
      </c>
      <c r="V206">
        <v>621</v>
      </c>
      <c r="W206">
        <v>65</v>
      </c>
      <c r="X206">
        <v>15</v>
      </c>
      <c r="Y206">
        <v>88</v>
      </c>
      <c r="Z206">
        <v>350</v>
      </c>
      <c r="AA206">
        <v>27</v>
      </c>
      <c r="AB206">
        <v>305</v>
      </c>
      <c r="AC206">
        <v>1.39</v>
      </c>
    </row>
    <row r="207" spans="1:29" x14ac:dyDescent="0.3">
      <c r="A207" t="s">
        <v>849</v>
      </c>
      <c r="B207" t="s">
        <v>850</v>
      </c>
      <c r="C207" s="1" t="str">
        <f t="shared" si="12"/>
        <v>21:1155</v>
      </c>
      <c r="D207" s="1" t="str">
        <f t="shared" si="13"/>
        <v>21:0325</v>
      </c>
      <c r="E207" t="s">
        <v>851</v>
      </c>
      <c r="F207" t="s">
        <v>852</v>
      </c>
      <c r="H207">
        <v>64.893900000000002</v>
      </c>
      <c r="I207">
        <v>-110.11199999999999</v>
      </c>
      <c r="J207" s="1" t="str">
        <f t="shared" si="14"/>
        <v>Lake sediments</v>
      </c>
      <c r="K207" s="1" t="str">
        <f t="shared" si="15"/>
        <v>Unknown</v>
      </c>
      <c r="L207">
        <v>75</v>
      </c>
      <c r="M207">
        <v>13</v>
      </c>
      <c r="N207">
        <v>1.93</v>
      </c>
      <c r="O207">
        <v>1.83</v>
      </c>
      <c r="P207">
        <v>1</v>
      </c>
      <c r="Q207">
        <v>3.25</v>
      </c>
      <c r="R207">
        <v>2.37</v>
      </c>
      <c r="S207">
        <v>0.03</v>
      </c>
      <c r="T207">
        <v>0.16</v>
      </c>
      <c r="U207">
        <v>0.42</v>
      </c>
      <c r="V207">
        <v>673</v>
      </c>
      <c r="W207">
        <v>46</v>
      </c>
      <c r="X207">
        <v>14</v>
      </c>
      <c r="Y207">
        <v>87</v>
      </c>
      <c r="Z207">
        <v>378</v>
      </c>
      <c r="AA207">
        <v>20</v>
      </c>
      <c r="AB207">
        <v>127</v>
      </c>
      <c r="AC207">
        <v>0.93</v>
      </c>
    </row>
    <row r="208" spans="1:29" x14ac:dyDescent="0.3">
      <c r="A208" t="s">
        <v>853</v>
      </c>
      <c r="B208" t="s">
        <v>854</v>
      </c>
      <c r="C208" s="1" t="str">
        <f t="shared" si="12"/>
        <v>21:1155</v>
      </c>
      <c r="D208" s="1" t="str">
        <f t="shared" si="13"/>
        <v>21:0325</v>
      </c>
      <c r="E208" t="s">
        <v>855</v>
      </c>
      <c r="F208" t="s">
        <v>856</v>
      </c>
      <c r="H208">
        <v>64.900700000000001</v>
      </c>
      <c r="I208">
        <v>-110.193</v>
      </c>
      <c r="J208" s="1" t="str">
        <f t="shared" si="14"/>
        <v>Lake sediments</v>
      </c>
      <c r="K208" s="1" t="str">
        <f t="shared" si="15"/>
        <v>Unknown</v>
      </c>
      <c r="L208">
        <v>75.900000000000006</v>
      </c>
      <c r="M208">
        <v>11.9</v>
      </c>
      <c r="N208">
        <v>2.42</v>
      </c>
      <c r="O208">
        <v>2.0699999999999998</v>
      </c>
      <c r="P208">
        <v>1.01</v>
      </c>
      <c r="Q208">
        <v>3.15</v>
      </c>
      <c r="R208">
        <v>1.99</v>
      </c>
      <c r="S208">
        <v>0.06</v>
      </c>
      <c r="T208">
        <v>0.18</v>
      </c>
      <c r="U208">
        <v>0.64</v>
      </c>
      <c r="V208">
        <v>654</v>
      </c>
      <c r="W208">
        <v>47</v>
      </c>
      <c r="X208">
        <v>13</v>
      </c>
      <c r="Y208">
        <v>64</v>
      </c>
      <c r="Z208">
        <v>360</v>
      </c>
      <c r="AA208">
        <v>33</v>
      </c>
      <c r="AB208">
        <v>331</v>
      </c>
      <c r="AC208">
        <v>0.93</v>
      </c>
    </row>
    <row r="209" spans="1:29" x14ac:dyDescent="0.3">
      <c r="A209" t="s">
        <v>857</v>
      </c>
      <c r="B209" t="s">
        <v>858</v>
      </c>
      <c r="C209" s="1" t="str">
        <f t="shared" si="12"/>
        <v>21:1155</v>
      </c>
      <c r="D209" s="1" t="str">
        <f t="shared" si="13"/>
        <v>21:0325</v>
      </c>
      <c r="E209" t="s">
        <v>859</v>
      </c>
      <c r="F209" t="s">
        <v>860</v>
      </c>
      <c r="H209">
        <v>64.889799999999994</v>
      </c>
      <c r="I209">
        <v>-110.32</v>
      </c>
      <c r="J209" s="1" t="str">
        <f t="shared" si="14"/>
        <v>Lake sediments</v>
      </c>
      <c r="K209" s="1" t="str">
        <f t="shared" si="15"/>
        <v>Unknown</v>
      </c>
      <c r="L209">
        <v>73.400000000000006</v>
      </c>
      <c r="M209">
        <v>12.5</v>
      </c>
      <c r="N209">
        <v>2.39</v>
      </c>
      <c r="O209">
        <v>1.87</v>
      </c>
      <c r="P209">
        <v>1.05</v>
      </c>
      <c r="Q209">
        <v>3.08</v>
      </c>
      <c r="R209">
        <v>2.31</v>
      </c>
      <c r="S209">
        <v>0.05</v>
      </c>
      <c r="T209">
        <v>0.19</v>
      </c>
      <c r="U209">
        <v>0.53</v>
      </c>
      <c r="V209">
        <v>641</v>
      </c>
      <c r="W209">
        <v>49</v>
      </c>
      <c r="X209">
        <v>19</v>
      </c>
      <c r="Y209">
        <v>81</v>
      </c>
      <c r="Z209">
        <v>331</v>
      </c>
      <c r="AA209">
        <v>20</v>
      </c>
      <c r="AB209">
        <v>259</v>
      </c>
      <c r="AC209">
        <v>1.62</v>
      </c>
    </row>
    <row r="210" spans="1:29" x14ac:dyDescent="0.3">
      <c r="A210" t="s">
        <v>861</v>
      </c>
      <c r="B210" t="s">
        <v>862</v>
      </c>
      <c r="C210" s="1" t="str">
        <f t="shared" si="12"/>
        <v>21:1155</v>
      </c>
      <c r="D210" s="1" t="str">
        <f t="shared" si="13"/>
        <v>21:0325</v>
      </c>
      <c r="E210" t="s">
        <v>863</v>
      </c>
      <c r="F210" t="s">
        <v>864</v>
      </c>
      <c r="H210">
        <v>64.905500000000004</v>
      </c>
      <c r="I210">
        <v>-110.405</v>
      </c>
      <c r="J210" s="1" t="str">
        <f t="shared" si="14"/>
        <v>Lake sediments</v>
      </c>
      <c r="K210" s="1" t="str">
        <f t="shared" si="15"/>
        <v>Unknown</v>
      </c>
      <c r="L210">
        <v>75.5</v>
      </c>
      <c r="M210">
        <v>11.9</v>
      </c>
      <c r="N210">
        <v>1.79</v>
      </c>
      <c r="O210">
        <v>1.9</v>
      </c>
      <c r="P210">
        <v>0.85</v>
      </c>
      <c r="Q210">
        <v>3.19</v>
      </c>
      <c r="R210">
        <v>2.1</v>
      </c>
      <c r="S210">
        <v>0.04</v>
      </c>
      <c r="T210">
        <v>0.16</v>
      </c>
      <c r="U210">
        <v>0.44</v>
      </c>
      <c r="V210">
        <v>619</v>
      </c>
      <c r="W210">
        <v>42</v>
      </c>
      <c r="X210">
        <v>5</v>
      </c>
      <c r="Y210">
        <v>57</v>
      </c>
      <c r="Z210">
        <v>374</v>
      </c>
      <c r="AA210">
        <v>30</v>
      </c>
      <c r="AB210">
        <v>157</v>
      </c>
      <c r="AC210">
        <v>1.08</v>
      </c>
    </row>
    <row r="211" spans="1:29" x14ac:dyDescent="0.3">
      <c r="A211" t="s">
        <v>865</v>
      </c>
      <c r="B211" t="s">
        <v>866</v>
      </c>
      <c r="C211" s="1" t="str">
        <f t="shared" si="12"/>
        <v>21:1155</v>
      </c>
      <c r="D211" s="1" t="str">
        <f t="shared" si="13"/>
        <v>21:0325</v>
      </c>
      <c r="E211" t="s">
        <v>867</v>
      </c>
      <c r="F211" t="s">
        <v>868</v>
      </c>
      <c r="H211">
        <v>64.946399999999997</v>
      </c>
      <c r="I211">
        <v>-110.432</v>
      </c>
      <c r="J211" s="1" t="str">
        <f t="shared" si="14"/>
        <v>Lake sediments</v>
      </c>
      <c r="K211" s="1" t="str">
        <f t="shared" si="15"/>
        <v>Unknown</v>
      </c>
      <c r="L211">
        <v>69.5</v>
      </c>
      <c r="M211">
        <v>11.4</v>
      </c>
      <c r="N211">
        <v>2.61</v>
      </c>
      <c r="O211">
        <v>1.62</v>
      </c>
      <c r="P211">
        <v>1</v>
      </c>
      <c r="Q211">
        <v>2.6</v>
      </c>
      <c r="R211">
        <v>1.99</v>
      </c>
      <c r="S211">
        <v>0.05</v>
      </c>
      <c r="T211">
        <v>0.21</v>
      </c>
      <c r="U211">
        <v>0.45</v>
      </c>
      <c r="V211">
        <v>652</v>
      </c>
      <c r="W211">
        <v>52</v>
      </c>
      <c r="X211">
        <v>21</v>
      </c>
      <c r="Y211">
        <v>80</v>
      </c>
      <c r="Z211">
        <v>327</v>
      </c>
      <c r="AA211">
        <v>39</v>
      </c>
      <c r="AB211">
        <v>201</v>
      </c>
      <c r="AC211">
        <v>8.77</v>
      </c>
    </row>
    <row r="212" spans="1:29" x14ac:dyDescent="0.3">
      <c r="A212" t="s">
        <v>869</v>
      </c>
      <c r="B212" t="s">
        <v>870</v>
      </c>
      <c r="C212" s="1" t="str">
        <f t="shared" si="12"/>
        <v>21:1155</v>
      </c>
      <c r="D212" s="1" t="str">
        <f t="shared" si="13"/>
        <v>21:0325</v>
      </c>
      <c r="E212" t="s">
        <v>871</v>
      </c>
      <c r="F212" t="s">
        <v>872</v>
      </c>
      <c r="H212">
        <v>64.989699999999999</v>
      </c>
      <c r="I212">
        <v>-110.413</v>
      </c>
      <c r="J212" s="1" t="str">
        <f t="shared" si="14"/>
        <v>Lake sediments</v>
      </c>
      <c r="K212" s="1" t="str">
        <f t="shared" si="15"/>
        <v>Unknown</v>
      </c>
      <c r="L212">
        <v>75</v>
      </c>
      <c r="M212">
        <v>12.3</v>
      </c>
      <c r="N212">
        <v>2.39</v>
      </c>
      <c r="O212">
        <v>1.98</v>
      </c>
      <c r="P212">
        <v>1.06</v>
      </c>
      <c r="Q212">
        <v>3.04</v>
      </c>
      <c r="R212">
        <v>2.1</v>
      </c>
      <c r="S212">
        <v>0.05</v>
      </c>
      <c r="T212">
        <v>0.17</v>
      </c>
      <c r="U212">
        <v>0.56000000000000005</v>
      </c>
      <c r="V212">
        <v>657</v>
      </c>
      <c r="W212">
        <v>53</v>
      </c>
      <c r="X212">
        <v>5</v>
      </c>
      <c r="Y212">
        <v>72</v>
      </c>
      <c r="Z212">
        <v>359</v>
      </c>
      <c r="AA212">
        <v>24</v>
      </c>
      <c r="AB212">
        <v>314</v>
      </c>
      <c r="AC212">
        <v>1.47</v>
      </c>
    </row>
    <row r="213" spans="1:29" x14ac:dyDescent="0.3">
      <c r="A213" t="s">
        <v>873</v>
      </c>
      <c r="B213" t="s">
        <v>874</v>
      </c>
      <c r="C213" s="1" t="str">
        <f t="shared" si="12"/>
        <v>21:1155</v>
      </c>
      <c r="D213" s="1" t="str">
        <f t="shared" si="13"/>
        <v>21:0325</v>
      </c>
      <c r="E213" t="s">
        <v>875</v>
      </c>
      <c r="F213" t="s">
        <v>876</v>
      </c>
      <c r="H213">
        <v>64.994100000000003</v>
      </c>
      <c r="I213">
        <v>-110.342</v>
      </c>
      <c r="J213" s="1" t="str">
        <f t="shared" si="14"/>
        <v>Lake sediments</v>
      </c>
      <c r="K213" s="1" t="str">
        <f t="shared" si="15"/>
        <v>Unknown</v>
      </c>
      <c r="L213">
        <v>74.900000000000006</v>
      </c>
      <c r="M213">
        <v>12.1</v>
      </c>
      <c r="N213">
        <v>2.48</v>
      </c>
      <c r="O213">
        <v>2.15</v>
      </c>
      <c r="P213">
        <v>1.05</v>
      </c>
      <c r="Q213">
        <v>3.19</v>
      </c>
      <c r="R213">
        <v>2.06</v>
      </c>
      <c r="S213">
        <v>0.05</v>
      </c>
      <c r="T213">
        <v>0.2</v>
      </c>
      <c r="U213">
        <v>0.65</v>
      </c>
      <c r="V213">
        <v>706</v>
      </c>
      <c r="W213">
        <v>54</v>
      </c>
      <c r="X213">
        <v>26</v>
      </c>
      <c r="Y213">
        <v>70</v>
      </c>
      <c r="Z213">
        <v>385</v>
      </c>
      <c r="AA213">
        <v>17</v>
      </c>
      <c r="AB213">
        <v>317</v>
      </c>
      <c r="AC213">
        <v>1.08</v>
      </c>
    </row>
    <row r="214" spans="1:29" x14ac:dyDescent="0.3">
      <c r="A214" t="s">
        <v>877</v>
      </c>
      <c r="B214" t="s">
        <v>878</v>
      </c>
      <c r="C214" s="1" t="str">
        <f t="shared" si="12"/>
        <v>21:1155</v>
      </c>
      <c r="D214" s="1" t="str">
        <f t="shared" si="13"/>
        <v>21:0325</v>
      </c>
      <c r="E214" t="s">
        <v>879</v>
      </c>
      <c r="F214" t="s">
        <v>880</v>
      </c>
      <c r="H214">
        <v>64.950400000000002</v>
      </c>
      <c r="I214">
        <v>-110.315</v>
      </c>
      <c r="J214" s="1" t="str">
        <f t="shared" si="14"/>
        <v>Lake sediments</v>
      </c>
      <c r="K214" s="1" t="str">
        <f t="shared" si="15"/>
        <v>Unknown</v>
      </c>
      <c r="L214">
        <v>73.5</v>
      </c>
      <c r="M214">
        <v>12.6</v>
      </c>
      <c r="N214">
        <v>2.75</v>
      </c>
      <c r="O214">
        <v>1.98</v>
      </c>
      <c r="P214">
        <v>1.1100000000000001</v>
      </c>
      <c r="Q214">
        <v>3.05</v>
      </c>
      <c r="R214">
        <v>2.35</v>
      </c>
      <c r="S214">
        <v>0.05</v>
      </c>
      <c r="T214">
        <v>0.19</v>
      </c>
      <c r="U214">
        <v>0.54</v>
      </c>
      <c r="V214">
        <v>667</v>
      </c>
      <c r="W214">
        <v>55</v>
      </c>
      <c r="X214">
        <v>17</v>
      </c>
      <c r="Y214">
        <v>92</v>
      </c>
      <c r="Z214">
        <v>360</v>
      </c>
      <c r="AA214">
        <v>27</v>
      </c>
      <c r="AB214">
        <v>274</v>
      </c>
      <c r="AC214">
        <v>1.23</v>
      </c>
    </row>
    <row r="215" spans="1:29" x14ac:dyDescent="0.3">
      <c r="A215" t="s">
        <v>881</v>
      </c>
      <c r="B215" t="s">
        <v>882</v>
      </c>
      <c r="C215" s="1" t="str">
        <f t="shared" si="12"/>
        <v>21:1155</v>
      </c>
      <c r="D215" s="1" t="str">
        <f t="shared" si="13"/>
        <v>21:0325</v>
      </c>
      <c r="E215" t="s">
        <v>883</v>
      </c>
      <c r="F215" t="s">
        <v>884</v>
      </c>
      <c r="H215">
        <v>64.935500000000005</v>
      </c>
      <c r="I215">
        <v>-110.241</v>
      </c>
      <c r="J215" s="1" t="str">
        <f t="shared" si="14"/>
        <v>Lake sediments</v>
      </c>
      <c r="K215" s="1" t="str">
        <f t="shared" si="15"/>
        <v>Unknown</v>
      </c>
      <c r="L215">
        <v>75.099999999999994</v>
      </c>
      <c r="M215">
        <v>12.6</v>
      </c>
      <c r="N215">
        <v>1.93</v>
      </c>
      <c r="O215">
        <v>1.77</v>
      </c>
      <c r="P215">
        <v>0.97</v>
      </c>
      <c r="Q215">
        <v>3.29</v>
      </c>
      <c r="R215">
        <v>2.4700000000000002</v>
      </c>
      <c r="S215">
        <v>0.03</v>
      </c>
      <c r="T215">
        <v>0.13</v>
      </c>
      <c r="U215">
        <v>0.39</v>
      </c>
      <c r="V215">
        <v>758</v>
      </c>
      <c r="W215">
        <v>47</v>
      </c>
      <c r="X215">
        <v>21</v>
      </c>
      <c r="Y215">
        <v>77</v>
      </c>
      <c r="Z215">
        <v>385</v>
      </c>
      <c r="AA215">
        <v>5</v>
      </c>
      <c r="AB215">
        <v>121</v>
      </c>
      <c r="AC215">
        <v>1.39</v>
      </c>
    </row>
    <row r="216" spans="1:29" x14ac:dyDescent="0.3">
      <c r="A216" t="s">
        <v>885</v>
      </c>
      <c r="B216" t="s">
        <v>886</v>
      </c>
      <c r="C216" s="1" t="str">
        <f t="shared" si="12"/>
        <v>21:1155</v>
      </c>
      <c r="D216" s="1" t="str">
        <f t="shared" si="13"/>
        <v>21:0325</v>
      </c>
      <c r="E216" t="s">
        <v>887</v>
      </c>
      <c r="F216" t="s">
        <v>888</v>
      </c>
      <c r="H216">
        <v>64.993899999999996</v>
      </c>
      <c r="I216">
        <v>-110.21299999999999</v>
      </c>
      <c r="J216" s="1" t="str">
        <f t="shared" si="14"/>
        <v>Lake sediments</v>
      </c>
      <c r="K216" s="1" t="str">
        <f t="shared" si="15"/>
        <v>Unknown</v>
      </c>
      <c r="L216">
        <v>74.5</v>
      </c>
      <c r="M216">
        <v>12.2</v>
      </c>
      <c r="N216">
        <v>2.42</v>
      </c>
      <c r="O216">
        <v>1.97</v>
      </c>
      <c r="P216">
        <v>1.05</v>
      </c>
      <c r="Q216">
        <v>3.02</v>
      </c>
      <c r="R216">
        <v>2.31</v>
      </c>
      <c r="S216">
        <v>0.05</v>
      </c>
      <c r="T216">
        <v>0.18</v>
      </c>
      <c r="U216">
        <v>0.51</v>
      </c>
      <c r="V216">
        <v>673</v>
      </c>
      <c r="W216">
        <v>293</v>
      </c>
      <c r="X216">
        <v>82</v>
      </c>
      <c r="Y216">
        <v>72</v>
      </c>
      <c r="Z216">
        <v>357</v>
      </c>
      <c r="AA216">
        <v>26</v>
      </c>
      <c r="AB216">
        <v>285</v>
      </c>
      <c r="AC216">
        <v>1.77</v>
      </c>
    </row>
    <row r="217" spans="1:29" x14ac:dyDescent="0.3">
      <c r="A217" t="s">
        <v>889</v>
      </c>
      <c r="B217" t="s">
        <v>890</v>
      </c>
      <c r="C217" s="1" t="str">
        <f t="shared" si="12"/>
        <v>21:1155</v>
      </c>
      <c r="D217" s="1" t="str">
        <f t="shared" si="13"/>
        <v>21:0325</v>
      </c>
      <c r="E217" t="s">
        <v>891</v>
      </c>
      <c r="F217" t="s">
        <v>892</v>
      </c>
      <c r="H217">
        <v>64.986900000000006</v>
      </c>
      <c r="I217">
        <v>-110.124</v>
      </c>
      <c r="J217" s="1" t="str">
        <f t="shared" si="14"/>
        <v>Lake sediments</v>
      </c>
      <c r="K217" s="1" t="str">
        <f t="shared" si="15"/>
        <v>Unknown</v>
      </c>
      <c r="L217">
        <v>72.900000000000006</v>
      </c>
      <c r="M217">
        <v>13.7</v>
      </c>
      <c r="N217">
        <v>2.71</v>
      </c>
      <c r="O217">
        <v>1.84</v>
      </c>
      <c r="P217">
        <v>1.35</v>
      </c>
      <c r="Q217">
        <v>3.02</v>
      </c>
      <c r="R217">
        <v>2.56</v>
      </c>
      <c r="S217">
        <v>0.05</v>
      </c>
      <c r="T217">
        <v>0.16</v>
      </c>
      <c r="U217">
        <v>0.49</v>
      </c>
      <c r="V217">
        <v>735</v>
      </c>
      <c r="W217">
        <v>83</v>
      </c>
      <c r="X217">
        <v>5</v>
      </c>
      <c r="Y217">
        <v>100</v>
      </c>
      <c r="Z217">
        <v>369</v>
      </c>
      <c r="AA217">
        <v>24</v>
      </c>
      <c r="AB217">
        <v>171</v>
      </c>
      <c r="AC217">
        <v>1.7</v>
      </c>
    </row>
    <row r="218" spans="1:29" x14ac:dyDescent="0.3">
      <c r="A218" t="s">
        <v>893</v>
      </c>
      <c r="B218" t="s">
        <v>894</v>
      </c>
      <c r="C218" s="1" t="str">
        <f t="shared" si="12"/>
        <v>21:1155</v>
      </c>
      <c r="D218" s="1" t="str">
        <f t="shared" si="13"/>
        <v>21:0325</v>
      </c>
      <c r="E218" t="s">
        <v>895</v>
      </c>
      <c r="F218" t="s">
        <v>896</v>
      </c>
      <c r="H218">
        <v>64.936199999999999</v>
      </c>
      <c r="I218">
        <v>-110.125</v>
      </c>
      <c r="J218" s="1" t="str">
        <f t="shared" si="14"/>
        <v>Lake sediments</v>
      </c>
      <c r="K218" s="1" t="str">
        <f t="shared" si="15"/>
        <v>Unknown</v>
      </c>
      <c r="L218">
        <v>74.3</v>
      </c>
      <c r="M218">
        <v>12.4</v>
      </c>
      <c r="N218">
        <v>2.73</v>
      </c>
      <c r="O218">
        <v>2.06</v>
      </c>
      <c r="P218">
        <v>1.1200000000000001</v>
      </c>
      <c r="Q218">
        <v>3.05</v>
      </c>
      <c r="R218">
        <v>2.06</v>
      </c>
      <c r="S218">
        <v>0.06</v>
      </c>
      <c r="T218">
        <v>0.2</v>
      </c>
      <c r="U218">
        <v>0.64</v>
      </c>
      <c r="V218">
        <v>631</v>
      </c>
      <c r="W218">
        <v>59</v>
      </c>
      <c r="X218">
        <v>22</v>
      </c>
      <c r="Y218">
        <v>55</v>
      </c>
      <c r="Z218">
        <v>353</v>
      </c>
      <c r="AA218">
        <v>34</v>
      </c>
      <c r="AB218">
        <v>350</v>
      </c>
      <c r="AC218">
        <v>1.31</v>
      </c>
    </row>
  </sheetData>
  <autoFilter ref="A1:K218">
    <filterColumn colId="0" hiddenButton="1"/>
    <filterColumn colId="1" hiddenButton="1"/>
    <filterColumn colId="3">
      <filters>
        <filter val="21:03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svy210325_pkg_0345b.xlsx</vt:lpstr>
      <vt:lpstr>pkg_0345b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2024-11-22T08:16:10Z</dcterms:created>
  <dcterms:modified xsi:type="dcterms:W3CDTF">2024-11-22T23:53:35Z</dcterms:modified>
</cp:coreProperties>
</file>