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5b.xlsx" sheetId="1" r:id="rId1"/>
  </sheets>
  <definedNames>
    <definedName name="_xlnm._FilterDatabase" localSheetId="0" hidden="1">svy210250_pkg_0005b.xlsx!$A$1:$N$798</definedName>
    <definedName name="pkg_0005b">svy210250_pkg_0005b.xlsx!$A$1:$BM$798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G795" i="1"/>
  <c r="G796" i="1"/>
  <c r="G797" i="1"/>
  <c r="G79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</calcChain>
</file>

<file path=xl/sharedStrings.xml><?xml version="1.0" encoding="utf-8"?>
<sst xmlns="http://schemas.openxmlformats.org/spreadsheetml/2006/main" count="3505" uniqueCount="3216">
  <si>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</si>
  <si>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</si>
  <si>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</si>
  <si>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</si>
  <si>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</si>
  <si>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</si>
  <si>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</si>
  <si>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</si>
  <si>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</si>
  <si>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</si>
  <si>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</si>
  <si>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</si>
  <si>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</si>
  <si>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</si>
  <si>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</si>
  <si>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</si>
  <si>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</si>
  <si>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B_ICPMS</t>
  </si>
  <si>
    <t>Ba_ICPMS</t>
  </si>
  <si>
    <t>Be_ICPMS</t>
  </si>
  <si>
    <t>Cd_ICPMS</t>
  </si>
  <si>
    <t>Ce_ICPMS</t>
  </si>
  <si>
    <t>Cs_ICPMS</t>
  </si>
  <si>
    <t>Co_ICPMS</t>
  </si>
  <si>
    <t>Cr_ICPMS</t>
  </si>
  <si>
    <t>Cu_ICPMS</t>
  </si>
  <si>
    <t>Dy_ICPMS</t>
  </si>
  <si>
    <t>Er_ICPMS</t>
  </si>
  <si>
    <t>Eu_ICPMS</t>
  </si>
  <si>
    <t>Ga_ICPMS</t>
  </si>
  <si>
    <t>Gd_ICPMS</t>
  </si>
  <si>
    <t>Ge_ICPMS</t>
  </si>
  <si>
    <t>Hf_ICPMS</t>
  </si>
  <si>
    <t>Ho_ICPMS</t>
  </si>
  <si>
    <t>In_ICPMS</t>
  </si>
  <si>
    <t>La_ICPMS</t>
  </si>
  <si>
    <t>Li_ICPMS</t>
  </si>
  <si>
    <t>Lu_ICPMS</t>
  </si>
  <si>
    <t>Mn_ICPMS</t>
  </si>
  <si>
    <t>Mo_ICPMS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</si>
  <si>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</si>
  <si>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</si>
  <si>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</si>
  <si>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</si>
  <si>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</si>
  <si>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</si>
  <si>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</si>
  <si>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</si>
  <si>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Se_ICPMS</t>
  </si>
  <si>
    <t>Sm_ICPMS</t>
  </si>
  <si>
    <t>Sn_ICPMS</t>
  </si>
  <si>
    <t>Sr_ICPMS</t>
  </si>
  <si>
    <t>Ta_ICPMS</t>
  </si>
  <si>
    <t>Tb_ICPMS</t>
  </si>
  <si>
    <t>Te_ICPMS</t>
  </si>
  <si>
    <t>Ti_ICPMS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</si>
  <si>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</si>
  <si>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</si>
  <si>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</si>
  <si>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</si>
  <si>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</si>
  <si>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</si>
  <si>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</si>
  <si>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</si>
  <si>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</si>
  <si>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084B:2002:1002:00:----:--</t>
  </si>
  <si>
    <t>21:0034:000042</t>
  </si>
  <si>
    <t>21:0248:000001</t>
  </si>
  <si>
    <t>21:0248:000001:0005:0001:00</t>
  </si>
  <si>
    <t>0101:s__01</t>
  </si>
  <si>
    <t>084B:2002:1003:00:----:--</t>
  </si>
  <si>
    <t>21:0034:000043</t>
  </si>
  <si>
    <t>21:0248:000002</t>
  </si>
  <si>
    <t>21:0248:000002:0005:0001:00</t>
  </si>
  <si>
    <t>0102:s__02</t>
  </si>
  <si>
    <t>084B:2002:1004:10:----:--</t>
  </si>
  <si>
    <t>21:0034:000044</t>
  </si>
  <si>
    <t>21:0248:000003</t>
  </si>
  <si>
    <t>21:0248:000003:0005:0001:00</t>
  </si>
  <si>
    <t>0071:ff__1</t>
  </si>
  <si>
    <t>084B:2002:1005:20:1004:10</t>
  </si>
  <si>
    <t>21:0034:000045</t>
  </si>
  <si>
    <t>21:0248:000003:0006:0001:00</t>
  </si>
  <si>
    <t>0072:ff__1</t>
  </si>
  <si>
    <t>084B:2002:1006:00:----:--</t>
  </si>
  <si>
    <t>21:0034:000046</t>
  </si>
  <si>
    <t>21:0248:000004</t>
  </si>
  <si>
    <t>21:0248:000004:0005:0001:00</t>
  </si>
  <si>
    <t>0103:s__03</t>
  </si>
  <si>
    <t>084B:2002:1007:00:----:--</t>
  </si>
  <si>
    <t>21:0034:000047</t>
  </si>
  <si>
    <t>21:0248:000005</t>
  </si>
  <si>
    <t>21:0248:000005:0005:0001:00</t>
  </si>
  <si>
    <t>0104:s__04</t>
  </si>
  <si>
    <t>084B:2002:1008:00:----:--</t>
  </si>
  <si>
    <t>21:0034:000048</t>
  </si>
  <si>
    <t>21:0248:000006</t>
  </si>
  <si>
    <t>21:0248:000006:0005:0001:00</t>
  </si>
  <si>
    <t>0105:s__05</t>
  </si>
  <si>
    <t>084B:2002:1009:00:----:--</t>
  </si>
  <si>
    <t>21:0034:000049</t>
  </si>
  <si>
    <t>21:0248:000007</t>
  </si>
  <si>
    <t>21:0248:000007:0005:0001:00</t>
  </si>
  <si>
    <t>0106:s__06</t>
  </si>
  <si>
    <t>084B:2002:1010:00:----:--</t>
  </si>
  <si>
    <t>21:0034:000050</t>
  </si>
  <si>
    <t>21:0248:000008</t>
  </si>
  <si>
    <t>21:0248:000008:0005:0001:00</t>
  </si>
  <si>
    <t>0107:s__07</t>
  </si>
  <si>
    <t>084B:2002:1012:00:----:--</t>
  </si>
  <si>
    <t>21:0034:000051</t>
  </si>
  <si>
    <t>21:0248:000009</t>
  </si>
  <si>
    <t>21:0248:000009:0005:0001:00</t>
  </si>
  <si>
    <t>0108:s__08</t>
  </si>
  <si>
    <t>084B:2002:1013:00:----:--</t>
  </si>
  <si>
    <t>21:0034:000052</t>
  </si>
  <si>
    <t>21:0248:000010</t>
  </si>
  <si>
    <t>21:0248:000010:0005:0001:00</t>
  </si>
  <si>
    <t>0109:s__09</t>
  </si>
  <si>
    <t>084B:2002:1015:00:----:--</t>
  </si>
  <si>
    <t>21:0034:000053</t>
  </si>
  <si>
    <t>21:0248:000012</t>
  </si>
  <si>
    <t>21:0248:000012:0005:0001:00</t>
  </si>
  <si>
    <t>0110:s__10</t>
  </si>
  <si>
    <t>084B:2002:1016:00:----:--</t>
  </si>
  <si>
    <t>21:0034:000054</t>
  </si>
  <si>
    <t>21:0248:000013</t>
  </si>
  <si>
    <t>21:0248:000013:0005:0001:00</t>
  </si>
  <si>
    <t>0111:s__11</t>
  </si>
  <si>
    <t>084B:2002:1017:00:----:--</t>
  </si>
  <si>
    <t>21:0034:000055</t>
  </si>
  <si>
    <t>21:0248:000014</t>
  </si>
  <si>
    <t>21:0248:000014:0005:0001:00</t>
  </si>
  <si>
    <t>0112:s__12</t>
  </si>
  <si>
    <t>084B:2002:1019:00:----:--</t>
  </si>
  <si>
    <t>21:0034:000056</t>
  </si>
  <si>
    <t>21:0248:000016</t>
  </si>
  <si>
    <t>21:0248:000016:0005:0001:00</t>
  </si>
  <si>
    <t>0113:s__13</t>
  </si>
  <si>
    <t>084B:2002:1020:00:----:--</t>
  </si>
  <si>
    <t>21:0034:000057</t>
  </si>
  <si>
    <t>21:0248:000017</t>
  </si>
  <si>
    <t>21:0248:000017:0005:0001:00</t>
  </si>
  <si>
    <t>0114:s__14</t>
  </si>
  <si>
    <t>084B:2002:1022:10:----:--</t>
  </si>
  <si>
    <t>21:0034:000058</t>
  </si>
  <si>
    <t>21:0248:000018</t>
  </si>
  <si>
    <t>21:0248:000018:0005:0001:00</t>
  </si>
  <si>
    <t>084B:2002:1023:20:1022:10</t>
  </si>
  <si>
    <t>21:0034:000059</t>
  </si>
  <si>
    <t>21:0248:000018:0006:0001:00</t>
  </si>
  <si>
    <t>084B:2002:1024:00:----:--</t>
  </si>
  <si>
    <t>21:0034:000060</t>
  </si>
  <si>
    <t>21:0248:000019</t>
  </si>
  <si>
    <t>21:0248:000019:0005:0001:00</t>
  </si>
  <si>
    <t>084B:2002:1025:00:----:--</t>
  </si>
  <si>
    <t>21:0034:000061</t>
  </si>
  <si>
    <t>21:0248:000020</t>
  </si>
  <si>
    <t>21:0248:000020:0005:0001:00</t>
  </si>
  <si>
    <t>084B:2002:1026:00:----:--</t>
  </si>
  <si>
    <t>21:0034:000062</t>
  </si>
  <si>
    <t>21:0248:000021</t>
  </si>
  <si>
    <t>21:0248:000021:0005:0001:00</t>
  </si>
  <si>
    <t>084B:2002:1027:00:----:--</t>
  </si>
  <si>
    <t>21:0034:000063</t>
  </si>
  <si>
    <t>21:0248:000022</t>
  </si>
  <si>
    <t>21:0248:000022:0005:0001:00</t>
  </si>
  <si>
    <t>084B:2002:2002:10:----:--</t>
  </si>
  <si>
    <t>21:0034:000064</t>
  </si>
  <si>
    <t>21:0248:000023</t>
  </si>
  <si>
    <t>21:0248:000023:0005:0001:00</t>
  </si>
  <si>
    <t>084B:2002:2003:20:2002:10</t>
  </si>
  <si>
    <t>21:0034:000065</t>
  </si>
  <si>
    <t>21:0248:000023:0006:0001:00</t>
  </si>
  <si>
    <t>084B:2002:2004:00:----:--</t>
  </si>
  <si>
    <t>21:0034:000066</t>
  </si>
  <si>
    <t>21:0248:000024</t>
  </si>
  <si>
    <t>21:0248:000024:0005:0001:00</t>
  </si>
  <si>
    <t>084B:2002:2005:00:----:--</t>
  </si>
  <si>
    <t>21:0034:000067</t>
  </si>
  <si>
    <t>21:0248:000025</t>
  </si>
  <si>
    <t>21:0248:000025:0005:0001:00</t>
  </si>
  <si>
    <t>084B:2002:2006:00:----:--</t>
  </si>
  <si>
    <t>21:0034:000068</t>
  </si>
  <si>
    <t>21:0248:000026</t>
  </si>
  <si>
    <t>21:0248:000026:0005:0001:00</t>
  </si>
  <si>
    <t>084B:2002:2007:00:----:--</t>
  </si>
  <si>
    <t>21:0034:000069</t>
  </si>
  <si>
    <t>21:0248:000027</t>
  </si>
  <si>
    <t>21:0248:000027:0005:0001:00</t>
  </si>
  <si>
    <t>084B:2002:2008:00:----:--</t>
  </si>
  <si>
    <t>21:0034:000070</t>
  </si>
  <si>
    <t>21:0248:000028</t>
  </si>
  <si>
    <t>21:0248:000028:0005:0001:00</t>
  </si>
  <si>
    <t>084B:2002:2009:00:----:--</t>
  </si>
  <si>
    <t>21:0034:000071</t>
  </si>
  <si>
    <t>21:0248:000029</t>
  </si>
  <si>
    <t>21:0248:000029:0005:0001:00</t>
  </si>
  <si>
    <t>084B:2002:2010:00:----:--</t>
  </si>
  <si>
    <t>21:0034:000072</t>
  </si>
  <si>
    <t>21:0248:000030</t>
  </si>
  <si>
    <t>21:0248:000030:0005:0001:00</t>
  </si>
  <si>
    <t>084B:2002:2011:00:----:--</t>
  </si>
  <si>
    <t>21:0034:000073</t>
  </si>
  <si>
    <t>21:0248:000031</t>
  </si>
  <si>
    <t>21:0248:000031:0005:0001:00</t>
  </si>
  <si>
    <t>084B:2002:2012:00:----:--</t>
  </si>
  <si>
    <t>21:0034:000074</t>
  </si>
  <si>
    <t>21:0248:000032</t>
  </si>
  <si>
    <t>21:0248:000032:0005:0001:00</t>
  </si>
  <si>
    <t>084B:2002:2014:00:----:--</t>
  </si>
  <si>
    <t>21:0034:000075</t>
  </si>
  <si>
    <t>21:0248:000033</t>
  </si>
  <si>
    <t>21:0248:000033:0005:0001:00</t>
  </si>
  <si>
    <t>084B:2002:2015:00:----:--</t>
  </si>
  <si>
    <t>21:0034:000076</t>
  </si>
  <si>
    <t>21:0248:000034</t>
  </si>
  <si>
    <t>21:0248:000034:0005:0001:00</t>
  </si>
  <si>
    <t>084B:2002:2016:00:----:--</t>
  </si>
  <si>
    <t>21:0034:000077</t>
  </si>
  <si>
    <t>21:0248:000035</t>
  </si>
  <si>
    <t>21:0248:000035:0005:0001:00</t>
  </si>
  <si>
    <t>084B:2002:2017:00:----:--</t>
  </si>
  <si>
    <t>21:0034:000078</t>
  </si>
  <si>
    <t>21:0248:000036</t>
  </si>
  <si>
    <t>21:0248:000036:0005:0001:00</t>
  </si>
  <si>
    <t>084B:2002:2018:00:----:--</t>
  </si>
  <si>
    <t>21:0034:000079</t>
  </si>
  <si>
    <t>21:0248:000037</t>
  </si>
  <si>
    <t>21:0248:000037:0005:0001:00</t>
  </si>
  <si>
    <t>084B:2002:2019:00:----:--</t>
  </si>
  <si>
    <t>21:0034:000080</t>
  </si>
  <si>
    <t>21:0248:000038</t>
  </si>
  <si>
    <t>21:0248:000038:0005:0001:00</t>
  </si>
  <si>
    <t>0115:s__15</t>
  </si>
  <si>
    <t>084B:2002:2020:00:----:--</t>
  </si>
  <si>
    <t>21:0034:000081</t>
  </si>
  <si>
    <t>21:0248:000039</t>
  </si>
  <si>
    <t>21:0248:000039:0005:0001:00</t>
  </si>
  <si>
    <t>0116:s__16</t>
  </si>
  <si>
    <t>084B:2002:2022:00:----:--</t>
  </si>
  <si>
    <t>21:0034:000082</t>
  </si>
  <si>
    <t>21:0248:000040</t>
  </si>
  <si>
    <t>21:0248:000040:0005:0001:00</t>
  </si>
  <si>
    <t>084B:2002:2023:00:----:--</t>
  </si>
  <si>
    <t>21:0034:000083</t>
  </si>
  <si>
    <t>21:0248:000041</t>
  </si>
  <si>
    <t>21:0248:000041:0005:0001:00</t>
  </si>
  <si>
    <t>084B:2002:2025:00:----:--</t>
  </si>
  <si>
    <t>21:0034:000084</t>
  </si>
  <si>
    <t>21:0248:000042</t>
  </si>
  <si>
    <t>21:0248:000042:0005:0001:00</t>
  </si>
  <si>
    <t>084B:2002:2026:00:----:--</t>
  </si>
  <si>
    <t>21:0034:000085</t>
  </si>
  <si>
    <t>21:0248:000043</t>
  </si>
  <si>
    <t>21:0248:000043:0005:0001:00</t>
  </si>
  <si>
    <t>084B:2002:2027:00:----:--</t>
  </si>
  <si>
    <t>21:0034:000086</t>
  </si>
  <si>
    <t>21:0248:000044</t>
  </si>
  <si>
    <t>21:0248:000044:0005:0001:00</t>
  </si>
  <si>
    <t>084B:2002:2028:00:----:--</t>
  </si>
  <si>
    <t>21:0034:000087</t>
  </si>
  <si>
    <t>21:0248:000045</t>
  </si>
  <si>
    <t>21:0248:000045:0005:0001:00</t>
  </si>
  <si>
    <t>084B:2002:2029:10:----:--</t>
  </si>
  <si>
    <t>21:0034:000088</t>
  </si>
  <si>
    <t>21:0248:000046</t>
  </si>
  <si>
    <t>21:0248:000046:0005:0001:00</t>
  </si>
  <si>
    <t>084B:2002:2030:20:2029:10</t>
  </si>
  <si>
    <t>21:0034:000089</t>
  </si>
  <si>
    <t>21:0248:000046:0006:0001:00</t>
  </si>
  <si>
    <t>084B:2002:3002:00:----:--</t>
  </si>
  <si>
    <t>21:0034:000090</t>
  </si>
  <si>
    <t>21:0248:000047</t>
  </si>
  <si>
    <t>21:0248:000047:0005:0001:00</t>
  </si>
  <si>
    <t>084B:2002:3003:00:----:--</t>
  </si>
  <si>
    <t>21:0034:000091</t>
  </si>
  <si>
    <t>21:0248:000048</t>
  </si>
  <si>
    <t>21:0248:000048:0005:0001:00</t>
  </si>
  <si>
    <t>084B:2002:3004:00:----:--</t>
  </si>
  <si>
    <t>21:0034:000092</t>
  </si>
  <si>
    <t>21:0248:000049</t>
  </si>
  <si>
    <t>21:0248:000049:0005:0001:00</t>
  </si>
  <si>
    <t>084B:2002:3005:00:----:--</t>
  </si>
  <si>
    <t>21:0034:000093</t>
  </si>
  <si>
    <t>21:0248:000050</t>
  </si>
  <si>
    <t>21:0248:000050:0005:0001:00</t>
  </si>
  <si>
    <t>084B:2002:3006:00:----:--</t>
  </si>
  <si>
    <t>21:0034:000094</t>
  </si>
  <si>
    <t>21:0248:000051</t>
  </si>
  <si>
    <t>21:0248:000051:0005:0001:00</t>
  </si>
  <si>
    <t>084B:2002:3007:00:----:--</t>
  </si>
  <si>
    <t>21:0034:000095</t>
  </si>
  <si>
    <t>21:0248:000052</t>
  </si>
  <si>
    <t>21:0248:000052:0005:0001:00</t>
  </si>
  <si>
    <t>084B:2002:3008:00:----:--</t>
  </si>
  <si>
    <t>21:0034:000096</t>
  </si>
  <si>
    <t>21:0248:000053</t>
  </si>
  <si>
    <t>21:0248:000053:0005:0001:00</t>
  </si>
  <si>
    <t>084B:2002:3009:10:----:--</t>
  </si>
  <si>
    <t>21:0034:000097</t>
  </si>
  <si>
    <t>21:0248:000054</t>
  </si>
  <si>
    <t>21:0248:000054:0005:0001:00</t>
  </si>
  <si>
    <t>084B:2002:3010:20:3009:10</t>
  </si>
  <si>
    <t>21:0034:000098</t>
  </si>
  <si>
    <t>21:0248:000054:0006:0001:00</t>
  </si>
  <si>
    <t>084B:2002:3011:00:----:--</t>
  </si>
  <si>
    <t>21:0034:000099</t>
  </si>
  <si>
    <t>21:0248:000055</t>
  </si>
  <si>
    <t>21:0248:000055:0005:0001:00</t>
  </si>
  <si>
    <t>084B:2002:3012:00:----:--</t>
  </si>
  <si>
    <t>21:0034:000100</t>
  </si>
  <si>
    <t>21:0248:000056</t>
  </si>
  <si>
    <t>21:0248:000056:0005:0001:00</t>
  </si>
  <si>
    <t>084B:2002:3013:00:----:--</t>
  </si>
  <si>
    <t>21:0034:000101</t>
  </si>
  <si>
    <t>21:0248:000057</t>
  </si>
  <si>
    <t>21:0248:000057:0005:0001:00</t>
  </si>
  <si>
    <t>084B:2002:3014:00:----:--</t>
  </si>
  <si>
    <t>21:0034:000102</t>
  </si>
  <si>
    <t>21:0248:000058</t>
  </si>
  <si>
    <t>21:0248:000058:0005:0001:00</t>
  </si>
  <si>
    <t>084B:2002:3016:00:----:--</t>
  </si>
  <si>
    <t>21:0034:000103</t>
  </si>
  <si>
    <t>21:0248:000059</t>
  </si>
  <si>
    <t>21:0248:000059:0005:0001:00</t>
  </si>
  <si>
    <t>084B:2002:3017:00:----:--</t>
  </si>
  <si>
    <t>21:0034:000104</t>
  </si>
  <si>
    <t>21:0248:000060</t>
  </si>
  <si>
    <t>21:0248:000060:0005:0001:00</t>
  </si>
  <si>
    <t>084B:2002:3018:00:----:--</t>
  </si>
  <si>
    <t>21:0034:000105</t>
  </si>
  <si>
    <t>21:0248:000061</t>
  </si>
  <si>
    <t>21:0248:000061:0005:0001:00</t>
  </si>
  <si>
    <t>084B:2002:3019:00:----:--</t>
  </si>
  <si>
    <t>21:0034:000106</t>
  </si>
  <si>
    <t>21:0248:000062</t>
  </si>
  <si>
    <t>21:0248:000062:0005:0001:00</t>
  </si>
  <si>
    <t>084C:2002:2002:00:----:--</t>
  </si>
  <si>
    <t>21:0034:000107</t>
  </si>
  <si>
    <t>21:0248:000063</t>
  </si>
  <si>
    <t>21:0248:000063:0005:0001:00</t>
  </si>
  <si>
    <t>084C:2002:2003:00:----:--</t>
  </si>
  <si>
    <t>21:0034:000108</t>
  </si>
  <si>
    <t>21:0248:000064</t>
  </si>
  <si>
    <t>21:0248:000064:0005:0001:00</t>
  </si>
  <si>
    <t>084C:2002:2004:00:----:--</t>
  </si>
  <si>
    <t>21:0034:000109</t>
  </si>
  <si>
    <t>21:0248:000065</t>
  </si>
  <si>
    <t>21:0248:000065:0005:0001:00</t>
  </si>
  <si>
    <t>084C:2002:2005:00:----:--</t>
  </si>
  <si>
    <t>21:0034:000110</t>
  </si>
  <si>
    <t>21:0248:000066</t>
  </si>
  <si>
    <t>21:0248:000066:0005:0001:00</t>
  </si>
  <si>
    <t>084C:2002:2006:00:----:--</t>
  </si>
  <si>
    <t>21:0034:000111</t>
  </si>
  <si>
    <t>21:0248:000067</t>
  </si>
  <si>
    <t>21:0248:000067:0005:0001:00</t>
  </si>
  <si>
    <t>084C:2002:2007:00:----:--</t>
  </si>
  <si>
    <t>21:0034:000112</t>
  </si>
  <si>
    <t>21:0248:000068</t>
  </si>
  <si>
    <t>21:0248:000068:0005:0001:00</t>
  </si>
  <si>
    <t>084C:2002:2008:00:----:--</t>
  </si>
  <si>
    <t>21:0034:000113</t>
  </si>
  <si>
    <t>21:0248:000069</t>
  </si>
  <si>
    <t>21:0248:000069:0005:0001:00</t>
  </si>
  <si>
    <t>084C:2002:2009:00:----:--</t>
  </si>
  <si>
    <t>21:0034:000114</t>
  </si>
  <si>
    <t>21:0248:000070</t>
  </si>
  <si>
    <t>21:0248:000070:0005:0001:00</t>
  </si>
  <si>
    <t>084C:2002:2010:00:----:--</t>
  </si>
  <si>
    <t>21:0034:000115</t>
  </si>
  <si>
    <t>21:0248:000071</t>
  </si>
  <si>
    <t>21:0248:000071:0005:0001:00</t>
  </si>
  <si>
    <t>084C:2002:3002:00:----:--</t>
  </si>
  <si>
    <t>21:0034:000116</t>
  </si>
  <si>
    <t>21:0248:000072</t>
  </si>
  <si>
    <t>21:0248:000072:0005:0001:00</t>
  </si>
  <si>
    <t>084C:2002:3003:00:----:--</t>
  </si>
  <si>
    <t>21:0034:000117</t>
  </si>
  <si>
    <t>21:0248:000073</t>
  </si>
  <si>
    <t>21:0248:000073:0005:0001:00</t>
  </si>
  <si>
    <t>084C:2002:3004:00:----:--</t>
  </si>
  <si>
    <t>21:0034:000118</t>
  </si>
  <si>
    <t>21:0248:000074</t>
  </si>
  <si>
    <t>21:0248:000074:0005:0001:00</t>
  </si>
  <si>
    <t>084C:2002:3005:10:----:--</t>
  </si>
  <si>
    <t>21:0034:000119</t>
  </si>
  <si>
    <t>21:0248:000075</t>
  </si>
  <si>
    <t>21:0248:000075:0005:0001:00</t>
  </si>
  <si>
    <t>084C:2002:3006:20:3005:10</t>
  </si>
  <si>
    <t>21:0034:000120</t>
  </si>
  <si>
    <t>21:0248:000075:0006:0001:00</t>
  </si>
  <si>
    <t>084C:2002:3007:00:----:--</t>
  </si>
  <si>
    <t>21:0034:000121</t>
  </si>
  <si>
    <t>21:0248:000076</t>
  </si>
  <si>
    <t>21:0248:000076:0005:0001:00</t>
  </si>
  <si>
    <t>084C:2002:3008:00:----:--</t>
  </si>
  <si>
    <t>21:0034:000122</t>
  </si>
  <si>
    <t>21:0248:000077</t>
  </si>
  <si>
    <t>21:0248:000077:0005:0001:00</t>
  </si>
  <si>
    <t>084C:2002:3009:00:----:--</t>
  </si>
  <si>
    <t>21:0034:000123</t>
  </si>
  <si>
    <t>21:0248:000078</t>
  </si>
  <si>
    <t>21:0248:000078:0005:0001:00</t>
  </si>
  <si>
    <t>084F:2002:1002:10:----:--</t>
  </si>
  <si>
    <t>21:0034:000124</t>
  </si>
  <si>
    <t>21:0248:000079</t>
  </si>
  <si>
    <t>21:0248:000079:0005:0001:00</t>
  </si>
  <si>
    <t>084F:2002:1003:20:1002:10</t>
  </si>
  <si>
    <t>21:0034:000125</t>
  </si>
  <si>
    <t>21:0248:000079:0006:0001:00</t>
  </si>
  <si>
    <t>084F:2002:1004:00:----:--</t>
  </si>
  <si>
    <t>21:0034:000126</t>
  </si>
  <si>
    <t>21:0248:000080</t>
  </si>
  <si>
    <t>21:0248:000080:0005:0001:00</t>
  </si>
  <si>
    <t>084F:2002:1005:00:----:--</t>
  </si>
  <si>
    <t>21:0034:000127</t>
  </si>
  <si>
    <t>21:0248:000081</t>
  </si>
  <si>
    <t>21:0248:000081:0005:0001:00</t>
  </si>
  <si>
    <t>084F:2002:1006:00:----:--</t>
  </si>
  <si>
    <t>21:0034:000128</t>
  </si>
  <si>
    <t>21:0248:000082</t>
  </si>
  <si>
    <t>21:0248:000082:0005:0001:00</t>
  </si>
  <si>
    <t>084F:2002:1007:00:----:--</t>
  </si>
  <si>
    <t>21:0034:000129</t>
  </si>
  <si>
    <t>21:0248:000083</t>
  </si>
  <si>
    <t>21:0248:000083:0005:0001:00</t>
  </si>
  <si>
    <t>084F:2002:1008:00:----:--</t>
  </si>
  <si>
    <t>21:0034:000130</t>
  </si>
  <si>
    <t>21:0248:000084</t>
  </si>
  <si>
    <t>21:0248:000084:0005:0001:00</t>
  </si>
  <si>
    <t>084F:2002:1009:00:----:--</t>
  </si>
  <si>
    <t>21:0034:000131</t>
  </si>
  <si>
    <t>21:0248:000085</t>
  </si>
  <si>
    <t>21:0248:000085:0005:0001:00</t>
  </si>
  <si>
    <t>084F:2002:1010:00:----:--</t>
  </si>
  <si>
    <t>21:0034:000132</t>
  </si>
  <si>
    <t>21:0248:000086</t>
  </si>
  <si>
    <t>21:0248:000086:0005:0001:00</t>
  </si>
  <si>
    <t>084F:2002:1011:00:----:--</t>
  </si>
  <si>
    <t>21:0034:000133</t>
  </si>
  <si>
    <t>21:0248:000087</t>
  </si>
  <si>
    <t>21:0248:000087:0005:0001:00</t>
  </si>
  <si>
    <t>084F:2002:2002:00:----:--</t>
  </si>
  <si>
    <t>21:0034:000134</t>
  </si>
  <si>
    <t>21:0248:000088</t>
  </si>
  <si>
    <t>21:0248:000088:0005:0001:00</t>
  </si>
  <si>
    <t>084F:2002:2003:00:----:--</t>
  </si>
  <si>
    <t>21:0034:000135</t>
  </si>
  <si>
    <t>21:0248:000089</t>
  </si>
  <si>
    <t>21:0248:000089:0005:0001:00</t>
  </si>
  <si>
    <t>084F:2002:2004:00:----:--</t>
  </si>
  <si>
    <t>21:0034:000136</t>
  </si>
  <si>
    <t>21:0248:000090</t>
  </si>
  <si>
    <t>21:0248:000090:0005:0001:00</t>
  </si>
  <si>
    <t>084F:2002:2005:00:----:--</t>
  </si>
  <si>
    <t>21:0034:000137</t>
  </si>
  <si>
    <t>21:0248:000091</t>
  </si>
  <si>
    <t>21:0248:000091:0005:0001:00</t>
  </si>
  <si>
    <t>084F:2002:2006:00:----:--</t>
  </si>
  <si>
    <t>21:0034:000138</t>
  </si>
  <si>
    <t>21:0248:000092</t>
  </si>
  <si>
    <t>21:0248:000092:0005:0001:00</t>
  </si>
  <si>
    <t>084F:2002:2007:00:----:--</t>
  </si>
  <si>
    <t>21:0034:000139</t>
  </si>
  <si>
    <t>21:0248:000093</t>
  </si>
  <si>
    <t>21:0248:000093:0005:0001:00</t>
  </si>
  <si>
    <t>084F:2002:3002:00:----:--</t>
  </si>
  <si>
    <t>21:0034:000140</t>
  </si>
  <si>
    <t>21:0248:000094</t>
  </si>
  <si>
    <t>21:0248:000094:0005:0001:00</t>
  </si>
  <si>
    <t>084F:2002:3003:00:----:--</t>
  </si>
  <si>
    <t>21:0034:000141</t>
  </si>
  <si>
    <t>21:0248:000095</t>
  </si>
  <si>
    <t>21:0248:000095:0005:0001:00</t>
  </si>
  <si>
    <t>084F:2002:3004:00:----:--</t>
  </si>
  <si>
    <t>21:0034:000142</t>
  </si>
  <si>
    <t>21:0248:000096</t>
  </si>
  <si>
    <t>21:0248:000096:0005:0001:00</t>
  </si>
  <si>
    <t>084F:2002:3005:10:----:--</t>
  </si>
  <si>
    <t>21:0034:000143</t>
  </si>
  <si>
    <t>21:0248:000097</t>
  </si>
  <si>
    <t>21:0248:000097:0005:0001:00</t>
  </si>
  <si>
    <t>084F:2002:3006:20:3005:10</t>
  </si>
  <si>
    <t>21:0034:000144</t>
  </si>
  <si>
    <t>21:0248:000097:0006:0001:00</t>
  </si>
  <si>
    <t>084F:2002:3007:00:----:--</t>
  </si>
  <si>
    <t>21:0034:000145</t>
  </si>
  <si>
    <t>21:0248:000098</t>
  </si>
  <si>
    <t>21:0248:000098:0005:0001:00</t>
  </si>
  <si>
    <t>084F:2002:3008:00:----:--</t>
  </si>
  <si>
    <t>21:0034:000146</t>
  </si>
  <si>
    <t>21:0248:000099</t>
  </si>
  <si>
    <t>21:0248:000099:0005:0001:00</t>
  </si>
  <si>
    <t>084F:2002:3009:00:----:--</t>
  </si>
  <si>
    <t>21:0034:000147</t>
  </si>
  <si>
    <t>21:0248:000100</t>
  </si>
  <si>
    <t>21:0248:000100:0005:0001:00</t>
  </si>
  <si>
    <t>084F:2002:3010:00:----:--</t>
  </si>
  <si>
    <t>21:0034:000148</t>
  </si>
  <si>
    <t>21:0248:000101</t>
  </si>
  <si>
    <t>21:0248:000101:0005:0001:00</t>
  </si>
  <si>
    <t>084F:2002:3011:00:----:--</t>
  </si>
  <si>
    <t>21:0034:000149</t>
  </si>
  <si>
    <t>21:0248:000102</t>
  </si>
  <si>
    <t>21:0248:000102:0005:0001:00</t>
  </si>
  <si>
    <t>084F:2002:3012:00:----:--</t>
  </si>
  <si>
    <t>21:0034:000150</t>
  </si>
  <si>
    <t>21:0248:000103</t>
  </si>
  <si>
    <t>21:0248:000103:0005:0001:00</t>
  </si>
  <si>
    <t>084F:2002:3013:00:----:--</t>
  </si>
  <si>
    <t>21:0034:000151</t>
  </si>
  <si>
    <t>21:0248:000104</t>
  </si>
  <si>
    <t>21:0248:000104:0005:0001:00</t>
  </si>
  <si>
    <t>084G:2002:1002:10:----:--</t>
  </si>
  <si>
    <t>21:0034:000152</t>
  </si>
  <si>
    <t>21:0248:000105</t>
  </si>
  <si>
    <t>21:0248:000105:0005:0001:00</t>
  </si>
  <si>
    <t>084G:2002:1003:20:1002:10</t>
  </si>
  <si>
    <t>21:0034:000153</t>
  </si>
  <si>
    <t>21:0248:000105:0006:0001:00</t>
  </si>
  <si>
    <t>084G:2002:1004:00:----:--</t>
  </si>
  <si>
    <t>21:0034:000154</t>
  </si>
  <si>
    <t>21:0248:000106</t>
  </si>
  <si>
    <t>21:0248:000106:0005:0001:00</t>
  </si>
  <si>
    <t>084G:2002:1005:00:----:--</t>
  </si>
  <si>
    <t>21:0034:000155</t>
  </si>
  <si>
    <t>21:0248:000107</t>
  </si>
  <si>
    <t>21:0248:000107:0005:0001:00</t>
  </si>
  <si>
    <t>084G:2002:1006:00:----:--</t>
  </si>
  <si>
    <t>21:0034:000156</t>
  </si>
  <si>
    <t>21:0248:000108</t>
  </si>
  <si>
    <t>21:0248:000108:0005:0001:00</t>
  </si>
  <si>
    <t>084G:2002:1007:00:----:--</t>
  </si>
  <si>
    <t>21:0034:000157</t>
  </si>
  <si>
    <t>21:0248:000109</t>
  </si>
  <si>
    <t>21:0248:000109:0005:0001:00</t>
  </si>
  <si>
    <t>084G:2002:1008:00:----:--</t>
  </si>
  <si>
    <t>21:0034:000158</t>
  </si>
  <si>
    <t>21:0248:000110</t>
  </si>
  <si>
    <t>21:0248:000110:0005:0001:00</t>
  </si>
  <si>
    <t>084G:2002:1009:00:----:--</t>
  </si>
  <si>
    <t>21:0034:000159</t>
  </si>
  <si>
    <t>21:0248:000111</t>
  </si>
  <si>
    <t>21:0248:000111:0005:0001:00</t>
  </si>
  <si>
    <t>084G:2002:1010:00:----:--</t>
  </si>
  <si>
    <t>21:0034:000160</t>
  </si>
  <si>
    <t>21:0248:000112</t>
  </si>
  <si>
    <t>21:0248:000112:0005:0001:00</t>
  </si>
  <si>
    <t>084G:2002:1011:00:----:--</t>
  </si>
  <si>
    <t>21:0034:000161</t>
  </si>
  <si>
    <t>21:0248:000113</t>
  </si>
  <si>
    <t>21:0248:000113:0005:0001:00</t>
  </si>
  <si>
    <t>084G:2002:1012:00:----:--</t>
  </si>
  <si>
    <t>21:0034:000162</t>
  </si>
  <si>
    <t>21:0248:000114</t>
  </si>
  <si>
    <t>21:0248:000114:0005:0001:00</t>
  </si>
  <si>
    <t>084G:2002:1013:00:----:--</t>
  </si>
  <si>
    <t>21:0034:000163</t>
  </si>
  <si>
    <t>21:0248:000115</t>
  </si>
  <si>
    <t>21:0248:000115:0005:0001:00</t>
  </si>
  <si>
    <t>084G:2002:1014:00:----:--</t>
  </si>
  <si>
    <t>21:0034:000164</t>
  </si>
  <si>
    <t>21:0248:000116</t>
  </si>
  <si>
    <t>21:0248:000116:0005:0001:00</t>
  </si>
  <si>
    <t>084G:2002:1015:00:----:--</t>
  </si>
  <si>
    <t>21:0034:000165</t>
  </si>
  <si>
    <t>21:0248:000117</t>
  </si>
  <si>
    <t>21:0248:000117:0005:0001:00</t>
  </si>
  <si>
    <t>084G:2002:1016:00:----:--</t>
  </si>
  <si>
    <t>21:0034:000166</t>
  </si>
  <si>
    <t>21:0248:000118</t>
  </si>
  <si>
    <t>21:0248:000118:0005:0001:00</t>
  </si>
  <si>
    <t>084G:2002:1017:00:----:--</t>
  </si>
  <si>
    <t>21:0034:000167</t>
  </si>
  <si>
    <t>21:0248:000119</t>
  </si>
  <si>
    <t>21:0248:000119:0005:0001:00</t>
  </si>
  <si>
    <t>084G:2002:1019:00:----:--</t>
  </si>
  <si>
    <t>21:0034:000168</t>
  </si>
  <si>
    <t>21:0248:000120</t>
  </si>
  <si>
    <t>21:0248:000120:0005:0001:00</t>
  </si>
  <si>
    <t>084G:2002:1020:00:----:--</t>
  </si>
  <si>
    <t>21:0034:000169</t>
  </si>
  <si>
    <t>21:0248:000121</t>
  </si>
  <si>
    <t>21:0248:000121:0005:0001:00</t>
  </si>
  <si>
    <t>084G:2002:1022:00:----:--</t>
  </si>
  <si>
    <t>21:0034:000170</t>
  </si>
  <si>
    <t>21:0248:000122</t>
  </si>
  <si>
    <t>21:0248:000122:0005:0001:00</t>
  </si>
  <si>
    <t>084G:2002:1023:10:----:--</t>
  </si>
  <si>
    <t>21:0034:000171</t>
  </si>
  <si>
    <t>21:0248:000123</t>
  </si>
  <si>
    <t>21:0248:000123:0005:0001:00</t>
  </si>
  <si>
    <t>084G:2002:1024:20:1023:10</t>
  </si>
  <si>
    <t>21:0034:000172</t>
  </si>
  <si>
    <t>21:0248:000123:0006:0001:00</t>
  </si>
  <si>
    <t>084G:2002:1025:00:----:--</t>
  </si>
  <si>
    <t>21:0034:000173</t>
  </si>
  <si>
    <t>21:0248:000124</t>
  </si>
  <si>
    <t>21:0248:000124:0005:0001:00</t>
  </si>
  <si>
    <t>084G:2002:1026:00:----:--</t>
  </si>
  <si>
    <t>21:0034:000174</t>
  </si>
  <si>
    <t>21:0248:000125</t>
  </si>
  <si>
    <t>21:0248:000125:0005:0001:00</t>
  </si>
  <si>
    <t>084G:2002:1028:00:----:--</t>
  </si>
  <si>
    <t>21:0034:000175</t>
  </si>
  <si>
    <t>21:0248:000127</t>
  </si>
  <si>
    <t>21:0248:000127:0005:0001:00</t>
  </si>
  <si>
    <t>084G:2002:1029:00:----:--</t>
  </si>
  <si>
    <t>21:0034:000176</t>
  </si>
  <si>
    <t>21:0248:000128</t>
  </si>
  <si>
    <t>21:0248:000128:0005:0001:00</t>
  </si>
  <si>
    <t>084G:2002:1030:00:----:--</t>
  </si>
  <si>
    <t>21:0034:000177</t>
  </si>
  <si>
    <t>21:0248:000129</t>
  </si>
  <si>
    <t>21:0248:000129:0005:0001:00</t>
  </si>
  <si>
    <t>084G:2002:1032:00:----:--</t>
  </si>
  <si>
    <t>21:0034:000178</t>
  </si>
  <si>
    <t>21:0248:000130</t>
  </si>
  <si>
    <t>21:0248:000130:0005:0001:00</t>
  </si>
  <si>
    <t>084G:2002:1033:00:----:--</t>
  </si>
  <si>
    <t>21:0034:000179</t>
  </si>
  <si>
    <t>21:0248:000131</t>
  </si>
  <si>
    <t>21:0248:000131:0005:0001:00</t>
  </si>
  <si>
    <t>084G:2002:1034:00:----:--</t>
  </si>
  <si>
    <t>21:0034:000180</t>
  </si>
  <si>
    <t>21:0248:000132</t>
  </si>
  <si>
    <t>21:0248:000132:0005:0001:00</t>
  </si>
  <si>
    <t>084G:2002:1036:00:----:--</t>
  </si>
  <si>
    <t>21:0034:000181</t>
  </si>
  <si>
    <t>21:0248:000134</t>
  </si>
  <si>
    <t>21:0248:000134:0005:0001:00</t>
  </si>
  <si>
    <t>084G:2002:1037:00:----:--</t>
  </si>
  <si>
    <t>21:0034:000182</t>
  </si>
  <si>
    <t>21:0248:000135</t>
  </si>
  <si>
    <t>21:0248:000135:0005:0001:00</t>
  </si>
  <si>
    <t>084G:2002:1038:00:----:--</t>
  </si>
  <si>
    <t>21:0034:000183</t>
  </si>
  <si>
    <t>21:0248:000136</t>
  </si>
  <si>
    <t>21:0248:000136:0005:0001:00</t>
  </si>
  <si>
    <t>084G:2002:1039:00:----:--</t>
  </si>
  <si>
    <t>21:0034:000184</t>
  </si>
  <si>
    <t>21:0248:000137</t>
  </si>
  <si>
    <t>21:0248:000137:0005:0001:00</t>
  </si>
  <si>
    <t>084G:2002:1040:00:----:--</t>
  </si>
  <si>
    <t>21:0034:000185</t>
  </si>
  <si>
    <t>21:0248:000138</t>
  </si>
  <si>
    <t>21:0248:000138:0005:0001:00</t>
  </si>
  <si>
    <t>084G:2002:1042:00:----:--</t>
  </si>
  <si>
    <t>21:0034:000186</t>
  </si>
  <si>
    <t>21:0248:000139</t>
  </si>
  <si>
    <t>21:0248:000139:0005:0001:00</t>
  </si>
  <si>
    <t>084G:2002:1043:10:----:--</t>
  </si>
  <si>
    <t>21:0034:000187</t>
  </si>
  <si>
    <t>21:0248:000140</t>
  </si>
  <si>
    <t>21:0248:000140:0005:0001:00</t>
  </si>
  <si>
    <t>084G:2002:1044:20:1043:10</t>
  </si>
  <si>
    <t>21:0034:000188</t>
  </si>
  <si>
    <t>21:0248:000140:0006:0001:00</t>
  </si>
  <si>
    <t>084G:2002:1045:00:----:--</t>
  </si>
  <si>
    <t>21:0034:000189</t>
  </si>
  <si>
    <t>21:0248:000141</t>
  </si>
  <si>
    <t>21:0248:000141:0005:0001:00</t>
  </si>
  <si>
    <t>084G:2002:1046:00:----:--</t>
  </si>
  <si>
    <t>21:0034:000190</t>
  </si>
  <si>
    <t>21:0248:000142</t>
  </si>
  <si>
    <t>21:0248:000142:0005:0001:00</t>
  </si>
  <si>
    <t>084G:2002:1047:00:----:--</t>
  </si>
  <si>
    <t>21:0034:000191</t>
  </si>
  <si>
    <t>21:0248:000143</t>
  </si>
  <si>
    <t>21:0248:000143:0005:0001:00</t>
  </si>
  <si>
    <t>084G:2002:1048:00:----:--</t>
  </si>
  <si>
    <t>21:0034:000192</t>
  </si>
  <si>
    <t>21:0248:000144</t>
  </si>
  <si>
    <t>21:0248:000144:0005:0001:00</t>
  </si>
  <si>
    <t>084G:2002:1049:00:----:--</t>
  </si>
  <si>
    <t>21:0034:000193</t>
  </si>
  <si>
    <t>21:0248:000145</t>
  </si>
  <si>
    <t>21:0248:000145:0005:0001:00</t>
  </si>
  <si>
    <t>084G:2002:1051:00:----:--</t>
  </si>
  <si>
    <t>21:0034:000194</t>
  </si>
  <si>
    <t>21:0248:000146</t>
  </si>
  <si>
    <t>21:0248:000146:0005:0001:00</t>
  </si>
  <si>
    <t>084G:2002:2002:00:----:--</t>
  </si>
  <si>
    <t>21:0034:000195</t>
  </si>
  <si>
    <t>21:0248:000147</t>
  </si>
  <si>
    <t>21:0248:000147:0005:0001:00</t>
  </si>
  <si>
    <t>084G:2002:2003:00:----:--</t>
  </si>
  <si>
    <t>21:0034:000196</t>
  </si>
  <si>
    <t>21:0248:000148</t>
  </si>
  <si>
    <t>21:0248:000148:0005:0001:00</t>
  </si>
  <si>
    <t>084G:2002:2004:00:----:--</t>
  </si>
  <si>
    <t>21:0034:000197</t>
  </si>
  <si>
    <t>21:0248:000149</t>
  </si>
  <si>
    <t>21:0248:000149:0005:0001:00</t>
  </si>
  <si>
    <t>084G:2002:2005:10:----:--</t>
  </si>
  <si>
    <t>21:0034:000198</t>
  </si>
  <si>
    <t>21:0248:000150</t>
  </si>
  <si>
    <t>21:0248:000150:0005:0001:00</t>
  </si>
  <si>
    <t>084G:2002:2006:20:2005:10</t>
  </si>
  <si>
    <t>21:0034:000199</t>
  </si>
  <si>
    <t>21:0248:000150:0006:0001:00</t>
  </si>
  <si>
    <t>084G:2002:2007:00:----:--</t>
  </si>
  <si>
    <t>21:0034:000200</t>
  </si>
  <si>
    <t>21:0248:000151</t>
  </si>
  <si>
    <t>21:0248:000151:0005:0001:00</t>
  </si>
  <si>
    <t>084G:2002:2009:00:----:--</t>
  </si>
  <si>
    <t>21:0034:000201</t>
  </si>
  <si>
    <t>21:0248:000152</t>
  </si>
  <si>
    <t>21:0248:000152:0005:0001:00</t>
  </si>
  <si>
    <t>084G:2002:2010:00:----:--</t>
  </si>
  <si>
    <t>21:0034:000202</t>
  </si>
  <si>
    <t>21:0248:000153</t>
  </si>
  <si>
    <t>21:0248:000153:0005:0001:00</t>
  </si>
  <si>
    <t>084G:2002:2011:00:----:--</t>
  </si>
  <si>
    <t>21:0034:000203</t>
  </si>
  <si>
    <t>21:0248:000154</t>
  </si>
  <si>
    <t>21:0248:000154:0005:0001:00</t>
  </si>
  <si>
    <t>084G:2002:2012:00:----:--</t>
  </si>
  <si>
    <t>21:0034:000204</t>
  </si>
  <si>
    <t>21:0248:000155</t>
  </si>
  <si>
    <t>21:0248:000155:0005:0001:00</t>
  </si>
  <si>
    <t>084G:2002:2013:00:----:--</t>
  </si>
  <si>
    <t>21:0034:000205</t>
  </si>
  <si>
    <t>21:0248:000156</t>
  </si>
  <si>
    <t>21:0248:000156:0005:0001:00</t>
  </si>
  <si>
    <t>084G:2002:2014:00:----:--</t>
  </si>
  <si>
    <t>21:0034:000206</t>
  </si>
  <si>
    <t>21:0248:000157</t>
  </si>
  <si>
    <t>21:0248:000157:0005:0001:00</t>
  </si>
  <si>
    <t>084G:2002:2015:00:----:--</t>
  </si>
  <si>
    <t>21:0034:000207</t>
  </si>
  <si>
    <t>21:0248:000158</t>
  </si>
  <si>
    <t>21:0248:000158:0005:0001:00</t>
  </si>
  <si>
    <t>084G:2002:2016:00:----:--</t>
  </si>
  <si>
    <t>21:0034:000208</t>
  </si>
  <si>
    <t>21:0248:000159</t>
  </si>
  <si>
    <t>21:0248:000159:0005:0001:00</t>
  </si>
  <si>
    <t>084G:2002:2017:00:----:--</t>
  </si>
  <si>
    <t>21:0034:000209</t>
  </si>
  <si>
    <t>21:0248:000160</t>
  </si>
  <si>
    <t>21:0248:000160:0005:0001:00</t>
  </si>
  <si>
    <t>084G:2002:2018:00:----:--</t>
  </si>
  <si>
    <t>21:0034:000210</t>
  </si>
  <si>
    <t>21:0248:000161</t>
  </si>
  <si>
    <t>21:0248:000161:0005:0001:00</t>
  </si>
  <si>
    <t>084G:2002:2019:00:----:--</t>
  </si>
  <si>
    <t>21:0034:000211</t>
  </si>
  <si>
    <t>21:0248:000162</t>
  </si>
  <si>
    <t>21:0248:000162:0005:0001:00</t>
  </si>
  <si>
    <t>084G:2002:2020:00:----:--</t>
  </si>
  <si>
    <t>21:0034:000212</t>
  </si>
  <si>
    <t>21:0248:000163</t>
  </si>
  <si>
    <t>21:0248:000163:0005:0001:00</t>
  </si>
  <si>
    <t>084G:2002:2022:00:----:--</t>
  </si>
  <si>
    <t>21:0034:000213</t>
  </si>
  <si>
    <t>21:0248:000164</t>
  </si>
  <si>
    <t>21:0248:000164:0005:0001:00</t>
  </si>
  <si>
    <t>084G:2002:2023:00:----:--</t>
  </si>
  <si>
    <t>21:0034:000214</t>
  </si>
  <si>
    <t>21:0248:000165</t>
  </si>
  <si>
    <t>21:0248:000165:0005:0001:00</t>
  </si>
  <si>
    <t>084G:2002:2025:00:----:--</t>
  </si>
  <si>
    <t>21:0034:000215</t>
  </si>
  <si>
    <t>21:0248:000166</t>
  </si>
  <si>
    <t>21:0248:000166:0005:0001:00</t>
  </si>
  <si>
    <t>084G:2002:2026:00:----:--</t>
  </si>
  <si>
    <t>21:0034:000216</t>
  </si>
  <si>
    <t>21:0248:000167</t>
  </si>
  <si>
    <t>21:0248:000167:0005:0001:00</t>
  </si>
  <si>
    <t>084G:2002:2027:00:----:--</t>
  </si>
  <si>
    <t>21:0034:000217</t>
  </si>
  <si>
    <t>21:0248:000168</t>
  </si>
  <si>
    <t>21:0248:000168:0005:0001:00</t>
  </si>
  <si>
    <t>084G:2002:2028:00:----:--</t>
  </si>
  <si>
    <t>21:0034:000218</t>
  </si>
  <si>
    <t>21:0248:000169</t>
  </si>
  <si>
    <t>21:0248:000169:0005:0001:00</t>
  </si>
  <si>
    <t>084G:2002:2029:00:----:--</t>
  </si>
  <si>
    <t>21:0034:000219</t>
  </si>
  <si>
    <t>21:0248:000170</t>
  </si>
  <si>
    <t>21:0248:000170:0005:0001:00</t>
  </si>
  <si>
    <t>084G:2002:2030:00:----:--</t>
  </si>
  <si>
    <t>21:0034:000220</t>
  </si>
  <si>
    <t>21:0248:000171</t>
  </si>
  <si>
    <t>21:0248:000171:0005:0001:00</t>
  </si>
  <si>
    <t>084G:2002:2031:00:----:--</t>
  </si>
  <si>
    <t>21:0034:000221</t>
  </si>
  <si>
    <t>21:0248:000172</t>
  </si>
  <si>
    <t>21:0248:000172:0005:0001:00</t>
  </si>
  <si>
    <t>084G:2002:2032:00:----:--</t>
  </si>
  <si>
    <t>21:0034:000222</t>
  </si>
  <si>
    <t>21:0248:000173</t>
  </si>
  <si>
    <t>21:0248:000173:0005:0001:00</t>
  </si>
  <si>
    <t>084G:2002:2033:00:----:--</t>
  </si>
  <si>
    <t>21:0034:000223</t>
  </si>
  <si>
    <t>21:0248:000174</t>
  </si>
  <si>
    <t>21:0248:000174:0005:0001:00</t>
  </si>
  <si>
    <t>084G:2002:2034:00:----:--</t>
  </si>
  <si>
    <t>21:0034:000224</t>
  </si>
  <si>
    <t>21:0248:000175</t>
  </si>
  <si>
    <t>21:0248:000175:0005:0001:00</t>
  </si>
  <si>
    <t>084G:2002:2035:00:----:--</t>
  </si>
  <si>
    <t>21:0034:000225</t>
  </si>
  <si>
    <t>21:0248:000176</t>
  </si>
  <si>
    <t>21:0248:000176:0005:0001:00</t>
  </si>
  <si>
    <t>084G:2002:2036:00:----:--</t>
  </si>
  <si>
    <t>21:0034:000226</t>
  </si>
  <si>
    <t>21:0248:000177</t>
  </si>
  <si>
    <t>21:0248:000177:0005:0001:00</t>
  </si>
  <si>
    <t>084G:2002:2037:10:----:--</t>
  </si>
  <si>
    <t>21:0034:000227</t>
  </si>
  <si>
    <t>21:0248:000178</t>
  </si>
  <si>
    <t>21:0248:000178:0005:0001:00</t>
  </si>
  <si>
    <t>084G:2002:2038:20:2037:10</t>
  </si>
  <si>
    <t>21:0034:000228</t>
  </si>
  <si>
    <t>21:0248:000178:0006:0001:00</t>
  </si>
  <si>
    <t>084G:2002:2039:00:----:--</t>
  </si>
  <si>
    <t>21:0034:000229</t>
  </si>
  <si>
    <t>21:0248:000179</t>
  </si>
  <si>
    <t>21:0248:000179:0005:0001:00</t>
  </si>
  <si>
    <t>084G:2002:2040:00:----:--</t>
  </si>
  <si>
    <t>21:0034:000230</t>
  </si>
  <si>
    <t>21:0248:000180</t>
  </si>
  <si>
    <t>21:0248:000180:0005:0001:00</t>
  </si>
  <si>
    <t>084G:2002:2042:00:----:--</t>
  </si>
  <si>
    <t>21:0034:000231</t>
  </si>
  <si>
    <t>21:0248:000181</t>
  </si>
  <si>
    <t>21:0248:000181:0005:0001:00</t>
  </si>
  <si>
    <t>084G:2002:2044:00:----:--</t>
  </si>
  <si>
    <t>21:0034:000232</t>
  </si>
  <si>
    <t>21:0248:000182</t>
  </si>
  <si>
    <t>21:0248:000182:0005:0001:00</t>
  </si>
  <si>
    <t>084G:2002:3002:00:----:--</t>
  </si>
  <si>
    <t>21:0034:000233</t>
  </si>
  <si>
    <t>21:0248:000183</t>
  </si>
  <si>
    <t>21:0248:000183:0005:0001:00</t>
  </si>
  <si>
    <t>084G:2002:3003:00:----:--</t>
  </si>
  <si>
    <t>21:0034:000234</t>
  </si>
  <si>
    <t>21:0248:000184</t>
  </si>
  <si>
    <t>21:0248:000184:0005:0001:00</t>
  </si>
  <si>
    <t>084G:2002:3004:00:----:--</t>
  </si>
  <si>
    <t>21:0034:000235</t>
  </si>
  <si>
    <t>21:0248:000185</t>
  </si>
  <si>
    <t>21:0248:000185:0005:0001:00</t>
  </si>
  <si>
    <t>084G:2002:3005:00:----:--</t>
  </si>
  <si>
    <t>21:0034:000236</t>
  </si>
  <si>
    <t>21:0248:000186</t>
  </si>
  <si>
    <t>21:0248:000186:0005:0001:00</t>
  </si>
  <si>
    <t>084G:2002:3006:00:----:--</t>
  </si>
  <si>
    <t>21:0034:000237</t>
  </si>
  <si>
    <t>21:0248:000187</t>
  </si>
  <si>
    <t>21:0248:000187:0005:0001:00</t>
  </si>
  <si>
    <t>084G:2002:3007:00:----:--</t>
  </si>
  <si>
    <t>21:0034:000238</t>
  </si>
  <si>
    <t>21:0248:000188</t>
  </si>
  <si>
    <t>21:0248:000188:0005:0001:00</t>
  </si>
  <si>
    <t>084G:2002:3008:00:----:--</t>
  </si>
  <si>
    <t>21:0034:000239</t>
  </si>
  <si>
    <t>21:0248:000189</t>
  </si>
  <si>
    <t>21:0248:000189:0005:0001:00</t>
  </si>
  <si>
    <t>084G:2002:3009:00:----:--</t>
  </si>
  <si>
    <t>21:0034:000240</t>
  </si>
  <si>
    <t>21:0248:000190</t>
  </si>
  <si>
    <t>21:0248:000190:0005:0001:00</t>
  </si>
  <si>
    <t>084G:2002:3010:00:----:--</t>
  </si>
  <si>
    <t>21:0034:000241</t>
  </si>
  <si>
    <t>21:0248:000191</t>
  </si>
  <si>
    <t>21:0248:000191:0005:0001:00</t>
  </si>
  <si>
    <t>084G:2002:3011:10:----:--</t>
  </si>
  <si>
    <t>21:0034:000242</t>
  </si>
  <si>
    <t>21:0248:000192</t>
  </si>
  <si>
    <t>21:0248:000192:0005:0001:00</t>
  </si>
  <si>
    <t>084G:2002:3012:20:3011:10</t>
  </si>
  <si>
    <t>21:0034:000243</t>
  </si>
  <si>
    <t>21:0248:000192:0006:0001:00</t>
  </si>
  <si>
    <t>084G:2002:3013:00:----:--</t>
  </si>
  <si>
    <t>21:0034:000244</t>
  </si>
  <si>
    <t>21:0248:000193</t>
  </si>
  <si>
    <t>21:0248:000193:0005:0001:00</t>
  </si>
  <si>
    <t>084G:2002:3015:00:----:--</t>
  </si>
  <si>
    <t>21:0034:000245</t>
  </si>
  <si>
    <t>21:0248:000194</t>
  </si>
  <si>
    <t>21:0248:000194:0005:0001:00</t>
  </si>
  <si>
    <t>084G:2002:3016:00:----:--</t>
  </si>
  <si>
    <t>21:0034:000246</t>
  </si>
  <si>
    <t>21:0248:000195</t>
  </si>
  <si>
    <t>21:0248:000195:0005:0001:00</t>
  </si>
  <si>
    <t>084G:2002:3017:00:----:--</t>
  </si>
  <si>
    <t>21:0034:000247</t>
  </si>
  <si>
    <t>21:0248:000196</t>
  </si>
  <si>
    <t>21:0248:000196:0005:0001:00</t>
  </si>
  <si>
    <t>084G:2002:3018:00:----:--</t>
  </si>
  <si>
    <t>21:0034:000248</t>
  </si>
  <si>
    <t>21:0248:000197</t>
  </si>
  <si>
    <t>21:0248:000197:0005:0001:00</t>
  </si>
  <si>
    <t>084G:2002:3019:00:----:--</t>
  </si>
  <si>
    <t>21:0034:000249</t>
  </si>
  <si>
    <t>21:0248:000198</t>
  </si>
  <si>
    <t>21:0248:000198:0005:0001:00</t>
  </si>
  <si>
    <t>084G:2002:3020:00:----:--</t>
  </si>
  <si>
    <t>21:0034:000250</t>
  </si>
  <si>
    <t>21:0248:000199</t>
  </si>
  <si>
    <t>21:0248:000199:0005:0001:00</t>
  </si>
  <si>
    <t>084G:2002:3022:00:----:--</t>
  </si>
  <si>
    <t>21:0034:000251</t>
  </si>
  <si>
    <t>21:0248:000200</t>
  </si>
  <si>
    <t>21:0248:000200:0005:0001:00</t>
  </si>
  <si>
    <t>084G:2002:3023:10:----:--</t>
  </si>
  <si>
    <t>21:0034:000252</t>
  </si>
  <si>
    <t>21:0248:000201</t>
  </si>
  <si>
    <t>21:0248:000201:0005:0001:00</t>
  </si>
  <si>
    <t>084G:2002:3024:20:3023:10</t>
  </si>
  <si>
    <t>21:0034:000253</t>
  </si>
  <si>
    <t>21:0248:000201:0006:0001:00</t>
  </si>
  <si>
    <t>084G:2002:3025:00:----:--</t>
  </si>
  <si>
    <t>21:0034:000254</t>
  </si>
  <si>
    <t>21:0248:000202</t>
  </si>
  <si>
    <t>21:0248:000202:0005:0001:00</t>
  </si>
  <si>
    <t>084G:2002:3026:00:----:--</t>
  </si>
  <si>
    <t>21:0034:000255</t>
  </si>
  <si>
    <t>21:0248:000203</t>
  </si>
  <si>
    <t>21:0248:000203:0005:0001:00</t>
  </si>
  <si>
    <t>084G:2002:3027:00:----:--</t>
  </si>
  <si>
    <t>21:0034:000256</t>
  </si>
  <si>
    <t>21:0248:000204</t>
  </si>
  <si>
    <t>21:0248:000204:0005:0001:00</t>
  </si>
  <si>
    <t>084G:2002:3028:00:----:--</t>
  </si>
  <si>
    <t>21:0034:000257</t>
  </si>
  <si>
    <t>21:0248:000205</t>
  </si>
  <si>
    <t>21:0248:000205:0005:0001:00</t>
  </si>
  <si>
    <t>084G:2002:3029:00:----:--</t>
  </si>
  <si>
    <t>21:0034:000258</t>
  </si>
  <si>
    <t>21:0248:000206</t>
  </si>
  <si>
    <t>21:0248:000206:0005:0001:00</t>
  </si>
  <si>
    <t>084G:2002:3030:00:----:--</t>
  </si>
  <si>
    <t>21:0034:000259</t>
  </si>
  <si>
    <t>21:0248:000207</t>
  </si>
  <si>
    <t>21:0248:000207:0005:0001:00</t>
  </si>
  <si>
    <t>084G:2002:3031:00:----:--</t>
  </si>
  <si>
    <t>21:0034:000260</t>
  </si>
  <si>
    <t>21:0248:000208</t>
  </si>
  <si>
    <t>21:0248:000208:0005:0001:00</t>
  </si>
  <si>
    <t>084G:2002:3032:00:----:--</t>
  </si>
  <si>
    <t>21:0034:000261</t>
  </si>
  <si>
    <t>21:0248:000209</t>
  </si>
  <si>
    <t>21:0248:000209:0005:0001:00</t>
  </si>
  <si>
    <t>084G:2002:3033:00:----:--</t>
  </si>
  <si>
    <t>21:0034:000262</t>
  </si>
  <si>
    <t>21:0248:000210</t>
  </si>
  <si>
    <t>21:0248:000210:0005:0001:00</t>
  </si>
  <si>
    <t>084G:2002:3034:00:----:--</t>
  </si>
  <si>
    <t>21:0034:000263</t>
  </si>
  <si>
    <t>21:0248:000211</t>
  </si>
  <si>
    <t>21:0248:000211:0005:0001:00</t>
  </si>
  <si>
    <t>084G:2002:3035:00:----:--</t>
  </si>
  <si>
    <t>21:0034:000264</t>
  </si>
  <si>
    <t>21:0248:000212</t>
  </si>
  <si>
    <t>21:0248:000212:0005:0001:00</t>
  </si>
  <si>
    <t>084G:2002:3036:00:----:--</t>
  </si>
  <si>
    <t>21:0034:000265</t>
  </si>
  <si>
    <t>21:0248:000213</t>
  </si>
  <si>
    <t>21:0248:000213:0005:0001:00</t>
  </si>
  <si>
    <t>084G:2002:3037:00:----:--</t>
  </si>
  <si>
    <t>21:0034:000266</t>
  </si>
  <si>
    <t>21:0248:000214</t>
  </si>
  <si>
    <t>21:0248:000214:0005:0001:00</t>
  </si>
  <si>
    <t>084B:2001:1001:00:----:--</t>
  </si>
  <si>
    <t>21:0041:000001</t>
  </si>
  <si>
    <t>21:0247:000001</t>
  </si>
  <si>
    <t>21:0247:000001:0005:0001:00</t>
  </si>
  <si>
    <t>084B:2001:1002:00:----:--</t>
  </si>
  <si>
    <t>21:0041:000002</t>
  </si>
  <si>
    <t>21:0247:000002</t>
  </si>
  <si>
    <t>21:0247:000002:0005:0001:00</t>
  </si>
  <si>
    <t>084B:2001:1003:00:----:--</t>
  </si>
  <si>
    <t>21:0041:000003</t>
  </si>
  <si>
    <t>21:0247:000003</t>
  </si>
  <si>
    <t>21:0247:000003:0005:0001:00</t>
  </si>
  <si>
    <t>084B:2001:1004:00:----:--</t>
  </si>
  <si>
    <t>21:0041:000004</t>
  </si>
  <si>
    <t>21:0247:000004</t>
  </si>
  <si>
    <t>21:0247:000004:0005:0001:00</t>
  </si>
  <si>
    <t>084B:2001:1005:00:----:--</t>
  </si>
  <si>
    <t>21:0041:000005</t>
  </si>
  <si>
    <t>21:0247:000005</t>
  </si>
  <si>
    <t>21:0247:000005:0005:0001:00</t>
  </si>
  <si>
    <t>084B:2001:1006:00:----:--</t>
  </si>
  <si>
    <t>21:0041:000006</t>
  </si>
  <si>
    <t>21:0247:000006</t>
  </si>
  <si>
    <t>21:0247:000006:0005:0001:00</t>
  </si>
  <si>
    <t>084B:2001:1007:00:----:--</t>
  </si>
  <si>
    <t>21:0041:000007</t>
  </si>
  <si>
    <t>21:0247:000007</t>
  </si>
  <si>
    <t>21:0247:000007:0005:0001:00</t>
  </si>
  <si>
    <t>084B:2001:1008:00:----:--</t>
  </si>
  <si>
    <t>21:0041:000008</t>
  </si>
  <si>
    <t>21:0247:000008</t>
  </si>
  <si>
    <t>21:0247:000008:0005:0001:00</t>
  </si>
  <si>
    <t>084B:2001:1009:00:----:--</t>
  </si>
  <si>
    <t>21:0041:000009</t>
  </si>
  <si>
    <t>21:0247:000009</t>
  </si>
  <si>
    <t>21:0247:000009:0005:0001:00</t>
  </si>
  <si>
    <t>084B:2001:1010:00:----:--</t>
  </si>
  <si>
    <t>21:0041:000010</t>
  </si>
  <si>
    <t>21:0247:000010</t>
  </si>
  <si>
    <t>21:0247:000010:0005:0001:00</t>
  </si>
  <si>
    <t>084B:2001:1011:00:----:--</t>
  </si>
  <si>
    <t>21:0041:000011</t>
  </si>
  <si>
    <t>21:0247:000011</t>
  </si>
  <si>
    <t>21:0247:000011:0005:0001:00</t>
  </si>
  <si>
    <t>084B:2001:1012:00:----:--</t>
  </si>
  <si>
    <t>21:0041:000012</t>
  </si>
  <si>
    <t>21:0247:000012</t>
  </si>
  <si>
    <t>21:0247:000012:0005:0001:00</t>
  </si>
  <si>
    <t>084B:2001:1013:00:----:--</t>
  </si>
  <si>
    <t>21:0041:000013</t>
  </si>
  <si>
    <t>21:0247:000013</t>
  </si>
  <si>
    <t>21:0247:000013:0005:0001:00</t>
  </si>
  <si>
    <t>084B:2001:1014:00:----:--</t>
  </si>
  <si>
    <t>21:0041:000014</t>
  </si>
  <si>
    <t>21:0247:000014</t>
  </si>
  <si>
    <t>21:0247:000014:0005:0001:00</t>
  </si>
  <si>
    <t>084B:2001:1015:00:----:--</t>
  </si>
  <si>
    <t>21:0041:000015</t>
  </si>
  <si>
    <t>21:0247:000015</t>
  </si>
  <si>
    <t>21:0247:000015:0005:0001:00</t>
  </si>
  <si>
    <t>084B:2001:1017:00:----:--</t>
  </si>
  <si>
    <t>21:0041:000016</t>
  </si>
  <si>
    <t>21:0247:000016</t>
  </si>
  <si>
    <t>21:0247:000016:0005:0001:00</t>
  </si>
  <si>
    <t>084B:2001:1018:10:----:--</t>
  </si>
  <si>
    <t>21:0041:000017</t>
  </si>
  <si>
    <t>21:0247:000017</t>
  </si>
  <si>
    <t>21:0247:000017:0005:0001:00</t>
  </si>
  <si>
    <t>084B:2001:1018:20:1018:10</t>
  </si>
  <si>
    <t>21:0041:000018</t>
  </si>
  <si>
    <t>21:0247:000017:0006:0001:00</t>
  </si>
  <si>
    <t>084B:2001:1019:10:----:--</t>
  </si>
  <si>
    <t>21:0041:000019</t>
  </si>
  <si>
    <t>21:0247:000018</t>
  </si>
  <si>
    <t>21:0247:000018:0005:0001:00</t>
  </si>
  <si>
    <t>0081:ff__2</t>
  </si>
  <si>
    <t>084B:2001:1019:20:1019:10</t>
  </si>
  <si>
    <t>21:0041:000020</t>
  </si>
  <si>
    <t>21:0247:000018:0006:0001:00</t>
  </si>
  <si>
    <t>0082:ff__2</t>
  </si>
  <si>
    <t>084B:2001:1020:00:----:--</t>
  </si>
  <si>
    <t>21:0041:000021</t>
  </si>
  <si>
    <t>21:0247:000019</t>
  </si>
  <si>
    <t>21:0247:000019:0005:0001:00</t>
  </si>
  <si>
    <t>0117:s__17</t>
  </si>
  <si>
    <t>084B:2001:1022:00:----:--</t>
  </si>
  <si>
    <t>21:0041:000022</t>
  </si>
  <si>
    <t>21:0247:000020</t>
  </si>
  <si>
    <t>21:0247:000020:0005:0001:00</t>
  </si>
  <si>
    <t>084B:2001:2001:00:----:--</t>
  </si>
  <si>
    <t>21:0041:000023</t>
  </si>
  <si>
    <t>21:0247:000021</t>
  </si>
  <si>
    <t>21:0247:000021:0005:0001:00</t>
  </si>
  <si>
    <t>084B:2001:2002:00:----:--</t>
  </si>
  <si>
    <t>21:0041:000024</t>
  </si>
  <si>
    <t>21:0247:000022</t>
  </si>
  <si>
    <t>21:0247:000022:0005:0001:00</t>
  </si>
  <si>
    <t>084B:2001:2003:00:----:--</t>
  </si>
  <si>
    <t>21:0041:000025</t>
  </si>
  <si>
    <t>21:0247:000023</t>
  </si>
  <si>
    <t>21:0247:000023:0005:0001:00</t>
  </si>
  <si>
    <t>084B:2001:2004:00:----:--</t>
  </si>
  <si>
    <t>21:0041:000026</t>
  </si>
  <si>
    <t>21:0247:000024</t>
  </si>
  <si>
    <t>21:0247:000024:0005:0001:00</t>
  </si>
  <si>
    <t>084B:2001:2005:00:----:--</t>
  </si>
  <si>
    <t>21:0041:000027</t>
  </si>
  <si>
    <t>21:0247:000025</t>
  </si>
  <si>
    <t>21:0247:000025:0005:0001:00</t>
  </si>
  <si>
    <t>084G:2001:1001:00:----:--</t>
  </si>
  <si>
    <t>21:0041:000028</t>
  </si>
  <si>
    <t>21:0247:000026</t>
  </si>
  <si>
    <t>21:0247:000026:0005:0001:00</t>
  </si>
  <si>
    <t>084G:2001:1002:00:----:--</t>
  </si>
  <si>
    <t>21:0041:000029</t>
  </si>
  <si>
    <t>21:0247:000027</t>
  </si>
  <si>
    <t>21:0247:000027:0005:0001:00</t>
  </si>
  <si>
    <t>084G:2001:1004:00:----:--</t>
  </si>
  <si>
    <t>21:0041:000030</t>
  </si>
  <si>
    <t>21:0247:000028</t>
  </si>
  <si>
    <t>21:0247:000028:0005:0001:00</t>
  </si>
  <si>
    <t>084G:2001:1005:00:----:--</t>
  </si>
  <si>
    <t>21:0041:000031</t>
  </si>
  <si>
    <t>21:0247:000029</t>
  </si>
  <si>
    <t>21:0247:000029:0005:0001:00</t>
  </si>
  <si>
    <t>084G:2001:1006:00:----:--</t>
  </si>
  <si>
    <t>21:0041:000032</t>
  </si>
  <si>
    <t>21:0247:000030</t>
  </si>
  <si>
    <t>21:0247:000030:0005:0001:00</t>
  </si>
  <si>
    <t>084G:2001:1007:00:----:--</t>
  </si>
  <si>
    <t>21:0041:000033</t>
  </si>
  <si>
    <t>21:0247:000031</t>
  </si>
  <si>
    <t>21:0247:000031:0005:0001:00</t>
  </si>
  <si>
    <t>084G:2001:1008:00:----:--</t>
  </si>
  <si>
    <t>21:0041:000034</t>
  </si>
  <si>
    <t>21:0247:000032</t>
  </si>
  <si>
    <t>21:0247:000032:0005:0001:00</t>
  </si>
  <si>
    <t>084G:2001:1009:00:----:--</t>
  </si>
  <si>
    <t>21:0041:000035</t>
  </si>
  <si>
    <t>21:0247:000033</t>
  </si>
  <si>
    <t>21:0247:000033:0005:0001:00</t>
  </si>
  <si>
    <t>084G:2001:1010:00:----:--</t>
  </si>
  <si>
    <t>21:0041:000036</t>
  </si>
  <si>
    <t>21:0247:000034</t>
  </si>
  <si>
    <t>21:0247:000034:0005:0001:00</t>
  </si>
  <si>
    <t>084G:2001:1011:00:----:--</t>
  </si>
  <si>
    <t>21:0041:000037</t>
  </si>
  <si>
    <t>21:0247:000035</t>
  </si>
  <si>
    <t>21:0247:000035:0005:0001:00</t>
  </si>
  <si>
    <t>084G:2001:1012:00:----:--</t>
  </si>
  <si>
    <t>21:0041:000038</t>
  </si>
  <si>
    <t>21:0247:000036</t>
  </si>
  <si>
    <t>21:0247:000036:0005:0001:00</t>
  </si>
  <si>
    <t>084G:2001:1013:00:----:--</t>
  </si>
  <si>
    <t>21:0041:000039</t>
  </si>
  <si>
    <t>21:0247:000037</t>
  </si>
  <si>
    <t>21:0247:000037:0005:0001:00</t>
  </si>
  <si>
    <t>084G:2001:1014:00:----:--</t>
  </si>
  <si>
    <t>21:0041:000040</t>
  </si>
  <si>
    <t>21:0247:000038</t>
  </si>
  <si>
    <t>21:0247:000038:0005:0001:00</t>
  </si>
  <si>
    <t>084G:2001:1015:00:----:--</t>
  </si>
  <si>
    <t>21:0041:000041</t>
  </si>
  <si>
    <t>21:0247:000039</t>
  </si>
  <si>
    <t>21:0247:000039:0005:0001:00</t>
  </si>
  <si>
    <t>106E:2000:1005:00:------:--</t>
  </si>
  <si>
    <t>21:1125:000001</t>
  </si>
  <si>
    <t>21:0250:000002</t>
  </si>
  <si>
    <t>21:0250:000002:0003:0001:00</t>
  </si>
  <si>
    <t>106E:2000:1010:00:------:--</t>
  </si>
  <si>
    <t>21:1125:000002</t>
  </si>
  <si>
    <t>21:0250:000007</t>
  </si>
  <si>
    <t>21:0250:000007:0003:0001:00</t>
  </si>
  <si>
    <t>106E:2000:1015:00:------:--</t>
  </si>
  <si>
    <t>21:1125:000003</t>
  </si>
  <si>
    <t>21:0250:000012</t>
  </si>
  <si>
    <t>21:0250:000012:0003:0001:00</t>
  </si>
  <si>
    <t>106E:2000:1020:00:------:--</t>
  </si>
  <si>
    <t>21:1125:000004</t>
  </si>
  <si>
    <t>21:0250:000017</t>
  </si>
  <si>
    <t>21:0250:000017:0003:0001:00</t>
  </si>
  <si>
    <t>106E:2000:1025:10:------:--</t>
  </si>
  <si>
    <t>21:1125:000005</t>
  </si>
  <si>
    <t>21:0250:000020</t>
  </si>
  <si>
    <t>21:0250:000020:0003:0001:00</t>
  </si>
  <si>
    <t>106E:2000:1030:00:------:--</t>
  </si>
  <si>
    <t>21:1125:000006</t>
  </si>
  <si>
    <t>21:0250:000024</t>
  </si>
  <si>
    <t>21:0250:000024:0003:0001:00</t>
  </si>
  <si>
    <t>106E:2000:1035:00:------:--</t>
  </si>
  <si>
    <t>21:1125:000007</t>
  </si>
  <si>
    <t>21:0250:000029</t>
  </si>
  <si>
    <t>21:0250:000029:0003:0001:00</t>
  </si>
  <si>
    <t>116G:2000:1005:00:------:--</t>
  </si>
  <si>
    <t>21:1125:000008</t>
  </si>
  <si>
    <t>21:0250:000032</t>
  </si>
  <si>
    <t>21:0250:000032:0003:0001:00</t>
  </si>
  <si>
    <t>116G:2000:1010:00:------:--</t>
  </si>
  <si>
    <t>21:1125:000009</t>
  </si>
  <si>
    <t>21:0250:000036</t>
  </si>
  <si>
    <t>21:0250:000036:0003:0001:00</t>
  </si>
  <si>
    <t>116G:2000:1015:00:------:--</t>
  </si>
  <si>
    <t>21:1125:000010</t>
  </si>
  <si>
    <t>21:0250:000041</t>
  </si>
  <si>
    <t>21:0250:000041:0003:0001:00</t>
  </si>
  <si>
    <t>116G:2000:1020:00:------:--</t>
  </si>
  <si>
    <t>21:1125:000011</t>
  </si>
  <si>
    <t>21:0250:000046</t>
  </si>
  <si>
    <t>21:0250:000046:0003:0001:00</t>
  </si>
  <si>
    <t>116G:2000:1025:00:------:--</t>
  </si>
  <si>
    <t>21:1125:000012</t>
  </si>
  <si>
    <t>21:0250:000049</t>
  </si>
  <si>
    <t>21:0250:000049:0003:0001:00</t>
  </si>
  <si>
    <t>116G:2000:1030:00:------:--</t>
  </si>
  <si>
    <t>21:1125:000013</t>
  </si>
  <si>
    <t>21:0250:000053</t>
  </si>
  <si>
    <t>21:0250:000053:0003:0001:00</t>
  </si>
  <si>
    <t>116G:2000:1040:00:------:--</t>
  </si>
  <si>
    <t>21:1125:000014</t>
  </si>
  <si>
    <t>21:0250:000063</t>
  </si>
  <si>
    <t>21:0250:000063:0003:0001:00</t>
  </si>
  <si>
    <t>116G:2000:1045:00:------:--</t>
  </si>
  <si>
    <t>21:1125:000015</t>
  </si>
  <si>
    <t>21:0250:000066</t>
  </si>
  <si>
    <t>21:0250:000066:0003:0001:00</t>
  </si>
  <si>
    <t>116G:2000:1050:00:------:--</t>
  </si>
  <si>
    <t>21:1125:000016</t>
  </si>
  <si>
    <t>21:0250:000071</t>
  </si>
  <si>
    <t>21:0250:000071:0003:0001:00</t>
  </si>
  <si>
    <t>116G:2000:1055:00:------:--</t>
  </si>
  <si>
    <t>21:1125:000017</t>
  </si>
  <si>
    <t>21:0250:000075</t>
  </si>
  <si>
    <t>21:0250:000075:0003:0001:00</t>
  </si>
  <si>
    <t>116G:2000:1060:00:------:--</t>
  </si>
  <si>
    <t>21:1125:000018</t>
  </si>
  <si>
    <t>21:0250:000080</t>
  </si>
  <si>
    <t>21:0250:000080:0003:0001:00</t>
  </si>
  <si>
    <t>116G:2000:1065:00:------:--</t>
  </si>
  <si>
    <t>21:1125:000019</t>
  </si>
  <si>
    <t>21:0250:000083</t>
  </si>
  <si>
    <t>21:0250:000083:0003:0001:00</t>
  </si>
  <si>
    <t>116G:2000:1070:00:------:--</t>
  </si>
  <si>
    <t>21:1125:000020</t>
  </si>
  <si>
    <t>21:0250:000087</t>
  </si>
  <si>
    <t>21:0250:000087:0003:0001:00</t>
  </si>
  <si>
    <t>116G:2000:1075:00:------:--</t>
  </si>
  <si>
    <t>21:1125:000021</t>
  </si>
  <si>
    <t>21:0250:000092</t>
  </si>
  <si>
    <t>21:0250:000092:0003:0001:00</t>
  </si>
  <si>
    <t>116G:2000:1080:00:------:--</t>
  </si>
  <si>
    <t>21:1125:000022</t>
  </si>
  <si>
    <t>21:0250:000097</t>
  </si>
  <si>
    <t>21:0250:000097:0003:0001:00</t>
  </si>
  <si>
    <t>116G:2000:1085:00:------:--</t>
  </si>
  <si>
    <t>21:1125:000023</t>
  </si>
  <si>
    <t>21:0250:000099</t>
  </si>
  <si>
    <t>21:0250:000099:0003:0001:00</t>
  </si>
  <si>
    <t>116G:2000:1090:00:------:--</t>
  </si>
  <si>
    <t>21:1125:000024</t>
  </si>
  <si>
    <t>21:0250:000104</t>
  </si>
  <si>
    <t>21:0250:000104:0003:0001:00</t>
  </si>
  <si>
    <t>116G:2000:1095:00:------:--</t>
  </si>
  <si>
    <t>21:1125:000025</t>
  </si>
  <si>
    <t>21:0250:000109</t>
  </si>
  <si>
    <t>21:0250:000109:0003:0001:00</t>
  </si>
  <si>
    <t>116G:2000:1100:00:------:--</t>
  </si>
  <si>
    <t>21:1125:000026</t>
  </si>
  <si>
    <t>21:0250:000114</t>
  </si>
  <si>
    <t>21:0250:000114:0003:0001:00</t>
  </si>
  <si>
    <t>116G:2000:1105:00:------:--</t>
  </si>
  <si>
    <t>21:1125:000027</t>
  </si>
  <si>
    <t>21:0250:000117</t>
  </si>
  <si>
    <t>21:0250:000117:0003:0001:00</t>
  </si>
  <si>
    <t>116G:2000:1110:00:------:--</t>
  </si>
  <si>
    <t>21:1125:000028</t>
  </si>
  <si>
    <t>21:0250:000122</t>
  </si>
  <si>
    <t>21:0250:000122:0003:0001:00</t>
  </si>
  <si>
    <t>116G:2000:1115:00:------:--</t>
  </si>
  <si>
    <t>21:1125:000029</t>
  </si>
  <si>
    <t>21:0250:000126</t>
  </si>
  <si>
    <t>21:0250:000126:0003:0001:00</t>
  </si>
  <si>
    <t>116G:2000:1120:00:------:--</t>
  </si>
  <si>
    <t>21:1125:000030</t>
  </si>
  <si>
    <t>21:0250:000131</t>
  </si>
  <si>
    <t>21:0250:000131:0003:0001:00</t>
  </si>
  <si>
    <t>116G:2000:1125:00:------:--</t>
  </si>
  <si>
    <t>21:1125:000031</t>
  </si>
  <si>
    <t>21:0250:000134</t>
  </si>
  <si>
    <t>21:0250:000134:0003:0001:00</t>
  </si>
  <si>
    <t>116G:2000:1130:00:------:--</t>
  </si>
  <si>
    <t>21:1125:000032</t>
  </si>
  <si>
    <t>21:0250:000138</t>
  </si>
  <si>
    <t>21:0250:000138:0003:0001:00</t>
  </si>
  <si>
    <t>116G:2000:1135:00:------:--</t>
  </si>
  <si>
    <t>21:1125:000033</t>
  </si>
  <si>
    <t>21:0250:000143</t>
  </si>
  <si>
    <t>21:0250:000143:0003:0001:00</t>
  </si>
  <si>
    <t>116G:2000:1140:00:------:--</t>
  </si>
  <si>
    <t>21:1125:000034</t>
  </si>
  <si>
    <t>21:0250:000148</t>
  </si>
  <si>
    <t>21:0250:000148:0003:0001:00</t>
  </si>
  <si>
    <t>116G:2000:1145:00:------:--</t>
  </si>
  <si>
    <t>21:1125:000035</t>
  </si>
  <si>
    <t>21:0250:000150</t>
  </si>
  <si>
    <t>21:0250:000150:0003:0001:00</t>
  </si>
  <si>
    <t>116G:2000:1150:00:------:--</t>
  </si>
  <si>
    <t>21:1125:000036</t>
  </si>
  <si>
    <t>21:0250:000155</t>
  </si>
  <si>
    <t>21:0250:000155:0003:0001:00</t>
  </si>
  <si>
    <t>116H:2000:1005:00:------:--</t>
  </si>
  <si>
    <t>21:1125:000037</t>
  </si>
  <si>
    <t>21:0250:000160</t>
  </si>
  <si>
    <t>21:0250:000160:0003:0001:00</t>
  </si>
  <si>
    <t>116H:2000:1010:00:------:--</t>
  </si>
  <si>
    <t>21:1125:000038</t>
  </si>
  <si>
    <t>21:0250:000164</t>
  </si>
  <si>
    <t>21:0250:000164:0003:0001:00</t>
  </si>
  <si>
    <t>116H:2000:1015:00:------:--</t>
  </si>
  <si>
    <t>21:1125:000039</t>
  </si>
  <si>
    <t>21:0250:000169</t>
  </si>
  <si>
    <t>21:0250:000169:0003:0001:00</t>
  </si>
  <si>
    <t>116H:2000:1020:00:------:--</t>
  </si>
  <si>
    <t>21:1125:000040</t>
  </si>
  <si>
    <t>21:0250:000174</t>
  </si>
  <si>
    <t>21:0250:000174:0003:0001:00</t>
  </si>
  <si>
    <t>116H:2000:1025:00:------:--</t>
  </si>
  <si>
    <t>21:1125:000041</t>
  </si>
  <si>
    <t>21:0250:000177</t>
  </si>
  <si>
    <t>21:0250:000177:0003:0001:00</t>
  </si>
  <si>
    <t>116H:2000:1030:00:------:--</t>
  </si>
  <si>
    <t>21:1125:000042</t>
  </si>
  <si>
    <t>21:0250:000182</t>
  </si>
  <si>
    <t>21:0250:000182:0003:0001:00</t>
  </si>
  <si>
    <t>116H:2000:1035:00:------:--</t>
  </si>
  <si>
    <t>21:1125:000043</t>
  </si>
  <si>
    <t>21:0250:000186</t>
  </si>
  <si>
    <t>21:0250:000186:0003:0001:00</t>
  </si>
  <si>
    <t>116H:2000:1040:00:------:--</t>
  </si>
  <si>
    <t>21:1125:000044</t>
  </si>
  <si>
    <t>21:0250:000191</t>
  </si>
  <si>
    <t>21:0250:000191:0003:0001:00</t>
  </si>
  <si>
    <t>116H:2000:1045:00:------:--</t>
  </si>
  <si>
    <t>21:1125:000045</t>
  </si>
  <si>
    <t>21:0250:000193</t>
  </si>
  <si>
    <t>21:0250:000193:0003:0001:00</t>
  </si>
  <si>
    <t>116H:2000:1050:00:------:--</t>
  </si>
  <si>
    <t>21:1125:000046</t>
  </si>
  <si>
    <t>21:0250:000198</t>
  </si>
  <si>
    <t>21:0250:000198:0003:0001:00</t>
  </si>
  <si>
    <t>116H:2000:1055:00:------:--</t>
  </si>
  <si>
    <t>21:1125:000047</t>
  </si>
  <si>
    <t>21:0250:000203</t>
  </si>
  <si>
    <t>21:0250:000203:0003:0001:00</t>
  </si>
  <si>
    <t>116H:2000:1060:00:------:--</t>
  </si>
  <si>
    <t>21:1125:000048</t>
  </si>
  <si>
    <t>21:0250:000208</t>
  </si>
  <si>
    <t>21:0250:000208:0003:0001:00</t>
  </si>
  <si>
    <t>116H:2000:1065:00:------:--</t>
  </si>
  <si>
    <t>21:1125:000049</t>
  </si>
  <si>
    <t>21:0250:000211</t>
  </si>
  <si>
    <t>21:0250:000211:0003:0001:00</t>
  </si>
  <si>
    <t>116H:2000:1070:00:------:--</t>
  </si>
  <si>
    <t>21:1125:000050</t>
  </si>
  <si>
    <t>21:0250:000216</t>
  </si>
  <si>
    <t>21:0250:000216:0003:0001:00</t>
  </si>
  <si>
    <t>116H:2000:1075:00:------:--</t>
  </si>
  <si>
    <t>21:1125:000051</t>
  </si>
  <si>
    <t>21:0250:000221</t>
  </si>
  <si>
    <t>21:0250:000221:0003:0001:00</t>
  </si>
  <si>
    <t>116H:2000:1080:00:------:--</t>
  </si>
  <si>
    <t>21:1125:000052</t>
  </si>
  <si>
    <t>21:0250:000225</t>
  </si>
  <si>
    <t>21:0250:000225:0003:0001:00</t>
  </si>
  <si>
    <t>116H:2000:1085:20:1084:10</t>
  </si>
  <si>
    <t>21:1125:000053</t>
  </si>
  <si>
    <t>21:0250:000227</t>
  </si>
  <si>
    <t>21:0250:000227:0004:0001:00</t>
  </si>
  <si>
    <t>116H:2000:1095:00:------:--</t>
  </si>
  <si>
    <t>21:1125:000054</t>
  </si>
  <si>
    <t>21:0250:000237</t>
  </si>
  <si>
    <t>21:0250:000237:0003:0001:00</t>
  </si>
  <si>
    <t>116H:2000:1100:00:------:--</t>
  </si>
  <si>
    <t>21:1125:000055</t>
  </si>
  <si>
    <t>21:0250:000242</t>
  </si>
  <si>
    <t>21:0250:000242:0003:0001:00</t>
  </si>
  <si>
    <t>116H:2000:1105:20:1104:10</t>
  </si>
  <si>
    <t>21:1125:000056</t>
  </si>
  <si>
    <t>21:0250:000245</t>
  </si>
  <si>
    <t>21:0250:000245:0004:0001:00</t>
  </si>
  <si>
    <t>116H:2000:1110:00:------:--</t>
  </si>
  <si>
    <t>21:1125:000057</t>
  </si>
  <si>
    <t>21:0250:000250</t>
  </si>
  <si>
    <t>21:0250:000250:0003:0001:00</t>
  </si>
  <si>
    <t>116H:2000:1115:00:------:--</t>
  </si>
  <si>
    <t>21:1125:000058</t>
  </si>
  <si>
    <t>21:0250:000254</t>
  </si>
  <si>
    <t>21:0250:000254:0003:0001:00</t>
  </si>
  <si>
    <t>116H:2000:1120:00:------:--</t>
  </si>
  <si>
    <t>21:1125:000059</t>
  </si>
  <si>
    <t>21:0250:000259</t>
  </si>
  <si>
    <t>21:0250:000259:0003:0001:00</t>
  </si>
  <si>
    <t>116H:2000:1125:20:1124:10</t>
  </si>
  <si>
    <t>21:1125:000060</t>
  </si>
  <si>
    <t>21:0250:000262</t>
  </si>
  <si>
    <t>21:0250:000262:0004:0001:00</t>
  </si>
  <si>
    <t>116H:2000:1130:00:------:--</t>
  </si>
  <si>
    <t>21:1125:000061</t>
  </si>
  <si>
    <t>21:0250:000267</t>
  </si>
  <si>
    <t>21:0250:000267:0003:0001:00</t>
  </si>
  <si>
    <t>116H:2000:1135:00:------:--</t>
  </si>
  <si>
    <t>21:1125:000062</t>
  </si>
  <si>
    <t>21:0250:000271</t>
  </si>
  <si>
    <t>21:0250:000271:0003:0001:00</t>
  </si>
  <si>
    <t>116H:2000:1140:00:------:--</t>
  </si>
  <si>
    <t>21:1125:000063</t>
  </si>
  <si>
    <t>21:0250:000276</t>
  </si>
  <si>
    <t>21:0250:000276:0003:0001:00</t>
  </si>
  <si>
    <t>116H:2000:1145:20:1144:10</t>
  </si>
  <si>
    <t>21:1125:000064</t>
  </si>
  <si>
    <t>21:0250:000279</t>
  </si>
  <si>
    <t>21:0250:000279:0004:0001:00</t>
  </si>
  <si>
    <t>116H:2000:1150:00:------:--</t>
  </si>
  <si>
    <t>21:1125:000065</t>
  </si>
  <si>
    <t>21:0250:000283</t>
  </si>
  <si>
    <t>21:0250:000283:0003:0001:00</t>
  </si>
  <si>
    <t>116H:2000:1155:00:------:--</t>
  </si>
  <si>
    <t>21:1125:000066</t>
  </si>
  <si>
    <t>21:0250:000288</t>
  </si>
  <si>
    <t>21:0250:000288:0003:0001:00</t>
  </si>
  <si>
    <t>116H:2000:1160:00:------:--</t>
  </si>
  <si>
    <t>21:1125:000067</t>
  </si>
  <si>
    <t>21:0250:000293</t>
  </si>
  <si>
    <t>21:0250:000293:0003:0001:00</t>
  </si>
  <si>
    <t>116H:2000:1170:00:------:--</t>
  </si>
  <si>
    <t>21:1125:000068</t>
  </si>
  <si>
    <t>21:0250:000301</t>
  </si>
  <si>
    <t>21:0250:000301:0003:0001:00</t>
  </si>
  <si>
    <t>116H:2000:1175:00:------:--</t>
  </si>
  <si>
    <t>21:1125:000069</t>
  </si>
  <si>
    <t>21:0250:000305</t>
  </si>
  <si>
    <t>21:0250:000305:0003:0001:00</t>
  </si>
  <si>
    <t>116H:2000:1180:00:------:--</t>
  </si>
  <si>
    <t>21:1125:000070</t>
  </si>
  <si>
    <t>21:0250:000310</t>
  </si>
  <si>
    <t>21:0250:000310:0003:0001:00</t>
  </si>
  <si>
    <t>116H:2000:1185:00:------:--</t>
  </si>
  <si>
    <t>21:1125:000071</t>
  </si>
  <si>
    <t>21:0250:000313</t>
  </si>
  <si>
    <t>21:0250:000313:0003:0001:00</t>
  </si>
  <si>
    <t>116H:2000:1190:00:------:--</t>
  </si>
  <si>
    <t>21:1125:000072</t>
  </si>
  <si>
    <t>21:0250:000317</t>
  </si>
  <si>
    <t>21:0250:000317:0003:0001:00</t>
  </si>
  <si>
    <t>116I:2000:1005:00:------:--</t>
  </si>
  <si>
    <t>21:1125:000073</t>
  </si>
  <si>
    <t>21:0250:000325</t>
  </si>
  <si>
    <t>21:0250:000325:0003:0001:00</t>
  </si>
  <si>
    <t>116I:2000:1010:00:------:--</t>
  </si>
  <si>
    <t>21:1125:000074</t>
  </si>
  <si>
    <t>21:0250:000329</t>
  </si>
  <si>
    <t>21:0250:000329:0003:0001:00</t>
  </si>
  <si>
    <t>116I:2000:1015:00:------:--</t>
  </si>
  <si>
    <t>21:1125:000075</t>
  </si>
  <si>
    <t>21:0250:000334</t>
  </si>
  <si>
    <t>21:0250:000334:0003:0001:00</t>
  </si>
  <si>
    <t>116I:2000:1020:00:------:--</t>
  </si>
  <si>
    <t>21:1125:000076</t>
  </si>
  <si>
    <t>21:0250:000338</t>
  </si>
  <si>
    <t>21:0250:000338:0003:0001:00</t>
  </si>
  <si>
    <t>116I:2000:1025:00:------:--</t>
  </si>
  <si>
    <t>21:1125:000077</t>
  </si>
  <si>
    <t>21:0250:000342</t>
  </si>
  <si>
    <t>21:0250:000342:0003:0001:00</t>
  </si>
  <si>
    <t>116I:2000:1030:00:------:--</t>
  </si>
  <si>
    <t>21:1125:000078</t>
  </si>
  <si>
    <t>21:0250:000346</t>
  </si>
  <si>
    <t>21:0250:000346:0003:0001:00</t>
  </si>
  <si>
    <t>116I:2000:1035:00:------:--</t>
  </si>
  <si>
    <t>21:1125:000079</t>
  </si>
  <si>
    <t>21:0250:000351</t>
  </si>
  <si>
    <t>21:0250:000351:0003:0001:00</t>
  </si>
  <si>
    <t>116I:2000:1040:00:------:--</t>
  </si>
  <si>
    <t>21:1125:000080</t>
  </si>
  <si>
    <t>21:0250:000356</t>
  </si>
  <si>
    <t>21:0250:000356:0003:0001:00</t>
  </si>
  <si>
    <t>116I:2000:1045:00:------:--</t>
  </si>
  <si>
    <t>21:1125:000081</t>
  </si>
  <si>
    <t>21:0250:000359</t>
  </si>
  <si>
    <t>21:0250:000359:0003:0001:00</t>
  </si>
  <si>
    <t>116I:2000:1055:00:------:--</t>
  </si>
  <si>
    <t>21:1125:000082</t>
  </si>
  <si>
    <t>21:0250:000368</t>
  </si>
  <si>
    <t>21:0250:000368:0003:0001:00</t>
  </si>
  <si>
    <t>116I:2000:1060:00:------:--</t>
  </si>
  <si>
    <t>21:1125:000083</t>
  </si>
  <si>
    <t>21:0250:000373</t>
  </si>
  <si>
    <t>21:0250:000373:0003:0001:00</t>
  </si>
  <si>
    <t>116I:2000:1065:20:1064:10</t>
  </si>
  <si>
    <t>21:1125:000084</t>
  </si>
  <si>
    <t>21:0250:000376</t>
  </si>
  <si>
    <t>21:0250:000376:0004:0001:00</t>
  </si>
  <si>
    <t>116I:2000:1070:00:------:--</t>
  </si>
  <si>
    <t>21:1125:000085</t>
  </si>
  <si>
    <t>21:0250:000381</t>
  </si>
  <si>
    <t>21:0250:000381:0003:0001:00</t>
  </si>
  <si>
    <t>116I:2000:1075:00:------:--</t>
  </si>
  <si>
    <t>21:1125:000086</t>
  </si>
  <si>
    <t>21:0250:000385</t>
  </si>
  <si>
    <t>21:0250:000385:0003:0001:00</t>
  </si>
  <si>
    <t>116I:2000:1080:00:------:--</t>
  </si>
  <si>
    <t>21:1125:000087</t>
  </si>
  <si>
    <t>21:0250:000390</t>
  </si>
  <si>
    <t>21:0250:000390:0003:0001:00</t>
  </si>
  <si>
    <t>116I:2000:1085:00:------:--</t>
  </si>
  <si>
    <t>21:1125:000088</t>
  </si>
  <si>
    <t>21:0250:000393</t>
  </si>
  <si>
    <t>21:0250:000393:0003:0001:00</t>
  </si>
  <si>
    <t>116I:2000:1090:00:------:--</t>
  </si>
  <si>
    <t>21:1125:000089</t>
  </si>
  <si>
    <t>21:0250:000398</t>
  </si>
  <si>
    <t>21:0250:000398:0003:0001:00</t>
  </si>
  <si>
    <t>116I:2000:1095:00:------:--</t>
  </si>
  <si>
    <t>21:1125:000090</t>
  </si>
  <si>
    <t>21:0250:000402</t>
  </si>
  <si>
    <t>21:0250:000402:0003:0001:00</t>
  </si>
  <si>
    <t>116I:2000:1100:00:------:--</t>
  </si>
  <si>
    <t>21:1125:000091</t>
  </si>
  <si>
    <t>21:0250:000407</t>
  </si>
  <si>
    <t>21:0250:000407:0003:0001:00</t>
  </si>
  <si>
    <t>116I:2000:1105:00:------:--</t>
  </si>
  <si>
    <t>21:1125:000092</t>
  </si>
  <si>
    <t>21:0250:000410</t>
  </si>
  <si>
    <t>21:0250:000410:0003:0001:00</t>
  </si>
  <si>
    <t>116I:2000:1110:00:------:--</t>
  </si>
  <si>
    <t>21:1125:000093</t>
  </si>
  <si>
    <t>21:0250:000414</t>
  </si>
  <si>
    <t>21:0250:000414:0003:0001:00</t>
  </si>
  <si>
    <t>116J:2000:1005:00:------:--</t>
  </si>
  <si>
    <t>21:1125:000094</t>
  </si>
  <si>
    <t>21:0250:000418</t>
  </si>
  <si>
    <t>21:0250:000418:0003:0001:00</t>
  </si>
  <si>
    <t>116J:2000:1010:00:------:--</t>
  </si>
  <si>
    <t>21:1125:000095</t>
  </si>
  <si>
    <t>21:0250:000423</t>
  </si>
  <si>
    <t>21:0250:000423:0003:0001:00</t>
  </si>
  <si>
    <t>116J:2000:1015:00:------:--</t>
  </si>
  <si>
    <t>21:1125:000096</t>
  </si>
  <si>
    <t>21:0250:000427</t>
  </si>
  <si>
    <t>21:0250:000427:0003:0001:00</t>
  </si>
  <si>
    <t>116J:2000:1020:00:------:--</t>
  </si>
  <si>
    <t>21:1125:000097</t>
  </si>
  <si>
    <t>21:0250:000432</t>
  </si>
  <si>
    <t>21:0250:000432:0003:0001:00</t>
  </si>
  <si>
    <t>116J:2000:1025:00:------:--</t>
  </si>
  <si>
    <t>21:1125:000098</t>
  </si>
  <si>
    <t>21:0250:000436</t>
  </si>
  <si>
    <t>21:0250:000436:0003:0001:00</t>
  </si>
  <si>
    <t>116J:2000:1030:20:1029:10</t>
  </si>
  <si>
    <t>21:1125:000099</t>
  </si>
  <si>
    <t>21:0250:000439</t>
  </si>
  <si>
    <t>21:0250:000439:0004:0001:00</t>
  </si>
  <si>
    <t>116J:2000:1035:00:------:--</t>
  </si>
  <si>
    <t>21:1125:000100</t>
  </si>
  <si>
    <t>21:0250:000444</t>
  </si>
  <si>
    <t>21:0250:000444:0003:0001:00</t>
  </si>
  <si>
    <t>116J:2000:1040:00:------:--</t>
  </si>
  <si>
    <t>21:1125:000101</t>
  </si>
  <si>
    <t>21:0250:000449</t>
  </si>
  <si>
    <t>21:0250:000449:0003:0001:00</t>
  </si>
  <si>
    <t>116J:2000:1045:00:------:--</t>
  </si>
  <si>
    <t>21:1125:000102</t>
  </si>
  <si>
    <t>21:0250:000452</t>
  </si>
  <si>
    <t>21:0250:000452:0003:0001:00</t>
  </si>
  <si>
    <t>116J:2000:1050:00:------:--</t>
  </si>
  <si>
    <t>21:1125:000103</t>
  </si>
  <si>
    <t>21:0250:000456</t>
  </si>
  <si>
    <t>21:0250:000456:0003:0001:00</t>
  </si>
  <si>
    <t>116J:2000:1055:00:------:--</t>
  </si>
  <si>
    <t>21:1125:000104</t>
  </si>
  <si>
    <t>21:0250:000461</t>
  </si>
  <si>
    <t>21:0250:000461:0003:0001:00</t>
  </si>
  <si>
    <t>116J:2000:1060:00:------:--</t>
  </si>
  <si>
    <t>21:1125:000105</t>
  </si>
  <si>
    <t>21:0250:000466</t>
  </si>
  <si>
    <t>21:0250:000466:0003:0001:00</t>
  </si>
  <si>
    <t>116J:2000:1065:10:------:--</t>
  </si>
  <si>
    <t>21:1125:000106</t>
  </si>
  <si>
    <t>21:0250:000470</t>
  </si>
  <si>
    <t>21:0250:000470:0003:0001:00</t>
  </si>
  <si>
    <t>116J:2000:1070:00:------:--</t>
  </si>
  <si>
    <t>21:1125:000107</t>
  </si>
  <si>
    <t>21:0250:000474</t>
  </si>
  <si>
    <t>21:0250:000474:0003:0001:00</t>
  </si>
  <si>
    <t>116J:2000:1075:00:------:--</t>
  </si>
  <si>
    <t>21:1125:000108</t>
  </si>
  <si>
    <t>21:0250:000478</t>
  </si>
  <si>
    <t>21:0250:000478:0003:0001:00</t>
  </si>
  <si>
    <t>116J:2000:1080:00:------:--</t>
  </si>
  <si>
    <t>21:1125:000109</t>
  </si>
  <si>
    <t>21:0250:000483</t>
  </si>
  <si>
    <t>21:0250:000483:0003:0001:00</t>
  </si>
  <si>
    <t>116J:2000:1085:00:------:--</t>
  </si>
  <si>
    <t>21:1125:000110</t>
  </si>
  <si>
    <t>21:0250:000486</t>
  </si>
  <si>
    <t>21:0250:000486:0003:0001:00</t>
  </si>
  <si>
    <t>116J:2000:1090:00:------:--</t>
  </si>
  <si>
    <t>21:1125:000111</t>
  </si>
  <si>
    <t>21:0250:000490</t>
  </si>
  <si>
    <t>21:0250:000490:0003:0001:00</t>
  </si>
  <si>
    <t>116J:2000:1095:00:------:--</t>
  </si>
  <si>
    <t>21:1125:000112</t>
  </si>
  <si>
    <t>21:0250:000495</t>
  </si>
  <si>
    <t>21:0250:000495:0003:0001:00</t>
  </si>
  <si>
    <t>116J:2000:1100:00:------:--</t>
  </si>
  <si>
    <t>21:1125:000113</t>
  </si>
  <si>
    <t>21:0250:000500</t>
  </si>
  <si>
    <t>21:0250:000500:0003:0001:00</t>
  </si>
  <si>
    <t>116J:2000:1105:00:------:--</t>
  </si>
  <si>
    <t>21:1125:000114</t>
  </si>
  <si>
    <t>21:0250:000504</t>
  </si>
  <si>
    <t>21:0250:000504:0003:0001:00</t>
  </si>
  <si>
    <t>116J:2000:1110:00:------:--</t>
  </si>
  <si>
    <t>21:1125:000115</t>
  </si>
  <si>
    <t>21:0250:000509</t>
  </si>
  <si>
    <t>21:0250:000509:0003:0001:00</t>
  </si>
  <si>
    <t>116J:2000:1115:00:------:--</t>
  </si>
  <si>
    <t>21:1125:000116</t>
  </si>
  <si>
    <t>21:0250:000513</t>
  </si>
  <si>
    <t>21:0250:000513:0003:0001:00</t>
  </si>
  <si>
    <t>116J:2000:1120:00:------:--</t>
  </si>
  <si>
    <t>21:1125:000117</t>
  </si>
  <si>
    <t>21:0250:000517</t>
  </si>
  <si>
    <t>21:0250:000517:0003:0001:00</t>
  </si>
  <si>
    <t>116J:2000:1125:00:------:--</t>
  </si>
  <si>
    <t>21:1125:000118</t>
  </si>
  <si>
    <t>21:0250:000520</t>
  </si>
  <si>
    <t>21:0250:000520:0003:0001:00</t>
  </si>
  <si>
    <t>116J:2000:1130:00:------:--</t>
  </si>
  <si>
    <t>21:1125:000119</t>
  </si>
  <si>
    <t>21:0250:000524</t>
  </si>
  <si>
    <t>21:0250:000524:0003:0001:00</t>
  </si>
  <si>
    <t>116J:2000:1135:00:------:--</t>
  </si>
  <si>
    <t>21:1125:000120</t>
  </si>
  <si>
    <t>21:0250:000529</t>
  </si>
  <si>
    <t>21:0250:000529:0003:0001:00</t>
  </si>
  <si>
    <t>116J:2000:1140:00:------:--</t>
  </si>
  <si>
    <t>21:1125:000121</t>
  </si>
  <si>
    <t>21:0250:000534</t>
  </si>
  <si>
    <t>21:0250:000534:0003:0001:00</t>
  </si>
  <si>
    <t>116J:2000:1145:00:------:--</t>
  </si>
  <si>
    <t>21:1125:000122</t>
  </si>
  <si>
    <t>21:0250:000537</t>
  </si>
  <si>
    <t>21:0250:000537:0003:0001:00</t>
  </si>
  <si>
    <t>116J:2000:1150:00:------:--</t>
  </si>
  <si>
    <t>21:1125:000123</t>
  </si>
  <si>
    <t>21:0250:000542</t>
  </si>
  <si>
    <t>21:0250:000542:0003:0001:00</t>
  </si>
  <si>
    <t>116J:2000:1155:00:------:--</t>
  </si>
  <si>
    <t>21:1125:000124</t>
  </si>
  <si>
    <t>21:0250:000546</t>
  </si>
  <si>
    <t>21:0250:000546:0003:0001:00</t>
  </si>
  <si>
    <t>116J:2000:1160:00:------:--</t>
  </si>
  <si>
    <t>21:1125:000125</t>
  </si>
  <si>
    <t>21:0250:000551</t>
  </si>
  <si>
    <t>21:0250:000551:0003:0001:00</t>
  </si>
  <si>
    <t>116J:2000:1165:00:------:--</t>
  </si>
  <si>
    <t>21:1125:000126</t>
  </si>
  <si>
    <t>21:0250:000554</t>
  </si>
  <si>
    <t>21:0250:000554:0003:0001:00</t>
  </si>
  <si>
    <t>116J:2000:1170:00:------:--</t>
  </si>
  <si>
    <t>21:1125:000127</t>
  </si>
  <si>
    <t>21:0250:000559</t>
  </si>
  <si>
    <t>21:0250:000559:0003:0001:00</t>
  </si>
  <si>
    <t>116J:2000:1175:00:------:--</t>
  </si>
  <si>
    <t>21:1125:000128</t>
  </si>
  <si>
    <t>21:0250:000563</t>
  </si>
  <si>
    <t>21:0250:000563:0003:0001:00</t>
  </si>
  <si>
    <t>116J:2000:1180:00:------:--</t>
  </si>
  <si>
    <t>21:1125:000129</t>
  </si>
  <si>
    <t>21:0250:000568</t>
  </si>
  <si>
    <t>21:0250:000568:0003:0001:00</t>
  </si>
  <si>
    <t>116J:2000:1185:20:1184:10</t>
  </si>
  <si>
    <t>21:1125:000130</t>
  </si>
  <si>
    <t>21:0250:000571</t>
  </si>
  <si>
    <t>21:0250:000571:0004:0001:00</t>
  </si>
  <si>
    <t>116J:2000:1190:00:------:--</t>
  </si>
  <si>
    <t>21:1125:000131</t>
  </si>
  <si>
    <t>21:0250:000575</t>
  </si>
  <si>
    <t>21:0250:000575:0003:0001:00</t>
  </si>
  <si>
    <t>116J:2000:1195:00:------:--</t>
  </si>
  <si>
    <t>21:1125:000132</t>
  </si>
  <si>
    <t>21:0250:000580</t>
  </si>
  <si>
    <t>21:0250:000580:0003:0001:00</t>
  </si>
  <si>
    <t>116J:2000:1200:00:------:--</t>
  </si>
  <si>
    <t>21:1125:000133</t>
  </si>
  <si>
    <t>21:0250:000585</t>
  </si>
  <si>
    <t>21:0250:000585:0003:0001:00</t>
  </si>
  <si>
    <t>116J:2000:1205:10:------:--</t>
  </si>
  <si>
    <t>21:1125:000134</t>
  </si>
  <si>
    <t>21:0250:000589</t>
  </si>
  <si>
    <t>21:0250:000589:0003:0001:00</t>
  </si>
  <si>
    <t>116J:2000:1210:00:------:--</t>
  </si>
  <si>
    <t>21:1125:000135</t>
  </si>
  <si>
    <t>21:0250:000593</t>
  </si>
  <si>
    <t>21:0250:000593:0003:0001:00</t>
  </si>
  <si>
    <t>116J:2000:1215:00:------:--</t>
  </si>
  <si>
    <t>21:1125:000136</t>
  </si>
  <si>
    <t>21:0250:000597</t>
  </si>
  <si>
    <t>21:0250:000597:0003:0001:00</t>
  </si>
  <si>
    <t>116O:2000:1005:00:------:--</t>
  </si>
  <si>
    <t>21:1125:000137</t>
  </si>
  <si>
    <t>21:0250:000605</t>
  </si>
  <si>
    <t>21:0250:000605:0003:0001:00</t>
  </si>
  <si>
    <t>116O:2000:1015:00:------:--</t>
  </si>
  <si>
    <t>21:1125:000138</t>
  </si>
  <si>
    <t>21:0250:000613</t>
  </si>
  <si>
    <t>21:0250:000613:0003:0001:00</t>
  </si>
  <si>
    <t>116O:2000:1020:00:------:--</t>
  </si>
  <si>
    <t>21:1125:000139</t>
  </si>
  <si>
    <t>21:0250:000618</t>
  </si>
  <si>
    <t>21:0250:000618:0003:0001:00</t>
  </si>
  <si>
    <t>116O:2000:1025:00:------:--</t>
  </si>
  <si>
    <t>21:1125:000140</t>
  </si>
  <si>
    <t>21:0250:000621</t>
  </si>
  <si>
    <t>21:0250:000621:0003:0001:00</t>
  </si>
  <si>
    <t>116O:2000:1030:00:------:--</t>
  </si>
  <si>
    <t>21:1125:000141</t>
  </si>
  <si>
    <t>21:0250:000626</t>
  </si>
  <si>
    <t>21:0250:000626:0003:0001:00</t>
  </si>
  <si>
    <t>116O:2000:1035:00:------:--</t>
  </si>
  <si>
    <t>21:1125:000142</t>
  </si>
  <si>
    <t>21:0250:000630</t>
  </si>
  <si>
    <t>21:0250:000630:0003:0001:00</t>
  </si>
  <si>
    <t>116O:2000:1040:00:------:--</t>
  </si>
  <si>
    <t>21:1125:000143</t>
  </si>
  <si>
    <t>21:0250:000635</t>
  </si>
  <si>
    <t>21:0250:000635:0003:0001:00</t>
  </si>
  <si>
    <t>116O:2000:1045:00:------:--</t>
  </si>
  <si>
    <t>21:1125:000144</t>
  </si>
  <si>
    <t>21:0250:000639</t>
  </si>
  <si>
    <t>21:0250:000639:0003:0001:00</t>
  </si>
  <si>
    <t>116O:2000:1050:00:------:--</t>
  </si>
  <si>
    <t>21:1125:000145</t>
  </si>
  <si>
    <t>21:0250:000642</t>
  </si>
  <si>
    <t>21:0250:000642:0003:0001:00</t>
  </si>
  <si>
    <t>116O:2000:1055:00:------:--</t>
  </si>
  <si>
    <t>21:1125:000146</t>
  </si>
  <si>
    <t>21:0250:000647</t>
  </si>
  <si>
    <t>21:0250:000647:0003:0001:00</t>
  </si>
  <si>
    <t>116O:2000:1060:00:------:--</t>
  </si>
  <si>
    <t>21:1125:000147</t>
  </si>
  <si>
    <t>21:0250:000652</t>
  </si>
  <si>
    <t>21:0250:000652:0003:0001:00</t>
  </si>
  <si>
    <t>116O:2000:1065:20:1064:10</t>
  </si>
  <si>
    <t>21:1125:000148</t>
  </si>
  <si>
    <t>21:0250:000655</t>
  </si>
  <si>
    <t>21:0250:000655:0004:0001:00</t>
  </si>
  <si>
    <t>116O:2000:1070:00:------:--</t>
  </si>
  <si>
    <t>21:1125:000149</t>
  </si>
  <si>
    <t>21:0250:000659</t>
  </si>
  <si>
    <t>21:0250:000659:0003:0001:00</t>
  </si>
  <si>
    <t>116O:2000:1075:00:------:--</t>
  </si>
  <si>
    <t>21:1125:000150</t>
  </si>
  <si>
    <t>21:0250:000664</t>
  </si>
  <si>
    <t>21:0250:000664:0003:0001:00</t>
  </si>
  <si>
    <t>116O:2000:1080:00:------:--</t>
  </si>
  <si>
    <t>21:1125:000151</t>
  </si>
  <si>
    <t>21:0250:000669</t>
  </si>
  <si>
    <t>21:0250:000669:0003:0001:00</t>
  </si>
  <si>
    <t>116O:2000:1085:00:------:--</t>
  </si>
  <si>
    <t>21:1125:000152</t>
  </si>
  <si>
    <t>21:0250:000672</t>
  </si>
  <si>
    <t>21:0250:000672:0003:0001:00</t>
  </si>
  <si>
    <t>116O:2000:1090:00:------:--</t>
  </si>
  <si>
    <t>21:1125:000153</t>
  </si>
  <si>
    <t>21:0250:000676</t>
  </si>
  <si>
    <t>21:0250:000676:0003:0001:00</t>
  </si>
  <si>
    <t>116O:2000:1095:00:------:--</t>
  </si>
  <si>
    <t>21:1125:000154</t>
  </si>
  <si>
    <t>21:0250:000681</t>
  </si>
  <si>
    <t>21:0250:000681:0003:0001:00</t>
  </si>
  <si>
    <t>116O:2000:1100:00:------:--</t>
  </si>
  <si>
    <t>21:1125:000155</t>
  </si>
  <si>
    <t>21:0250:000686</t>
  </si>
  <si>
    <t>21:0250:000686:0003:0001:00</t>
  </si>
  <si>
    <t>116O:2000:1120:00:------:--</t>
  </si>
  <si>
    <t>21:1125:000156</t>
  </si>
  <si>
    <t>21:0250:000703</t>
  </si>
  <si>
    <t>21:0250:000703:0003:0001:00</t>
  </si>
  <si>
    <t>116P:2000:1005:00:------:--</t>
  </si>
  <si>
    <t>21:1125:000157</t>
  </si>
  <si>
    <t>21:0250:000708</t>
  </si>
  <si>
    <t>21:0250:000708:0003:0001:00</t>
  </si>
  <si>
    <t>116P:2000:1010:00:------:--</t>
  </si>
  <si>
    <t>21:1125:000158</t>
  </si>
  <si>
    <t>21:0250:000712</t>
  </si>
  <si>
    <t>21:0250:000712:0003:0001:00</t>
  </si>
  <si>
    <t>116P:2000:1015:00:------:--</t>
  </si>
  <si>
    <t>21:1125:000159</t>
  </si>
  <si>
    <t>21:0250:000717</t>
  </si>
  <si>
    <t>21:0250:000717:0003:0001:00</t>
  </si>
  <si>
    <t>116P:2000:1020:00:------:--</t>
  </si>
  <si>
    <t>21:1125:000160</t>
  </si>
  <si>
    <t>21:0250:000722</t>
  </si>
  <si>
    <t>21:0250:000722:0003:0001:00</t>
  </si>
  <si>
    <t>116P:2000:1025:10:------:--</t>
  </si>
  <si>
    <t>21:1125:000161</t>
  </si>
  <si>
    <t>21:0250:000726</t>
  </si>
  <si>
    <t>21:0250:000726:0003:0001:00</t>
  </si>
  <si>
    <t>116P:2000:1030:00:------:--</t>
  </si>
  <si>
    <t>21:1125:000162</t>
  </si>
  <si>
    <t>21:0250:000730</t>
  </si>
  <si>
    <t>21:0250:000730:0003:0001:00</t>
  </si>
  <si>
    <t>116P:2000:1035:00:------:--</t>
  </si>
  <si>
    <t>21:1125:000163</t>
  </si>
  <si>
    <t>21:0250:000734</t>
  </si>
  <si>
    <t>21:0250:000734:0003:0001:00</t>
  </si>
  <si>
    <t>116P:2000:1040:00:------:--</t>
  </si>
  <si>
    <t>21:1125:000164</t>
  </si>
  <si>
    <t>21:0250:000739</t>
  </si>
  <si>
    <t>21:0250:000739:0003:0001:00</t>
  </si>
  <si>
    <t>116P:2000:1045:00:------:--</t>
  </si>
  <si>
    <t>21:1125:000165</t>
  </si>
  <si>
    <t>21:0250:000742</t>
  </si>
  <si>
    <t>21:0250:000742:0003:0001:00</t>
  </si>
  <si>
    <t>116P:2000:1050:00:------:--</t>
  </si>
  <si>
    <t>21:1125:000166</t>
  </si>
  <si>
    <t>21:0250:000747</t>
  </si>
  <si>
    <t>21:0250:000747:0003:0001:00</t>
  </si>
  <si>
    <t>116P:2000:1055:00:------:--</t>
  </si>
  <si>
    <t>21:1125:000167</t>
  </si>
  <si>
    <t>21:0250:000752</t>
  </si>
  <si>
    <t>21:0250:000752:0003:0001:00</t>
  </si>
  <si>
    <t>106B:2001:1005:00:------:--(-)</t>
  </si>
  <si>
    <t>21:1131:000001</t>
  </si>
  <si>
    <t>21:0251:000003</t>
  </si>
  <si>
    <t>21:0251:000003:0003:0001:00</t>
  </si>
  <si>
    <t>106B:2001:1010:00:------:--(-)</t>
  </si>
  <si>
    <t>21:1131:000002</t>
  </si>
  <si>
    <t>21:0251:000007</t>
  </si>
  <si>
    <t>21:0251:000007:0003:0001:00</t>
  </si>
  <si>
    <t>106B:2001:1015:00:------:--(-)</t>
  </si>
  <si>
    <t>21:1131:000003</t>
  </si>
  <si>
    <t>21:0251:000012</t>
  </si>
  <si>
    <t>21:0251:000012:0003:0001:00</t>
  </si>
  <si>
    <t>106B:2001:1020:00:------:--(-)</t>
  </si>
  <si>
    <t>21:1131:000004</t>
  </si>
  <si>
    <t>21:0251:000017</t>
  </si>
  <si>
    <t>21:0251:000017:0003:0001:00</t>
  </si>
  <si>
    <t>106B:2001:1025:00:------:--(-)</t>
  </si>
  <si>
    <t>21:1131:000005</t>
  </si>
  <si>
    <t>21:0251:000021</t>
  </si>
  <si>
    <t>21:0251:000021:0003:0001:00</t>
  </si>
  <si>
    <t>106B:2001:1030:00:------:--(-)</t>
  </si>
  <si>
    <t>21:1131:000006</t>
  </si>
  <si>
    <t>21:0251:000025</t>
  </si>
  <si>
    <t>21:0251:000025:0003:0001:00</t>
  </si>
  <si>
    <t>106B:2001:1036:00:------:--(-)</t>
  </si>
  <si>
    <t>21:1131:000007</t>
  </si>
  <si>
    <t>21:0251:000030</t>
  </si>
  <si>
    <t>21:0251:000030:0003:0001:00</t>
  </si>
  <si>
    <t>106B:2001:1040:00:------:--(-)</t>
  </si>
  <si>
    <t>21:1131:000008</t>
  </si>
  <si>
    <t>21:0251:000034</t>
  </si>
  <si>
    <t>21:0251:000034:0003:0001:00</t>
  </si>
  <si>
    <t>106B:2001:1045:20:1044:10(-)</t>
  </si>
  <si>
    <t>21:1131:000009</t>
  </si>
  <si>
    <t>21:0251:000036</t>
  </si>
  <si>
    <t>21:0251:000036:0004:0001:00</t>
  </si>
  <si>
    <t>106B:2001:1050:00:------:--(-)</t>
  </si>
  <si>
    <t>21:1131:000010</t>
  </si>
  <si>
    <t>21:0251:000041</t>
  </si>
  <si>
    <t>21:0251:000041:0003:0001:00</t>
  </si>
  <si>
    <t>106B:2001:1055:00:------:--(-)</t>
  </si>
  <si>
    <t>21:1131:000011</t>
  </si>
  <si>
    <t>21:0251:000046</t>
  </si>
  <si>
    <t>21:0251:000046:0003:0001:00</t>
  </si>
  <si>
    <t>106B:2001:1060:00:------:--(-)</t>
  </si>
  <si>
    <t>21:1131:000012</t>
  </si>
  <si>
    <t>21:0251:000051</t>
  </si>
  <si>
    <t>21:0251:000051:0003:0001:00</t>
  </si>
  <si>
    <t>106B:2001:1065:20:1064:10(-)</t>
  </si>
  <si>
    <t>21:1131:000013</t>
  </si>
  <si>
    <t>21:0251:000054</t>
  </si>
  <si>
    <t>21:0251:000054:0004:0001:00</t>
  </si>
  <si>
    <t>106B:2001:1070:00:------:--(-)</t>
  </si>
  <si>
    <t>21:1131:000014</t>
  </si>
  <si>
    <t>21:0251:000059</t>
  </si>
  <si>
    <t>21:0251:000059:0003:0001:00</t>
  </si>
  <si>
    <t>106B:2001:1075:00:------:--(-)</t>
  </si>
  <si>
    <t>21:1131:000015</t>
  </si>
  <si>
    <t>21:0251:000063</t>
  </si>
  <si>
    <t>21:0251:000063:0003:0001:00</t>
  </si>
  <si>
    <t>106B:2001:1080:00:------:--(-)</t>
  </si>
  <si>
    <t>21:1131:000016</t>
  </si>
  <si>
    <t>21:0251:000068</t>
  </si>
  <si>
    <t>21:0251:000068:0003:0001:00</t>
  </si>
  <si>
    <t>106B:2001:1085:10:------:--(-)</t>
  </si>
  <si>
    <t>21:1131:000017</t>
  </si>
  <si>
    <t>21:0251:000072</t>
  </si>
  <si>
    <t>21:0251:000072:0003:0001:00</t>
  </si>
  <si>
    <t>106B:2001:1090:00:------:--(-)</t>
  </si>
  <si>
    <t>21:1131:000018</t>
  </si>
  <si>
    <t>21:0251:000076</t>
  </si>
  <si>
    <t>21:0251:000076:0003:0001:00</t>
  </si>
  <si>
    <t>106B:2001:1095:00:------:--(-)</t>
  </si>
  <si>
    <t>21:1131:000019</t>
  </si>
  <si>
    <t>21:0251:000081</t>
  </si>
  <si>
    <t>21:0251:000081:0003:0001:00</t>
  </si>
  <si>
    <t>106B:2001:1100:00:------:--(A)</t>
  </si>
  <si>
    <t>21:1131:000020</t>
  </si>
  <si>
    <t>21:0251:000085</t>
  </si>
  <si>
    <t>21:0251:000085:0003:0001:01</t>
  </si>
  <si>
    <t>106B:2001:1100:00:------:--(B)</t>
  </si>
  <si>
    <t>21:1131:000021</t>
  </si>
  <si>
    <t>21:0251:000085:0003:0001:02</t>
  </si>
  <si>
    <t>106B:2001:1105:00:------:--(-)</t>
  </si>
  <si>
    <t>21:1131:000022</t>
  </si>
  <si>
    <t>21:0251:000088</t>
  </si>
  <si>
    <t>21:0251:000088:0003:0001:00</t>
  </si>
  <si>
    <t>106B:2001:1110:00:------:--(-)</t>
  </si>
  <si>
    <t>21:1131:000023</t>
  </si>
  <si>
    <t>21:0251:000093</t>
  </si>
  <si>
    <t>21:0251:000093:0003:0001:00</t>
  </si>
  <si>
    <t>106B:2001:1115:00:------:--(-)</t>
  </si>
  <si>
    <t>21:1131:000024</t>
  </si>
  <si>
    <t>21:0251:000097</t>
  </si>
  <si>
    <t>21:0251:000097:0003:0001:00</t>
  </si>
  <si>
    <t>106B:2001:1120:00:------:--(-)</t>
  </si>
  <si>
    <t>21:1131:000025</t>
  </si>
  <si>
    <t>21:0251:000102</t>
  </si>
  <si>
    <t>21:0251:000102:0003:0001:00</t>
  </si>
  <si>
    <t>106B:2001:1125:00:------:--(-)</t>
  </si>
  <si>
    <t>21:1131:000026</t>
  </si>
  <si>
    <t>21:0251:000105</t>
  </si>
  <si>
    <t>21:0251:000105:0003:0001:00</t>
  </si>
  <si>
    <t>106B:2001:1130:00:------:--(-)</t>
  </si>
  <si>
    <t>21:1131:000027</t>
  </si>
  <si>
    <t>21:0251:000109</t>
  </si>
  <si>
    <t>21:0251:000109:0003:0001:00</t>
  </si>
  <si>
    <t>106B:2001:1135:00:------:--(-)</t>
  </si>
  <si>
    <t>21:1131:000028</t>
  </si>
  <si>
    <t>21:0251:000114</t>
  </si>
  <si>
    <t>21:0251:000114:0003:0001:00</t>
  </si>
  <si>
    <t>106B:2001:1140:00:------:--(-)</t>
  </si>
  <si>
    <t>21:1131:000029</t>
  </si>
  <si>
    <t>21:0251:000119</t>
  </si>
  <si>
    <t>21:0251:000119:0003:0001:00</t>
  </si>
  <si>
    <t>106B:2001:1145:00:------:--(-)</t>
  </si>
  <si>
    <t>21:1131:000030</t>
  </si>
  <si>
    <t>21:0251:000122</t>
  </si>
  <si>
    <t>21:0251:000122:0003:0001:00</t>
  </si>
  <si>
    <t>106B:2001:1150:00:------:--(-)</t>
  </si>
  <si>
    <t>21:1131:000031</t>
  </si>
  <si>
    <t>21:0251:000127</t>
  </si>
  <si>
    <t>21:0251:000127:0003:0001:00</t>
  </si>
  <si>
    <t>106B:2001:1155:00:------:--(-)</t>
  </si>
  <si>
    <t>21:1131:000032</t>
  </si>
  <si>
    <t>21:0251:000131</t>
  </si>
  <si>
    <t>21:0251:000131:0003:0001:00</t>
  </si>
  <si>
    <t>106B:2001:1160:20:1159:10(-)</t>
  </si>
  <si>
    <t>21:1131:000033</t>
  </si>
  <si>
    <t>21:0251:000135</t>
  </si>
  <si>
    <t>21:0251:000135:0004:0001:00</t>
  </si>
  <si>
    <t>106B:2001:1165:00:------:--(-)</t>
  </si>
  <si>
    <t>21:1131:000034</t>
  </si>
  <si>
    <t>21:0251:000139</t>
  </si>
  <si>
    <t>21:0251:000139:0003:0001:00</t>
  </si>
  <si>
    <t>106B:2001:1170:00:------:--(-)</t>
  </si>
  <si>
    <t>21:1131:000035</t>
  </si>
  <si>
    <t>21:0251:000142</t>
  </si>
  <si>
    <t>21:0251:000142:0003:0001:00</t>
  </si>
  <si>
    <t>106B:2001:1175:00:------:--(-)</t>
  </si>
  <si>
    <t>21:1131:000036</t>
  </si>
  <si>
    <t>21:0251:000147</t>
  </si>
  <si>
    <t>21:0251:000147:0003:0001:00</t>
  </si>
  <si>
    <t>106B:2001:1180:00:------:--(-)</t>
  </si>
  <si>
    <t>21:1131:000037</t>
  </si>
  <si>
    <t>21:0251:000152</t>
  </si>
  <si>
    <t>21:0251:000152:0003:0001:00</t>
  </si>
  <si>
    <t>106B:2001:1185:00:------:--(-)</t>
  </si>
  <si>
    <t>21:1131:000038</t>
  </si>
  <si>
    <t>21:0251:000156</t>
  </si>
  <si>
    <t>21:0251:000156:0003:0001:00</t>
  </si>
  <si>
    <t>106B:2001:1190:10:------:--(-)</t>
  </si>
  <si>
    <t>21:1131:000039</t>
  </si>
  <si>
    <t>21:0251:000160</t>
  </si>
  <si>
    <t>21:0251:000160:0003:0001:00</t>
  </si>
  <si>
    <t>106B:2001:1195:00:------:--(-)</t>
  </si>
  <si>
    <t>21:1131:000040</t>
  </si>
  <si>
    <t>21:0251:000164</t>
  </si>
  <si>
    <t>21:0251:000164:0003:0001:00</t>
  </si>
  <si>
    <t>106B:2001:1200:00:------:--(-)</t>
  </si>
  <si>
    <t>21:1131:000041</t>
  </si>
  <si>
    <t>21:0251:000169</t>
  </si>
  <si>
    <t>21:0251:000169:0003:0001:00</t>
  </si>
  <si>
    <t>106B:2001:2006:00:------:--(-)</t>
  </si>
  <si>
    <t>21:1131:000042</t>
  </si>
  <si>
    <t>21:0251:000173</t>
  </si>
  <si>
    <t>21:0251:000173:0003:0001:00</t>
  </si>
  <si>
    <t>106C:2001:1005:00:------:--(-)</t>
  </si>
  <si>
    <t>21:1131:000043</t>
  </si>
  <si>
    <t>21:0251:000179</t>
  </si>
  <si>
    <t>21:0251:000179:0003:0001:00</t>
  </si>
  <si>
    <t>106C:2001:1010:00:------:--(-)</t>
  </si>
  <si>
    <t>21:1131:000044</t>
  </si>
  <si>
    <t>21:0251:000183</t>
  </si>
  <si>
    <t>21:0251:000183:0003:0001:00</t>
  </si>
  <si>
    <t>106C:2001:1015:00:------:--(-)</t>
  </si>
  <si>
    <t>21:1131:000045</t>
  </si>
  <si>
    <t>21:0251:000188</t>
  </si>
  <si>
    <t>21:0251:000188:0003:0001:00</t>
  </si>
  <si>
    <t>106C:2001:1020:00:------:--(-)</t>
  </si>
  <si>
    <t>21:1131:000046</t>
  </si>
  <si>
    <t>21:0251:000193</t>
  </si>
  <si>
    <t>21:0251:000193:0003:0001:00</t>
  </si>
  <si>
    <t>106C:2001:1025:00:------:--(-)</t>
  </si>
  <si>
    <t>21:1131:000047</t>
  </si>
  <si>
    <t>21:0251:000196</t>
  </si>
  <si>
    <t>21:0251:000196:0003:0001:00</t>
  </si>
  <si>
    <t>106C:2001:1030:00:------:--(-)</t>
  </si>
  <si>
    <t>21:1131:000048</t>
  </si>
  <si>
    <t>21:0251:000200</t>
  </si>
  <si>
    <t>21:0251:000200:0003:0001:00</t>
  </si>
  <si>
    <t>106C:2001:1035:00:------:--(-)</t>
  </si>
  <si>
    <t>21:1131:000049</t>
  </si>
  <si>
    <t>21:0251:000205</t>
  </si>
  <si>
    <t>21:0251:000205:0003:0001:00</t>
  </si>
  <si>
    <t>106C:2001:1040:00:------:--(-)</t>
  </si>
  <si>
    <t>21:1131:000050</t>
  </si>
  <si>
    <t>21:0251:000210</t>
  </si>
  <si>
    <t>21:0251:000210:0003:0001:00</t>
  </si>
  <si>
    <t>106C:2001:1049:00:------:--(-)</t>
  </si>
  <si>
    <t>21:1131:000051</t>
  </si>
  <si>
    <t>21:0251:000217</t>
  </si>
  <si>
    <t>21:0251:000217:0003:0001:00</t>
  </si>
  <si>
    <t>106C:2001:1050:00:------:--(-)</t>
  </si>
  <si>
    <t>21:1131:000052</t>
  </si>
  <si>
    <t>21:0251:000218</t>
  </si>
  <si>
    <t>21:0251:000218:0003:0001:00</t>
  </si>
  <si>
    <t>106C:2001:1055:00:------:--(-)</t>
  </si>
  <si>
    <t>21:1131:000053</t>
  </si>
  <si>
    <t>21:0251:000223</t>
  </si>
  <si>
    <t>21:0251:000223:0003:0001:00</t>
  </si>
  <si>
    <t>106C:2001:1060:00:------:--(-)</t>
  </si>
  <si>
    <t>21:1131:000054</t>
  </si>
  <si>
    <t>21:0251:000227</t>
  </si>
  <si>
    <t>21:0251:000227:0003:0001:00</t>
  </si>
  <si>
    <t>106C:2001:1065:20:1064:10(-)</t>
  </si>
  <si>
    <t>21:1131:000055</t>
  </si>
  <si>
    <t>21:0251:000230</t>
  </si>
  <si>
    <t>21:0251:000230:0004:0001:00</t>
  </si>
  <si>
    <t>106C:2001:1070:00:------:--(-)</t>
  </si>
  <si>
    <t>21:1131:000056</t>
  </si>
  <si>
    <t>21:0251:000235</t>
  </si>
  <si>
    <t>21:0251:000235:0003:0001:00</t>
  </si>
  <si>
    <t>106C:2001:1076:00:------:--(-)</t>
  </si>
  <si>
    <t>21:1131:000057</t>
  </si>
  <si>
    <t>21:0251:000240</t>
  </si>
  <si>
    <t>21:0251:000240:0003:0001:00</t>
  </si>
  <si>
    <t>106C:2001:1080:00:------:--(-)</t>
  </si>
  <si>
    <t>21:1131:000058</t>
  </si>
  <si>
    <t>21:0251:000244</t>
  </si>
  <si>
    <t>21:0251:000244:0003:0001:00</t>
  </si>
  <si>
    <t>106C:2001:1085:00:------:--(-)</t>
  </si>
  <si>
    <t>21:1131:000059</t>
  </si>
  <si>
    <t>21:0251:000247</t>
  </si>
  <si>
    <t>21:0251:000247:0003:0001:00</t>
  </si>
  <si>
    <t>106C:2001:1090:00:------:--(-)</t>
  </si>
  <si>
    <t>21:1131:000060</t>
  </si>
  <si>
    <t>21:0251:000252</t>
  </si>
  <si>
    <t>21:0251:000252:0003:0001:00</t>
  </si>
  <si>
    <t>106C:2001:1095:00:------:--(-)</t>
  </si>
  <si>
    <t>21:1131:000061</t>
  </si>
  <si>
    <t>21:0251:000256</t>
  </si>
  <si>
    <t>21:0251:000256:0003:0001:00</t>
  </si>
  <si>
    <t>106C:2001:1100:00:------:--(-)</t>
  </si>
  <si>
    <t>21:1131:000062</t>
  </si>
  <si>
    <t>21:0251:000261</t>
  </si>
  <si>
    <t>21:0251:000261:0003:0001:00</t>
  </si>
  <si>
    <t>106C:2001:1105:20:1104:10(-)</t>
  </si>
  <si>
    <t>21:1131:000063</t>
  </si>
  <si>
    <t>21:0251:000264</t>
  </si>
  <si>
    <t>21:0251:000264:0004:0001:00</t>
  </si>
  <si>
    <t>106C:2001:1110:00:------:--(-)</t>
  </si>
  <si>
    <t>21:1131:000064</t>
  </si>
  <si>
    <t>21:0251:000269</t>
  </si>
  <si>
    <t>21:0251:000269:0003:0001:00</t>
  </si>
  <si>
    <t>106C:2001:1115:00:------:--(-)</t>
  </si>
  <si>
    <t>21:1131:000065</t>
  </si>
  <si>
    <t>21:0251:000273</t>
  </si>
  <si>
    <t>21:0251:000273:0003:0001:00</t>
  </si>
  <si>
    <t>106C:2001:1120:00:------:--(-)</t>
  </si>
  <si>
    <t>21:1131:000066</t>
  </si>
  <si>
    <t>21:0251:000278</t>
  </si>
  <si>
    <t>21:0251:000278:0003:0001:00</t>
  </si>
  <si>
    <t>106C:2001:1125:20:1124:10(-)</t>
  </si>
  <si>
    <t>21:1131:000067</t>
  </si>
  <si>
    <t>21:0251:000281</t>
  </si>
  <si>
    <t>21:0251:000281:0004:0001:00</t>
  </si>
  <si>
    <t>106C:2001:1130:00:------:--(-)</t>
  </si>
  <si>
    <t>21:1131:000068</t>
  </si>
  <si>
    <t>21:0251:000286</t>
  </si>
  <si>
    <t>21:0251:000286:0003:0001:00</t>
  </si>
  <si>
    <t>106C:2001:1135:00:------:--(-)</t>
  </si>
  <si>
    <t>21:1131:000069</t>
  </si>
  <si>
    <t>21:0251:000291</t>
  </si>
  <si>
    <t>21:0251:000291:0003:0001:00</t>
  </si>
  <si>
    <t>106C:2001:1140:00:------:--(-)</t>
  </si>
  <si>
    <t>21:1131:000070</t>
  </si>
  <si>
    <t>21:0251:000295</t>
  </si>
  <si>
    <t>21:0251:000295:0003:0001:00</t>
  </si>
  <si>
    <t>106C:2001:1145:10:------:--(-)</t>
  </si>
  <si>
    <t>21:1131:000071</t>
  </si>
  <si>
    <t>21:0251:000299</t>
  </si>
  <si>
    <t>21:0251:000299:0003:0001:00</t>
  </si>
  <si>
    <t>106C:2001:1150:00:------:--(-)</t>
  </si>
  <si>
    <t>21:1131:000072</t>
  </si>
  <si>
    <t>21:0251:000302</t>
  </si>
  <si>
    <t>21:0251:000302:0003:0001:00</t>
  </si>
  <si>
    <t>106C:2001:1155:00:------:--(-)</t>
  </si>
  <si>
    <t>21:1131:000073</t>
  </si>
  <si>
    <t>21:0251:000307</t>
  </si>
  <si>
    <t>21:0251:000307:0003:0001:00</t>
  </si>
  <si>
    <t>106C:2001:1160:00:------:--(-)</t>
  </si>
  <si>
    <t>21:1131:000074</t>
  </si>
  <si>
    <t>21:0251:000312</t>
  </si>
  <si>
    <t>21:0251:000312:0003:0001:00</t>
  </si>
  <si>
    <t>106C:2001:1165:00:------:--(-)</t>
  </si>
  <si>
    <t>21:1131:000075</t>
  </si>
  <si>
    <t>21:0251:000315</t>
  </si>
  <si>
    <t>21:0251:000315:0003:0001:00</t>
  </si>
  <si>
    <t>106C:2001:1170:00:------:--(-)</t>
  </si>
  <si>
    <t>21:1131:000076</t>
  </si>
  <si>
    <t>21:0251:000320</t>
  </si>
  <si>
    <t>21:0251:000320:0003:0001:00</t>
  </si>
  <si>
    <t>106C:2001:1176:00:------:--(-)</t>
  </si>
  <si>
    <t>21:1131:000077</t>
  </si>
  <si>
    <t>21:0251:000325</t>
  </si>
  <si>
    <t>21:0251:000325:0003:0001:00</t>
  </si>
  <si>
    <t>106C:2001:1180:00:------:--(-)</t>
  </si>
  <si>
    <t>21:1131:000078</t>
  </si>
  <si>
    <t>21:0251:000329</t>
  </si>
  <si>
    <t>21:0251:000329:0003:0001:00</t>
  </si>
  <si>
    <t>106C:2001:1185:20:1184:10(-)</t>
  </si>
  <si>
    <t>21:1131:000079</t>
  </si>
  <si>
    <t>21:0251:000332</t>
  </si>
  <si>
    <t>21:0251:000332:0004:0001:00</t>
  </si>
  <si>
    <t>106C:2001:1190:00:------:--(-)</t>
  </si>
  <si>
    <t>21:1131:000080</t>
  </si>
  <si>
    <t>21:0251:000337</t>
  </si>
  <si>
    <t>21:0251:000337:0003:0001:00</t>
  </si>
  <si>
    <t>106C:2001:1195:00:------:--(-)</t>
  </si>
  <si>
    <t>21:1131:000081</t>
  </si>
  <si>
    <t>21:0251:000341</t>
  </si>
  <si>
    <t>21:0251:000341:0003:0001:00</t>
  </si>
  <si>
    <t>106C:2001:1200:00:------:--(-)</t>
  </si>
  <si>
    <t>21:1131:000082</t>
  </si>
  <si>
    <t>21:0251:000346</t>
  </si>
  <si>
    <t>21:0251:000346:0003:0001:00</t>
  </si>
  <si>
    <t>106C:2001:1205:10:------:--(-)</t>
  </si>
  <si>
    <t>21:1131:000083</t>
  </si>
  <si>
    <t>21:0251:000349</t>
  </si>
  <si>
    <t>21:0251:000349:0003:0001:00</t>
  </si>
  <si>
    <t>106C:2001:1210:00:------:--(-)</t>
  </si>
  <si>
    <t>21:1131:000084</t>
  </si>
  <si>
    <t>21:0251:000353</t>
  </si>
  <si>
    <t>21:0251:000353:0003:0001:00</t>
  </si>
  <si>
    <t>106C:2001:1215:00:------:--(-)</t>
  </si>
  <si>
    <t>21:1131:000085</t>
  </si>
  <si>
    <t>21:0251:000357</t>
  </si>
  <si>
    <t>21:0251:000357:0003:0001:00</t>
  </si>
  <si>
    <t>106C:2001:1220:00:------:--(-)</t>
  </si>
  <si>
    <t>21:1131:000086</t>
  </si>
  <si>
    <t>21:0251:000362</t>
  </si>
  <si>
    <t>21:0251:000362:0003:0001:00</t>
  </si>
  <si>
    <t>106C:2001:1225:20:1224:10(-)</t>
  </si>
  <si>
    <t>21:1131:000087</t>
  </si>
  <si>
    <t>21:0251:000365</t>
  </si>
  <si>
    <t>21:0251:000365:0004:0001:00</t>
  </si>
  <si>
    <t>106C:2001:1230:00:------:--(-)</t>
  </si>
  <si>
    <t>21:1131:000088</t>
  </si>
  <si>
    <t>21:0251:000369</t>
  </si>
  <si>
    <t>21:0251:000369:0003:0001:00</t>
  </si>
  <si>
    <t>106C:2001:1235:00:------:--(-)</t>
  </si>
  <si>
    <t>21:1131:000089</t>
  </si>
  <si>
    <t>21:0251:000374</t>
  </si>
  <si>
    <t>21:0251:000374:0003:0001:00</t>
  </si>
  <si>
    <t>106C:2001:1240:00:------:--(-)</t>
  </si>
  <si>
    <t>21:1131:000090</t>
  </si>
  <si>
    <t>21:0251:000379</t>
  </si>
  <si>
    <t>21:0251:000379:0003:0001:00</t>
  </si>
  <si>
    <t>106C:2001:1245:00:------:--(-)</t>
  </si>
  <si>
    <t>21:1131:000091</t>
  </si>
  <si>
    <t>21:0251:000382</t>
  </si>
  <si>
    <t>21:0251:000382:0003:0001:00</t>
  </si>
  <si>
    <t>106C:2001:1250:00:------:--(-)</t>
  </si>
  <si>
    <t>21:1131:000092</t>
  </si>
  <si>
    <t>21:0251:000387</t>
  </si>
  <si>
    <t>21:0251:000387:0003:0001:00</t>
  </si>
  <si>
    <t>106C:2001:1255:10:------:--(-)</t>
  </si>
  <si>
    <t>21:1131:000093</t>
  </si>
  <si>
    <t>21:0251:000391</t>
  </si>
  <si>
    <t>21:0251:000391:0003:0001:00</t>
  </si>
  <si>
    <t>106C:2001:1260:00:------:--(-)</t>
  </si>
  <si>
    <t>21:1131:000094</t>
  </si>
  <si>
    <t>21:0251:000395</t>
  </si>
  <si>
    <t>21:0251:000395:0003:0001:00</t>
  </si>
  <si>
    <t>106C:2001:1265:10:------:--(-)</t>
  </si>
  <si>
    <t>21:1131:000095</t>
  </si>
  <si>
    <t>21:0251:000398</t>
  </si>
  <si>
    <t>21:0251:000398:0003:0001:00</t>
  </si>
  <si>
    <t>106C:2001:1270:00:------:--(-)</t>
  </si>
  <si>
    <t>21:1131:000096</t>
  </si>
  <si>
    <t>21:0251:000402</t>
  </si>
  <si>
    <t>21:0251:000402:0003:0001:00</t>
  </si>
  <si>
    <t>106C:2001:1275:00:------:--(-)</t>
  </si>
  <si>
    <t>21:1131:000097</t>
  </si>
  <si>
    <t>21:0251:000407</t>
  </si>
  <si>
    <t>21:0251:000407:0003:0001:00</t>
  </si>
  <si>
    <t>106C:2001:1280:00:------:--(-)</t>
  </si>
  <si>
    <t>21:1131:000098</t>
  </si>
  <si>
    <t>21:0251:000411</t>
  </si>
  <si>
    <t>21:0251:000411:0003:0001:00</t>
  </si>
  <si>
    <t>106C:2001:1285:00:------:--(-)</t>
  </si>
  <si>
    <t>21:1131:000099</t>
  </si>
  <si>
    <t>21:0251:000414</t>
  </si>
  <si>
    <t>21:0251:000414:0003:0001:00</t>
  </si>
  <si>
    <t>106C:2001:1290:00:------:--(-)</t>
  </si>
  <si>
    <t>21:1131:000100</t>
  </si>
  <si>
    <t>21:0251:000419</t>
  </si>
  <si>
    <t>21:0251:000419:0003:0001:00</t>
  </si>
  <si>
    <t>106C:2001:1295:00:------:--(-)</t>
  </si>
  <si>
    <t>21:1131:000101</t>
  </si>
  <si>
    <t>21:0251:000424</t>
  </si>
  <si>
    <t>21:0251:000424:0003:0001:00</t>
  </si>
  <si>
    <t>106C:2001:1300:00:------:--(-)</t>
  </si>
  <si>
    <t>21:1131:000102</t>
  </si>
  <si>
    <t>21:0251:000428</t>
  </si>
  <si>
    <t>21:0251:000428:0003:0001:00</t>
  </si>
  <si>
    <t>106C:2001:1305:00:------:--(-)</t>
  </si>
  <si>
    <t>21:1131:000103</t>
  </si>
  <si>
    <t>21:0251:000431</t>
  </si>
  <si>
    <t>21:0251:000431:0003:0001:00</t>
  </si>
  <si>
    <t>106C:2001:1310:00:------:--(-)</t>
  </si>
  <si>
    <t>21:1131:000104</t>
  </si>
  <si>
    <t>21:0251:000436</t>
  </si>
  <si>
    <t>21:0251:000436:0003:0001:00</t>
  </si>
  <si>
    <t>106C:2001:1315:00:------:--(-)</t>
  </si>
  <si>
    <t>21:1131:000105</t>
  </si>
  <si>
    <t>21:0251:000440</t>
  </si>
  <si>
    <t>21:0251:000440:0003:0001:00</t>
  </si>
  <si>
    <t>106C:2001:1320:00:------:--(-)</t>
  </si>
  <si>
    <t>21:1131:000106</t>
  </si>
  <si>
    <t>21:0251:000445</t>
  </si>
  <si>
    <t>21:0251:000445:0003:0001:00</t>
  </si>
  <si>
    <t>106C:2001:1325:20:1323:10(-)</t>
  </si>
  <si>
    <t>21:1131:000107</t>
  </si>
  <si>
    <t>21:0251:000447</t>
  </si>
  <si>
    <t>21:0251:000447:0004:0001:00</t>
  </si>
  <si>
    <t>106C:2001:1330:00:------:--(-)</t>
  </si>
  <si>
    <t>21:1131:000108</t>
  </si>
  <si>
    <t>21:0251:000452</t>
  </si>
  <si>
    <t>21:0251:000452:0003:0001:00</t>
  </si>
  <si>
    <t>106C:2001:1335:00:------:--(-)</t>
  </si>
  <si>
    <t>21:1131:000109</t>
  </si>
  <si>
    <t>21:0251:000457</t>
  </si>
  <si>
    <t>21:0251:000457:0003:0001:00</t>
  </si>
  <si>
    <t>106C:2001:1340:00:------:--(-)</t>
  </si>
  <si>
    <t>21:1131:000110</t>
  </si>
  <si>
    <t>21:0251:000461</t>
  </si>
  <si>
    <t>21:0251:000461:0003:0001:00</t>
  </si>
  <si>
    <t>106C:2001:1345:00:------:--(-)</t>
  </si>
  <si>
    <t>21:1131:000111</t>
  </si>
  <si>
    <t>21:0251:000464</t>
  </si>
  <si>
    <t>21:0251:000464:0003:0001:00</t>
  </si>
  <si>
    <t>106C:2001:1350:00:------:--(-)</t>
  </si>
  <si>
    <t>21:1131:000112</t>
  </si>
  <si>
    <t>21:0251:000469</t>
  </si>
  <si>
    <t>21:0251:000469:0003:0001:00</t>
  </si>
  <si>
    <t>106C:2001:1355:10:------:--(-)</t>
  </si>
  <si>
    <t>21:1131:000113</t>
  </si>
  <si>
    <t>21:0251:000473</t>
  </si>
  <si>
    <t>21:0251:000473:0003:0001:00</t>
  </si>
  <si>
    <t>106C:2001:1360:00:------:--(-)</t>
  </si>
  <si>
    <t>21:1131:000114</t>
  </si>
  <si>
    <t>21:0251:000477</t>
  </si>
  <si>
    <t>21:0251:000477:0003:0001:00</t>
  </si>
  <si>
    <t>106C:2001:1365:00:------:--(-)</t>
  </si>
  <si>
    <t>21:1131:000115</t>
  </si>
  <si>
    <t>21:0251:000480</t>
  </si>
  <si>
    <t>21:0251:000480:0003:0001:00</t>
  </si>
  <si>
    <t>106C:2001:1370:20:1369:10(-)</t>
  </si>
  <si>
    <t>21:1131:000116</t>
  </si>
  <si>
    <t>21:0251:000483</t>
  </si>
  <si>
    <t>21:0251:000483:0004:0001:00</t>
  </si>
  <si>
    <t>106C:2001:1375:00:------:--(-)</t>
  </si>
  <si>
    <t>21:1131:000117</t>
  </si>
  <si>
    <t>21:0251:000488</t>
  </si>
  <si>
    <t>21:0251:000488:0003:0001:00</t>
  </si>
  <si>
    <t>106C:2001:1379:00:------:--(-)</t>
  </si>
  <si>
    <t>21:1131:000118</t>
  </si>
  <si>
    <t>21:0251:000491</t>
  </si>
  <si>
    <t>21:0251:000491:0003:0001:00</t>
  </si>
  <si>
    <t>106C:2001:1380:00:------:--(-)</t>
  </si>
  <si>
    <t>21:1131:000119</t>
  </si>
  <si>
    <t>21:0251:000492</t>
  </si>
  <si>
    <t>21:0251:000492:0003:0001:00</t>
  </si>
  <si>
    <t>106C:2001:1382:10:------:--(-)</t>
  </si>
  <si>
    <t>21:1131:000120</t>
  </si>
  <si>
    <t>21:0251:000493</t>
  </si>
  <si>
    <t>21:0251:000493:0003:0001:00</t>
  </si>
  <si>
    <t>106C:2001:1383:20:1382:10(-)</t>
  </si>
  <si>
    <t>21:1131:000121</t>
  </si>
  <si>
    <t>21:0251:000493:0004:0001:00</t>
  </si>
  <si>
    <t>106C:2001:1384:00:------:--(-)</t>
  </si>
  <si>
    <t>21:1131:000122</t>
  </si>
  <si>
    <t>21:0251:000494</t>
  </si>
  <si>
    <t>21:0251:000494:0003:0001:00</t>
  </si>
  <si>
    <t>106C:2001:1385:00:------:--(-)</t>
  </si>
  <si>
    <t>21:1131:000123</t>
  </si>
  <si>
    <t>21:0251:000495</t>
  </si>
  <si>
    <t>21:0251:000495:0003:0001:00</t>
  </si>
  <si>
    <t>106E:2001:1002:00:------:--(-)</t>
  </si>
  <si>
    <t>21:1131:000124</t>
  </si>
  <si>
    <t>21:0251:000496</t>
  </si>
  <si>
    <t>21:0251:000496:0003:0001:00</t>
  </si>
  <si>
    <t>106E:2001:1005:00:------:--(-)</t>
  </si>
  <si>
    <t>21:1131:000125</t>
  </si>
  <si>
    <t>21:0251:000499</t>
  </si>
  <si>
    <t>21:0251:000499:0003:0001:00</t>
  </si>
  <si>
    <t>106E:2001:1010:00:------:--(-)</t>
  </si>
  <si>
    <t>21:1131:000126</t>
  </si>
  <si>
    <t>21:0251:000504</t>
  </si>
  <si>
    <t>21:0251:000504:0003:0001:00</t>
  </si>
  <si>
    <t>106E:2001:1015:00:------:--(-)</t>
  </si>
  <si>
    <t>21:1131:000127</t>
  </si>
  <si>
    <t>21:0251:000508</t>
  </si>
  <si>
    <t>21:0251:000508:0003:0001:00</t>
  </si>
  <si>
    <t>106E:2001:1020:00:------:--(-)</t>
  </si>
  <si>
    <t>21:1131:000128</t>
  </si>
  <si>
    <t>21:0251:000512</t>
  </si>
  <si>
    <t>21:0251:000512:0003:0001:00</t>
  </si>
  <si>
    <t>106E:2001:1025:00:------:--(-)</t>
  </si>
  <si>
    <t>21:1131:000129</t>
  </si>
  <si>
    <t>21:0251:000515</t>
  </si>
  <si>
    <t>21:0251:000515:0003:0001:00</t>
  </si>
  <si>
    <t>106E:2001:1030:00:------:--(-)</t>
  </si>
  <si>
    <t>21:1131:000130</t>
  </si>
  <si>
    <t>21:0251:000519</t>
  </si>
  <si>
    <t>21:0251:000519:0003:0001:00</t>
  </si>
  <si>
    <t>106E:2001:1035:00:------:--(-)</t>
  </si>
  <si>
    <t>21:1131:000131</t>
  </si>
  <si>
    <t>21:0251:000524</t>
  </si>
  <si>
    <t>21:0251:000524:0003:0001:00</t>
  </si>
  <si>
    <t>106E:2001:1040:00:------:--(-)</t>
  </si>
  <si>
    <t>21:1131:000132</t>
  </si>
  <si>
    <t>21:0251:000529</t>
  </si>
  <si>
    <t>21:0251:000529:0003:0001:00</t>
  </si>
  <si>
    <t>106E:2001:1045:00:------:--(-)</t>
  </si>
  <si>
    <t>21:1131:000133</t>
  </si>
  <si>
    <t>21:0251:000532</t>
  </si>
  <si>
    <t>21:0251:000532:0003:0001:00</t>
  </si>
  <si>
    <t>106E:2001:1050:00:------:--(-)</t>
  </si>
  <si>
    <t>21:1131:000134</t>
  </si>
  <si>
    <t>21:0251:000536</t>
  </si>
  <si>
    <t>21:0251:000536:0003:0001:00</t>
  </si>
  <si>
    <t>106E:2001:1055:00:------:--(-)</t>
  </si>
  <si>
    <t>21:1131:000135</t>
  </si>
  <si>
    <t>21:0251:000541</t>
  </si>
  <si>
    <t>21:0251:000541:0003:0001:00</t>
  </si>
  <si>
    <t>106E:2001:1060:00:------:--(-)</t>
  </si>
  <si>
    <t>21:1131:000136</t>
  </si>
  <si>
    <t>21:0251:000546</t>
  </si>
  <si>
    <t>21:0251:000546:0003:0001:00</t>
  </si>
  <si>
    <t>106E:2001:1065:00:------:--(-)</t>
  </si>
  <si>
    <t>21:1131:000137</t>
  </si>
  <si>
    <t>21:0251:000550</t>
  </si>
  <si>
    <t>21:0251:000550:0003:0001:00</t>
  </si>
  <si>
    <t>106E:2001:1070:00:------:--(-)</t>
  </si>
  <si>
    <t>21:1131:000138</t>
  </si>
  <si>
    <t>21:0251:000554</t>
  </si>
  <si>
    <t>21:0251:000554:0003:0001:00</t>
  </si>
  <si>
    <t>106E:2001:1075:00:------:--(-)</t>
  </si>
  <si>
    <t>21:1131:000139</t>
  </si>
  <si>
    <t>21:0251:000558</t>
  </si>
  <si>
    <t>21:0251:000558:0003:0001:00</t>
  </si>
  <si>
    <t>106F:2001:1005:00:------:--(-)</t>
  </si>
  <si>
    <t>21:1131:000140</t>
  </si>
  <si>
    <t>21:0251:000566</t>
  </si>
  <si>
    <t>21:0251:000566:0003:0001:00</t>
  </si>
  <si>
    <t>106F:2001:1010:00:------:--(-)</t>
  </si>
  <si>
    <t>21:1131:000141</t>
  </si>
  <si>
    <t>21:0251:000570</t>
  </si>
  <si>
    <t>21:0251:000570:0003:0001:00</t>
  </si>
  <si>
    <t>106F:2001:1015:00:------:--(-)</t>
  </si>
  <si>
    <t>21:1131:000142</t>
  </si>
  <si>
    <t>21:0251:000574</t>
  </si>
  <si>
    <t>21:0251:000574:0003:0001:00</t>
  </si>
  <si>
    <t>106F:2001:1020:00:------:--(-)</t>
  </si>
  <si>
    <t>21:1131:000143</t>
  </si>
  <si>
    <t>21:0251:000579</t>
  </si>
  <si>
    <t>21:0251:000579:0003:0001:00</t>
  </si>
  <si>
    <t>106F:2001:1025:00:------:--(-)</t>
  </si>
  <si>
    <t>21:1131:000144</t>
  </si>
  <si>
    <t>21:0251:000582</t>
  </si>
  <si>
    <t>21:0251:000582:0003:0001:00</t>
  </si>
  <si>
    <t>106F:2001:1030:00:------:--(-)</t>
  </si>
  <si>
    <t>21:1131:000145</t>
  </si>
  <si>
    <t>21:0251:000586</t>
  </si>
  <si>
    <t>21:0251:000586:0003:0001:00</t>
  </si>
  <si>
    <t>106F:2001:1035:00:------:--(-)</t>
  </si>
  <si>
    <t>21:1131:000146</t>
  </si>
  <si>
    <t>21:0251:000590</t>
  </si>
  <si>
    <t>21:0251:000590:0003:0001:00</t>
  </si>
  <si>
    <t>106F:2001:1040:00:------:--(-)</t>
  </si>
  <si>
    <t>21:1131:000147</t>
  </si>
  <si>
    <t>21:0251:000595</t>
  </si>
  <si>
    <t>21:0251:000595:0003:0001:00</t>
  </si>
  <si>
    <t>106F:2001:1045:00:------:--(-)</t>
  </si>
  <si>
    <t>21:1131:000148</t>
  </si>
  <si>
    <t>21:0251:000598</t>
  </si>
  <si>
    <t>21:0251:000598:0003:0001:00</t>
  </si>
  <si>
    <t>106F:2001:1050:00:------:--(-)</t>
  </si>
  <si>
    <t>21:1131:000149</t>
  </si>
  <si>
    <t>21:0251:000602</t>
  </si>
  <si>
    <t>21:0251:000602:0003:0001:00</t>
  </si>
  <si>
    <t>106F:2001:1055:00:------:--(-)</t>
  </si>
  <si>
    <t>21:1131:000150</t>
  </si>
  <si>
    <t>21:0251:000607</t>
  </si>
  <si>
    <t>21:0251:000607:0003:0001:00</t>
  </si>
  <si>
    <t>106F:2001:1060:00:------:--(-)</t>
  </si>
  <si>
    <t>21:1131:000151</t>
  </si>
  <si>
    <t>21:0251:000612</t>
  </si>
  <si>
    <t>21:0251:000612:0003:0001:00</t>
  </si>
  <si>
    <t>106F:2001:1065:00:------:--(-)</t>
  </si>
  <si>
    <t>21:1131:000152</t>
  </si>
  <si>
    <t>21:0251:000615</t>
  </si>
  <si>
    <t>21:0251:000615:0003:0001:00</t>
  </si>
  <si>
    <t>106F:2001:1070:00:------:--(-)</t>
  </si>
  <si>
    <t>21:1131:000153</t>
  </si>
  <si>
    <t>21:0251:000620</t>
  </si>
  <si>
    <t>21:0251:000620:0003:0001:00</t>
  </si>
  <si>
    <t>106F:2001:1075:00:------:--(-)</t>
  </si>
  <si>
    <t>21:1131:000154</t>
  </si>
  <si>
    <t>21:0251:000624</t>
  </si>
  <si>
    <t>21:0251:000624:0003:0001:00</t>
  </si>
  <si>
    <t>106F:2001:1080:00:------:--(-)</t>
  </si>
  <si>
    <t>21:1131:000155</t>
  </si>
  <si>
    <t>21:0251:000629</t>
  </si>
  <si>
    <t>21:0251:000629:0003:0001:00</t>
  </si>
  <si>
    <t>106F:2001:1085:10:------:--(-)</t>
  </si>
  <si>
    <t>21:1131:000156</t>
  </si>
  <si>
    <t>21:0251:000632</t>
  </si>
  <si>
    <t>21:0251:000632:0003:0001:00</t>
  </si>
  <si>
    <t>106F:2001:1090:00:------:--(-)</t>
  </si>
  <si>
    <t>21:1131:000157</t>
  </si>
  <si>
    <t>21:0251:000636</t>
  </si>
  <si>
    <t>21:0251:000636:0003:0001:00</t>
  </si>
  <si>
    <t>106F:2001:1095:00:------:--(-)</t>
  </si>
  <si>
    <t>21:1131:000158</t>
  </si>
  <si>
    <t>21:0251:000641</t>
  </si>
  <si>
    <t>21:0251:000641:0003:0001:00</t>
  </si>
  <si>
    <t>106F:2001:1100:00:------:--(-)</t>
  </si>
  <si>
    <t>21:1131:000159</t>
  </si>
  <si>
    <t>21:0251:000646</t>
  </si>
  <si>
    <t>21:0251:000646:0003:0001:00</t>
  </si>
  <si>
    <t>106F:2001:1105:00:------:--(-)</t>
  </si>
  <si>
    <t>21:1131:000160</t>
  </si>
  <si>
    <t>21:0251:000650</t>
  </si>
  <si>
    <t>21:0251:000650:0003:0001:00</t>
  </si>
  <si>
    <t>106F:2001:1110:20:1109:10(-)</t>
  </si>
  <si>
    <t>21:1131:000161</t>
  </si>
  <si>
    <t>21:0251:000653</t>
  </si>
  <si>
    <t>21:0251:000653:0004:0001:00</t>
  </si>
  <si>
    <t>106F:2001:1115:00:------:--(-)</t>
  </si>
  <si>
    <t>21:1131:000162</t>
  </si>
  <si>
    <t>21:0251:000658</t>
  </si>
  <si>
    <t>21:0251:000658:0003:0001:00</t>
  </si>
  <si>
    <t>106F:2001:1120:00:------:--(-)</t>
  </si>
  <si>
    <t>21:1131:000163</t>
  </si>
  <si>
    <t>21:0251:000663</t>
  </si>
  <si>
    <t>21:0251:000663:0003:0001:00</t>
  </si>
  <si>
    <t>106F:2001:1125:00:------:--(-)</t>
  </si>
  <si>
    <t>21:1131:000164</t>
  </si>
  <si>
    <t>21:0251:000666</t>
  </si>
  <si>
    <t>21:0251:000666:0003:0001:00</t>
  </si>
  <si>
    <t>106F:2001:1130:00:------:--(-)</t>
  </si>
  <si>
    <t>21:1131:000165</t>
  </si>
  <si>
    <t>21:0251:000671</t>
  </si>
  <si>
    <t>21:0251:000671:0003:0001:00</t>
  </si>
  <si>
    <t>106F:2001:1135:00:------:--(-)</t>
  </si>
  <si>
    <t>21:1131:000166</t>
  </si>
  <si>
    <t>21:0251:000675</t>
  </si>
  <si>
    <t>21:0251:000675:0003:0001:00</t>
  </si>
  <si>
    <t>106F:2001:1140:00:------:--(-)</t>
  </si>
  <si>
    <t>21:1131:000167</t>
  </si>
  <si>
    <t>21:0251:000680</t>
  </si>
  <si>
    <t>21:0251:000680:0003:0001:00</t>
  </si>
  <si>
    <t>106F:2001:1145:00:------:--(-)</t>
  </si>
  <si>
    <t>21:1131:000168</t>
  </si>
  <si>
    <t>21:0251:000683</t>
  </si>
  <si>
    <t>21:0251:000683:0003:0001:00</t>
  </si>
  <si>
    <t>106F:2001:1150:00:------:--(-)</t>
  </si>
  <si>
    <t>21:1131:000169</t>
  </si>
  <si>
    <t>21:0251:000687</t>
  </si>
  <si>
    <t>21:0251:000687:0003:0001:00</t>
  </si>
  <si>
    <t>106F:2001:1155:00:------:--(-)</t>
  </si>
  <si>
    <t>21:1131:000170</t>
  </si>
  <si>
    <t>21:0251:000691</t>
  </si>
  <si>
    <t>21:0251:000691:0003:0001:00</t>
  </si>
  <si>
    <t>106F:2001:1160:00:------:--(-)</t>
  </si>
  <si>
    <t>21:1131:000171</t>
  </si>
  <si>
    <t>21:0251:000696</t>
  </si>
  <si>
    <t>21:0251:000696:0003:0001:00</t>
  </si>
  <si>
    <t>106F:2001:1165:00:------:--(-)</t>
  </si>
  <si>
    <t>21:1131:000172</t>
  </si>
  <si>
    <t>21:0251:000698</t>
  </si>
  <si>
    <t>21:0251:000698:0003:0001:00</t>
  </si>
  <si>
    <t>106F:2001:1170:10:------:--(-)</t>
  </si>
  <si>
    <t>21:1131:000173</t>
  </si>
  <si>
    <t>21:0251:000703</t>
  </si>
  <si>
    <t>21:0251:000703:0003:0001:00</t>
  </si>
  <si>
    <t>106F:2001:1175:00:------:--(-)</t>
  </si>
  <si>
    <t>21:1131:000174</t>
  </si>
  <si>
    <t>21:0251:000707</t>
  </si>
  <si>
    <t>21:0251:000707:0003:0001:00</t>
  </si>
  <si>
    <t>106F:2001:1180:00:------:--(-)</t>
  </si>
  <si>
    <t>21:1131:000175</t>
  </si>
  <si>
    <t>21:0251:000712</t>
  </si>
  <si>
    <t>21:0251:000712:0003:0001:00</t>
  </si>
  <si>
    <t>106F:2001:1185:00:------:--(-)</t>
  </si>
  <si>
    <t>21:1131:000176</t>
  </si>
  <si>
    <t>21:0251:000715</t>
  </si>
  <si>
    <t>21:0251:000715:0003:0001:00</t>
  </si>
  <si>
    <t>106F:2001:1190:00:------:--(-)</t>
  </si>
  <si>
    <t>21:1131:000177</t>
  </si>
  <si>
    <t>21:0251:000719</t>
  </si>
  <si>
    <t>21:0251:000719:0003:0001:00</t>
  </si>
  <si>
    <t>106F:2001:1195:00:------:--(-)</t>
  </si>
  <si>
    <t>21:1131:000178</t>
  </si>
  <si>
    <t>21:0251:000724</t>
  </si>
  <si>
    <t>21:0251:000724:0003:0001:00</t>
  </si>
  <si>
    <t>106F:2001:1200:00:------:--(-)</t>
  </si>
  <si>
    <t>21:1131:000179</t>
  </si>
  <si>
    <t>21:0251:000729</t>
  </si>
  <si>
    <t>21:0251:000729:0003:0001:00</t>
  </si>
  <si>
    <t>106F:2001:1205:20:1204:10(-)</t>
  </si>
  <si>
    <t>21:1131:000180</t>
  </si>
  <si>
    <t>21:0251:000731</t>
  </si>
  <si>
    <t>21:0251:000731:0004:0001:00</t>
  </si>
  <si>
    <t>106F:2001:1210:00:------:--(-)</t>
  </si>
  <si>
    <t>21:1131:000181</t>
  </si>
  <si>
    <t>21:0251:000736</t>
  </si>
  <si>
    <t>21:0251:000736:0003:0001:00</t>
  </si>
  <si>
    <t>106F:2001:1215:00:------:--(-)</t>
  </si>
  <si>
    <t>21:1131:000182</t>
  </si>
  <si>
    <t>21:0251:000741</t>
  </si>
  <si>
    <t>21:0251:000741:0003:0001:00</t>
  </si>
  <si>
    <t>106F:2001:1220:00:------:--(-)</t>
  </si>
  <si>
    <t>21:1131:000183</t>
  </si>
  <si>
    <t>21:0251:000745</t>
  </si>
  <si>
    <t>21:0251:000745:0003:0001:00</t>
  </si>
  <si>
    <t>106F:2001:1225:20:1224:10(-)</t>
  </si>
  <si>
    <t>21:1131:000184</t>
  </si>
  <si>
    <t>21:0251:000748</t>
  </si>
  <si>
    <t>21:0251:000748:0004:0001:00</t>
  </si>
  <si>
    <t>106F:2001:1230:00:------:--(-)</t>
  </si>
  <si>
    <t>21:1131:000185</t>
  </si>
  <si>
    <t>21:0251:000753</t>
  </si>
  <si>
    <t>21:0251:000753:0003:0001:00</t>
  </si>
  <si>
    <t>106F:2001:1235:00:------:--(-)</t>
  </si>
  <si>
    <t>21:1131:000186</t>
  </si>
  <si>
    <t>21:0251:000757</t>
  </si>
  <si>
    <t>21:0251:000757:0003:0001:00</t>
  </si>
  <si>
    <t>106F:2001:1240:00:------:--(-)</t>
  </si>
  <si>
    <t>21:1131:000187</t>
  </si>
  <si>
    <t>21:0251:000762</t>
  </si>
  <si>
    <t>21:0251:000762:0003:0001:00</t>
  </si>
  <si>
    <t>106F:2001:1245:00:------:--(-)</t>
  </si>
  <si>
    <t>21:1131:000188</t>
  </si>
  <si>
    <t>21:0251:000765</t>
  </si>
  <si>
    <t>21:0251:000765:0003:0001:00</t>
  </si>
  <si>
    <t>106F:2001:1250:10:------:--(-)</t>
  </si>
  <si>
    <t>21:1131:000189</t>
  </si>
  <si>
    <t>21:0251:000770</t>
  </si>
  <si>
    <t>21:0251:000770:0003:0001:00</t>
  </si>
  <si>
    <t>106F:2001:1255:90(-)</t>
  </si>
  <si>
    <t>21:1131:000190</t>
  </si>
  <si>
    <t>Unspecified</t>
  </si>
  <si>
    <t>106F:2001:1260:00:------:--(-)</t>
  </si>
  <si>
    <t>21:1131:000191</t>
  </si>
  <si>
    <t>21:0251:000778</t>
  </si>
  <si>
    <t>21:0251:000778:0003:0001:00</t>
  </si>
  <si>
    <t>106F:2001:1265:10:------:--(-)</t>
  </si>
  <si>
    <t>21:1131:000192</t>
  </si>
  <si>
    <t>21:0251:000782</t>
  </si>
  <si>
    <t>21:0251:000782:0003:0001:00</t>
  </si>
  <si>
    <t>106F:2001:1270:00:------:--(-)</t>
  </si>
  <si>
    <t>21:1131:000193</t>
  </si>
  <si>
    <t>21:0251:000785</t>
  </si>
  <si>
    <t>21:0251:000785:0003:0001:00</t>
  </si>
  <si>
    <t>106F:2001:1275:00:------:--(-)</t>
  </si>
  <si>
    <t>21:1131:000194</t>
  </si>
  <si>
    <t>21:0251:000790</t>
  </si>
  <si>
    <t>21:0251:000790:0003:0001:00</t>
  </si>
  <si>
    <t>106F:2001:1280:00:------:--(-)</t>
  </si>
  <si>
    <t>21:1131:000195</t>
  </si>
  <si>
    <t>21:0251:000794</t>
  </si>
  <si>
    <t>21:0251:000794:0003:0001:00</t>
  </si>
  <si>
    <t>106F:2001:1285:20:1284:10(-)</t>
  </si>
  <si>
    <t>21:1131:000196</t>
  </si>
  <si>
    <t>21:0251:000797</t>
  </si>
  <si>
    <t>21:0251:000797:0004:0001:00</t>
  </si>
  <si>
    <t>106F:2001:1290:00:------:--(-)</t>
  </si>
  <si>
    <t>21:1131:000197</t>
  </si>
  <si>
    <t>21:0251:000801</t>
  </si>
  <si>
    <t>21:0251:000801:0003:0001:00</t>
  </si>
  <si>
    <t>106F:2001:1295:00:------:--(-)</t>
  </si>
  <si>
    <t>21:1131:000198</t>
  </si>
  <si>
    <t>21:0251:000806</t>
  </si>
  <si>
    <t>21:0251:000806:0003:0001:00</t>
  </si>
  <si>
    <t>106F:2001:1300:00:------:--(-)</t>
  </si>
  <si>
    <t>21:1131:000199</t>
  </si>
  <si>
    <t>21:0251:000811</t>
  </si>
  <si>
    <t>21:0251:000811:0003:0001:00</t>
  </si>
  <si>
    <t>106F:2001:1305:00:------:--(-)</t>
  </si>
  <si>
    <t>21:1131:000200</t>
  </si>
  <si>
    <t>21:0251:000814</t>
  </si>
  <si>
    <t>21:0251:000814:0003:0001:00</t>
  </si>
  <si>
    <t>106F:2001:1310:20:1309:10(-)</t>
  </si>
  <si>
    <t>21:1131:000201</t>
  </si>
  <si>
    <t>21:0251:000818</t>
  </si>
  <si>
    <t>21:0251:000818:0004:0001:00</t>
  </si>
  <si>
    <t>106F:2001:1315:00:------:--(-)</t>
  </si>
  <si>
    <t>21:1131:000202</t>
  </si>
  <si>
    <t>21:0251:000822</t>
  </si>
  <si>
    <t>21:0251:000822:0003:0001:00</t>
  </si>
  <si>
    <t>106F:2001:1320:00:------:--(-)</t>
  </si>
  <si>
    <t>21:1131:000203</t>
  </si>
  <si>
    <t>21:0251:000827</t>
  </si>
  <si>
    <t>21:0251:000827:0003:0001:00</t>
  </si>
  <si>
    <t>106F:2001:1325:00:------:--(-)</t>
  </si>
  <si>
    <t>21:1131:000204</t>
  </si>
  <si>
    <t>21:0251:000831</t>
  </si>
  <si>
    <t>21:0251:000831:0003:0001:00</t>
  </si>
  <si>
    <t>106F:2001:1330:00:------:--(-)</t>
  </si>
  <si>
    <t>21:1131:000205</t>
  </si>
  <si>
    <t>21:0251:000835</t>
  </si>
  <si>
    <t>21:0251:000835:0003:0001:00</t>
  </si>
  <si>
    <t>106F:2001:1335:00:------:--(-)</t>
  </si>
  <si>
    <t>21:1131:000206</t>
  </si>
  <si>
    <t>21:0251:000840</t>
  </si>
  <si>
    <t>21:0251:000840:0003:0001:00</t>
  </si>
  <si>
    <t>106F:2001:1340:20:1339:10(-)</t>
  </si>
  <si>
    <t>21:1131:000207</t>
  </si>
  <si>
    <t>21:0251:000843</t>
  </si>
  <si>
    <t>21:0251:000843:0004:0001:00</t>
  </si>
  <si>
    <t>106F:2001:1345:10:------:--(-)</t>
  </si>
  <si>
    <t>21:1131:000208</t>
  </si>
  <si>
    <t>21:0251:000847</t>
  </si>
  <si>
    <t>21:0251:000847:0003:0001:00</t>
  </si>
  <si>
    <t>106F:2001:1350:20:1349:10(-)</t>
  </si>
  <si>
    <t>21:1131:000209</t>
  </si>
  <si>
    <t>21:0251:000849</t>
  </si>
  <si>
    <t>21:0251:000849:0004:0001:00</t>
  </si>
  <si>
    <t>106F:2001:1355:00:------:--(-)</t>
  </si>
  <si>
    <t>21:1131:000210</t>
  </si>
  <si>
    <t>21:0251:000854</t>
  </si>
  <si>
    <t>21:0251:000854:0003:0001:00</t>
  </si>
  <si>
    <t>106F:2001:1360:00:------:--(-)</t>
  </si>
  <si>
    <t>21:1131:000211</t>
  </si>
  <si>
    <t>21:0251:000859</t>
  </si>
  <si>
    <t>21:0251:000859:0003:0001:00</t>
  </si>
  <si>
    <t>106F:2001:1365:00:------:--(-)</t>
  </si>
  <si>
    <t>21:1131:000212</t>
  </si>
  <si>
    <t>21:0251:000863</t>
  </si>
  <si>
    <t>21:0251:000863:0003:0001:00</t>
  </si>
  <si>
    <t>106F:2001:1370:00:------:--(-)</t>
  </si>
  <si>
    <t>21:1131:000213</t>
  </si>
  <si>
    <t>21:0251:000866</t>
  </si>
  <si>
    <t>21:0251:000866:0003:0001:00</t>
  </si>
  <si>
    <t>106F:2001:1376:00:------:--(-)</t>
  </si>
  <si>
    <t>21:1131:000214</t>
  </si>
  <si>
    <t>21:0251:000871</t>
  </si>
  <si>
    <t>21:0251:000871:0003:0001:00</t>
  </si>
  <si>
    <t>106F:2001:1380:00:------:--(-)</t>
  </si>
  <si>
    <t>21:1131:000215</t>
  </si>
  <si>
    <t>21:0251:000875</t>
  </si>
  <si>
    <t>21:0251:000875:0003:0001:00</t>
  </si>
  <si>
    <t>106F:2001:1385:20:1384:10(-)</t>
  </si>
  <si>
    <t>21:1131:000216</t>
  </si>
  <si>
    <t>21:0251:000878</t>
  </si>
  <si>
    <t>21:0251:000878:0004:0001:00</t>
  </si>
  <si>
    <t>106F:2001:1390:00:------:--(-)</t>
  </si>
  <si>
    <t>21:1131:000217</t>
  </si>
  <si>
    <t>21:0251:000883</t>
  </si>
  <si>
    <t>21:0251:000883:0003:0001:00</t>
  </si>
  <si>
    <t>106K:2001:1005:10:------:--(-)</t>
  </si>
  <si>
    <t>21:1131:000218</t>
  </si>
  <si>
    <t>21:0251:000889</t>
  </si>
  <si>
    <t>21:0251:000889:0003:0001:00</t>
  </si>
  <si>
    <t>106L:2001:1005:00:------:--(-)</t>
  </si>
  <si>
    <t>21:1131:000219</t>
  </si>
  <si>
    <t>21:0251:000893</t>
  </si>
  <si>
    <t>21:0251:000893:0003:0001:00</t>
  </si>
  <si>
    <t>106L:2001:1010:00:------:--(-)</t>
  </si>
  <si>
    <t>21:1131:000220</t>
  </si>
  <si>
    <t>21:0251:000897</t>
  </si>
  <si>
    <t>21:0251:000897:0003:0001:00</t>
  </si>
  <si>
    <t>106L:2001:1015:00:------:--(-)</t>
  </si>
  <si>
    <t>21:1131:000221</t>
  </si>
  <si>
    <t>21:0251:000901</t>
  </si>
  <si>
    <t>21:0251:000901:0003:0001:00</t>
  </si>
  <si>
    <t>106L:2001:1020:00:------:--(-)</t>
  </si>
  <si>
    <t>21:1131:000222</t>
  </si>
  <si>
    <t>21:0251:000906</t>
  </si>
  <si>
    <t>21:0251:000906:0003:0001:00</t>
  </si>
  <si>
    <t>106L:2001:1025:00:------:--(-)</t>
  </si>
  <si>
    <t>21:1131:000223</t>
  </si>
  <si>
    <t>21:0251:000909</t>
  </si>
  <si>
    <t>21:0251:000909:0003:0001:00</t>
  </si>
  <si>
    <t>106L:2001:1030:00:------:--(-)</t>
  </si>
  <si>
    <t>21:1131:000224</t>
  </si>
  <si>
    <t>21:0251:000914</t>
  </si>
  <si>
    <t>21:0251:000914:0003:0001:00</t>
  </si>
  <si>
    <t>106L:2001:1035:00:------:--(-)</t>
  </si>
  <si>
    <t>21:1131:000225</t>
  </si>
  <si>
    <t>21:0251:000918</t>
  </si>
  <si>
    <t>21:0251:000918:0003:0001:00</t>
  </si>
  <si>
    <t>106L:2001:1040:00:------:--(-)</t>
  </si>
  <si>
    <t>21:1131:000226</t>
  </si>
  <si>
    <t>21:0251:000923</t>
  </si>
  <si>
    <t>21:0251:000923:0003:0001:00</t>
  </si>
  <si>
    <t>106L:2001:1045:00:------:--(-)</t>
  </si>
  <si>
    <t>21:1131:000227</t>
  </si>
  <si>
    <t>21:0251:000926</t>
  </si>
  <si>
    <t>21:0251:000926:0003:0001:00</t>
  </si>
  <si>
    <t>106L:2001:1050:00:------:--(-)</t>
  </si>
  <si>
    <t>21:1131:000228</t>
  </si>
  <si>
    <t>21:0251:000931</t>
  </si>
  <si>
    <t>21:0251:000931:0003:0001:00</t>
  </si>
  <si>
    <t>106L:2001:1055:00:------:--(-)</t>
  </si>
  <si>
    <t>21:1131:000229</t>
  </si>
  <si>
    <t>21:0251:000936</t>
  </si>
  <si>
    <t>21:0251:000936:0003:0001:00</t>
  </si>
  <si>
    <t>106L:2001:1060:00:------:--(-)</t>
  </si>
  <si>
    <t>21:1131:000230</t>
  </si>
  <si>
    <t>21:0251:000940</t>
  </si>
  <si>
    <t>21:0251:000940:0003:0001:00</t>
  </si>
  <si>
    <t>106L:2001:1065:20:1064:10(-)</t>
  </si>
  <si>
    <t>21:1131:000231</t>
  </si>
  <si>
    <t>21:0251:000943</t>
  </si>
  <si>
    <t>21:0251:000943:0004:0001:00</t>
  </si>
  <si>
    <t>106L:2001:1070:00:------:--(-)</t>
  </si>
  <si>
    <t>21:1131:000232</t>
  </si>
  <si>
    <t>21:0251:000948</t>
  </si>
  <si>
    <t>21:0251:000948:0003:0001:00</t>
  </si>
  <si>
    <t>106L:2001:1075:00:------:--(-)</t>
  </si>
  <si>
    <t>21:1131:000233</t>
  </si>
  <si>
    <t>21:0251:000952</t>
  </si>
  <si>
    <t>21:0251:000952:0003:0001:00</t>
  </si>
  <si>
    <t>106L:2001:1080:00:------:--(-)</t>
  </si>
  <si>
    <t>21:1131:000234</t>
  </si>
  <si>
    <t>21:0251:000957</t>
  </si>
  <si>
    <t>21:0251:000957:0003:0001:00</t>
  </si>
  <si>
    <t>106L:2001:1085:00:------:--(-)</t>
  </si>
  <si>
    <t>21:1131:000235</t>
  </si>
  <si>
    <t>21:0251:000961</t>
  </si>
  <si>
    <t>21:0251:000961:0003:0001:00</t>
  </si>
  <si>
    <t>106L:2001:1090:00:------:--(-)</t>
  </si>
  <si>
    <t>21:1131:000236</t>
  </si>
  <si>
    <t>21:0251:000964</t>
  </si>
  <si>
    <t>21:0251:000964:0003:0001:00</t>
  </si>
  <si>
    <t>106L:2001:1095:00:------:--(-)</t>
  </si>
  <si>
    <t>21:1131:000237</t>
  </si>
  <si>
    <t>21:0251:000969</t>
  </si>
  <si>
    <t>21:0251:000969:0003:0001:00</t>
  </si>
  <si>
    <t>106L:2001:1100:00:------:--(-)</t>
  </si>
  <si>
    <t>21:1131:000238</t>
  </si>
  <si>
    <t>21:0251:000974</t>
  </si>
  <si>
    <t>21:0251:000974:0003:0001:00</t>
  </si>
  <si>
    <t>106L:2001:1105:00:------:--(-)</t>
  </si>
  <si>
    <t>21:1131:000239</t>
  </si>
  <si>
    <t>21:0251:000977</t>
  </si>
  <si>
    <t>21:0251:000977:0003:0001:00</t>
  </si>
  <si>
    <t>106L:2001:1111:00:------:--(-)</t>
  </si>
  <si>
    <t>21:1131:000240</t>
  </si>
  <si>
    <t>21:0251:000982</t>
  </si>
  <si>
    <t>21:0251:000982:0003:0001:00</t>
  </si>
  <si>
    <t>106L:2001:1115:00:------:--(-)</t>
  </si>
  <si>
    <t>21:1131:000241</t>
  </si>
  <si>
    <t>21:0251:000986</t>
  </si>
  <si>
    <t>21:0251:000986:0003:0001:00</t>
  </si>
  <si>
    <t>106L:2001:1120:00:------:--(-)</t>
  </si>
  <si>
    <t>21:1131:000242</t>
  </si>
  <si>
    <t>21:0251:000991</t>
  </si>
  <si>
    <t>21:0251:000991:0003:0001:00</t>
  </si>
  <si>
    <t>106L:2001:1125:20:1124:10(-)</t>
  </si>
  <si>
    <t>21:1131:000243</t>
  </si>
  <si>
    <t>21:0251:000994</t>
  </si>
  <si>
    <t>21:0251:000994:0004:0001:00</t>
  </si>
  <si>
    <t>106L:2001:1130:00:------:--(-)</t>
  </si>
  <si>
    <t>21:1131:000244</t>
  </si>
  <si>
    <t>21:0251:000998</t>
  </si>
  <si>
    <t>21:0251:000998:0003:0001:00</t>
  </si>
  <si>
    <t>106L:2001:1135:00:------:--(-)</t>
  </si>
  <si>
    <t>21:1131:000245</t>
  </si>
  <si>
    <t>21:0251:001003</t>
  </si>
  <si>
    <t>21:0251:001003:0003:0001:00</t>
  </si>
  <si>
    <t>106L:2001:1140:00:------:--(-)</t>
  </si>
  <si>
    <t>21:1131:000246</t>
  </si>
  <si>
    <t>21:0251:001008</t>
  </si>
  <si>
    <t>21:0251:001008:0003:0001:00</t>
  </si>
  <si>
    <t>106L:2001:1145:00:------:--(-)</t>
  </si>
  <si>
    <t>21:1131:000247</t>
  </si>
  <si>
    <t>21:0251:001011</t>
  </si>
  <si>
    <t>21:0251:001011:0003:0001:00</t>
  </si>
  <si>
    <t>106L:2001:1150:00:------:--(-)</t>
  </si>
  <si>
    <t>21:1131:000248</t>
  </si>
  <si>
    <t>21:0251:001015</t>
  </si>
  <si>
    <t>21:0251:001015:0003:0001:00</t>
  </si>
  <si>
    <t>106L:2001:1155:00:------:--(-)</t>
  </si>
  <si>
    <t>21:1131:000249</t>
  </si>
  <si>
    <t>21:0251:001020</t>
  </si>
  <si>
    <t>21:0251:001020:0003:0001:00</t>
  </si>
  <si>
    <t>106L:2001:1160:00:------:--(-)</t>
  </si>
  <si>
    <t>21:1131:000250</t>
  </si>
  <si>
    <t>21:0251:001025</t>
  </si>
  <si>
    <t>21:0251:001025:0003:0001:00</t>
  </si>
  <si>
    <t>106L:2001:1165:00:------:--(-)</t>
  </si>
  <si>
    <t>21:1131:000251</t>
  </si>
  <si>
    <t>21:0251:001029</t>
  </si>
  <si>
    <t>21:0251:001029:0003:0001:00</t>
  </si>
  <si>
    <t>106L:2001:1170:00:------:--(-)</t>
  </si>
  <si>
    <t>21:1131:000252</t>
  </si>
  <si>
    <t>21:0251:001033</t>
  </si>
  <si>
    <t>21:0251:001033:0003:0001:00</t>
  </si>
  <si>
    <t>106L:2001:1175:00:------:--(-)</t>
  </si>
  <si>
    <t>21:1131:000253</t>
  </si>
  <si>
    <t>21:0251:001037</t>
  </si>
  <si>
    <t>21:0251:001037:0003:0001:00</t>
  </si>
  <si>
    <t>106L:2001:1180:00:------:--(-)</t>
  </si>
  <si>
    <t>21:1131:000254</t>
  </si>
  <si>
    <t>21:0251:001042</t>
  </si>
  <si>
    <t>21:0251:001042:0003:0001:00</t>
  </si>
  <si>
    <t>106L:2001:1185:00:------:--(-)</t>
  </si>
  <si>
    <t>21:1131:000255</t>
  </si>
  <si>
    <t>21:0251:001045</t>
  </si>
  <si>
    <t>21:0251:001045:0003:0001:00</t>
  </si>
  <si>
    <t>106L:2001:1190:00:------:--(-)</t>
  </si>
  <si>
    <t>21:1131:000256</t>
  </si>
  <si>
    <t>21:0251:001050</t>
  </si>
  <si>
    <t>21:0251:001050:0003:0001:00</t>
  </si>
  <si>
    <t>106L:2001:1195:00:------:--(-)</t>
  </si>
  <si>
    <t>21:1131:000257</t>
  </si>
  <si>
    <t>21:0251:001054</t>
  </si>
  <si>
    <t>21:0251:001054:0003:0001:00</t>
  </si>
  <si>
    <t>106L:2001:1200:00:------:--(-)</t>
  </si>
  <si>
    <t>21:1131:000258</t>
  </si>
  <si>
    <t>21:0251:001059</t>
  </si>
  <si>
    <t>21:0251:001059:0003:0001:00</t>
  </si>
  <si>
    <t>106L:2001:1206:00:------:--(-)</t>
  </si>
  <si>
    <t>21:1131:000259</t>
  </si>
  <si>
    <t>21:0251:001062</t>
  </si>
  <si>
    <t>21:0251:001062:0003:0001:00</t>
  </si>
  <si>
    <t>106L:2001:1210:00:------:--(-)</t>
  </si>
  <si>
    <t>21:1131:000260</t>
  </si>
  <si>
    <t>21:0251:001066</t>
  </si>
  <si>
    <t>21:0251:001066:0003:0001:00</t>
  </si>
  <si>
    <t>106L:2001:1215:00:------:--(-)</t>
  </si>
  <si>
    <t>21:1131:000261</t>
  </si>
  <si>
    <t>21:0251:001071</t>
  </si>
  <si>
    <t>21:0251:001071:0003:0001:00</t>
  </si>
  <si>
    <t>106L:2001:1220:00:------:--(-)</t>
  </si>
  <si>
    <t>21:1131:000262</t>
  </si>
  <si>
    <t>21:0251:001076</t>
  </si>
  <si>
    <t>21:0251:001076:0003:0001:00</t>
  </si>
  <si>
    <t>106L:2001:1225:00:------:--(-)</t>
  </si>
  <si>
    <t>21:1131:000263</t>
  </si>
  <si>
    <t>21:0251:001079</t>
  </si>
  <si>
    <t>21:0251:001079:0003:0001:00</t>
  </si>
  <si>
    <t>106L:2001:1230:00:------:--(-)</t>
  </si>
  <si>
    <t>21:1131:000264</t>
  </si>
  <si>
    <t>21:0251:001084</t>
  </si>
  <si>
    <t>21:0251:001084:0003:0001:00</t>
  </si>
  <si>
    <t>106L:2001:1235:00:------:--(-)</t>
  </si>
  <si>
    <t>21:1131:000265</t>
  </si>
  <si>
    <t>21:0251:001089</t>
  </si>
  <si>
    <t>21:0251:001089:0003:0001:00</t>
  </si>
  <si>
    <t>106L:2001:1240:00:------:--(-)</t>
  </si>
  <si>
    <t>21:1131:000266</t>
  </si>
  <si>
    <t>21:0251:001093</t>
  </si>
  <si>
    <t>21:0251:001093:0003:0001:00</t>
  </si>
  <si>
    <t>106L:2001:1245:00:------:--(-)</t>
  </si>
  <si>
    <t>21:1131:000267</t>
  </si>
  <si>
    <t>21:0251:001097</t>
  </si>
  <si>
    <t>21:0251:001097:0003:0001:00</t>
  </si>
  <si>
    <t>106L:2001:1250:00:------:--(-)</t>
  </si>
  <si>
    <t>21:1131:000268</t>
  </si>
  <si>
    <t>21:0251:001101</t>
  </si>
  <si>
    <t>21:0251:001101:0003:0001:00</t>
  </si>
  <si>
    <t>106L:2001:1255:00:------:--(-)</t>
  </si>
  <si>
    <t>21:1131:000269</t>
  </si>
  <si>
    <t>21:0251:001105</t>
  </si>
  <si>
    <t>21:0251:001105:0003:0001:00</t>
  </si>
  <si>
    <t>106L:2001:1260:00:------:--(-)</t>
  </si>
  <si>
    <t>21:1131:000270</t>
  </si>
  <si>
    <t>21:0251:001110</t>
  </si>
  <si>
    <t>21:0251:001110:0003:0001:00</t>
  </si>
  <si>
    <t>106L:2001:1265:00:------:--(-)</t>
  </si>
  <si>
    <t>21:1131:000271</t>
  </si>
  <si>
    <t>21:0251:001113</t>
  </si>
  <si>
    <t>21:0251:001113:0003:0001:00</t>
  </si>
  <si>
    <t>106L:2001:1270:00:------:--(-)</t>
  </si>
  <si>
    <t>21:1131:000272</t>
  </si>
  <si>
    <t>21:0251:001118</t>
  </si>
  <si>
    <t>21:0251:001118:0003:0001:00</t>
  </si>
  <si>
    <t>106L:2001:1275:00:------:--(-)</t>
  </si>
  <si>
    <t>21:1131:000273</t>
  </si>
  <si>
    <t>21:0251:001123</t>
  </si>
  <si>
    <t>21:0251:001123:0003:0001:00</t>
  </si>
  <si>
    <t>106L:2001:1280:00:------:--(-)</t>
  </si>
  <si>
    <t>21:1131:000274</t>
  </si>
  <si>
    <t>21:0251:001127</t>
  </si>
  <si>
    <t>21:0251:001127:0003:0001:00</t>
  </si>
  <si>
    <t>106L:2001:1285:00:------:--(-)</t>
  </si>
  <si>
    <t>21:1131:000275</t>
  </si>
  <si>
    <t>21:0251:001131</t>
  </si>
  <si>
    <t>21:0251:001131:0003:0001:00</t>
  </si>
  <si>
    <t>106L:2001:1290:00:------:--(-)</t>
  </si>
  <si>
    <t>21:1131:000276</t>
  </si>
  <si>
    <t>21:0251:001135</t>
  </si>
  <si>
    <t>21:0251:001135:0003:0001:00</t>
  </si>
  <si>
    <t>106L:2001:1295:00:------:--(-)</t>
  </si>
  <si>
    <t>21:1131:000277</t>
  </si>
  <si>
    <t>21:0251:001139</t>
  </si>
  <si>
    <t>21:0251:001139:0003:0001:00</t>
  </si>
  <si>
    <t>106L:2001:1300:00:------:--(-)</t>
  </si>
  <si>
    <t>21:1131:000278</t>
  </si>
  <si>
    <t>21:0251:001144</t>
  </si>
  <si>
    <t>21:0251:001144:0003:0001:00</t>
  </si>
  <si>
    <t>106L:2001:1305:20:1304:10(-)</t>
  </si>
  <si>
    <t>21:1131:000279</t>
  </si>
  <si>
    <t>21:0251:001146</t>
  </si>
  <si>
    <t>21:0251:001146:0004:0001:00</t>
  </si>
  <si>
    <t>106L:2001:1310:00:------:--(-)</t>
  </si>
  <si>
    <t>21:1131:000280</t>
  </si>
  <si>
    <t>21:0251:001151</t>
  </si>
  <si>
    <t>21:0251:001151:0003:0001:00</t>
  </si>
  <si>
    <t>106L:2001:1315:00:------:--(-)</t>
  </si>
  <si>
    <t>21:1131:000281</t>
  </si>
  <si>
    <t>21:0251:001156</t>
  </si>
  <si>
    <t>21:0251:001156:0003:0001:00</t>
  </si>
  <si>
    <t>106L:2001:1320:00:------:--(-)</t>
  </si>
  <si>
    <t>21:1131:000282</t>
  </si>
  <si>
    <t>21:0251:001161</t>
  </si>
  <si>
    <t>21:0251:001161:0003:0001:00</t>
  </si>
  <si>
    <t>106L:2001:1325:00:------:--(-)</t>
  </si>
  <si>
    <t>21:1131:000283</t>
  </si>
  <si>
    <t>21:0251:001164</t>
  </si>
  <si>
    <t>21:0251:001164:0003:0001:00</t>
  </si>
  <si>
    <t>106L:2001:1330:00:------:--(-)</t>
  </si>
  <si>
    <t>21:1131:000284</t>
  </si>
  <si>
    <t>21:0251:001169</t>
  </si>
  <si>
    <t>21:0251:001169:0003:0001:00</t>
  </si>
  <si>
    <t>106L:2001:1335:00:------:--(-)</t>
  </si>
  <si>
    <t>21:1131:000285</t>
  </si>
  <si>
    <t>21:0251:001174</t>
  </si>
  <si>
    <t>21:0251:001174:0003:0001:00</t>
  </si>
  <si>
    <t>106L:2001:1340:00:------:--(-)</t>
  </si>
  <si>
    <t>21:1131:000286</t>
  </si>
  <si>
    <t>21:0251:001178</t>
  </si>
  <si>
    <t>21:0251:001178:0003:0001:00</t>
  </si>
  <si>
    <t>106L:2001:1345:00:------:--(-)</t>
  </si>
  <si>
    <t>21:1131:000287</t>
  </si>
  <si>
    <t>21:0251:001181</t>
  </si>
  <si>
    <t>21:0251:001181:0003:0001:00</t>
  </si>
  <si>
    <t>106L:2001:1350:00:------:--(-)</t>
  </si>
  <si>
    <t>21:1131:000288</t>
  </si>
  <si>
    <t>21:0251:001185</t>
  </si>
  <si>
    <t>21:0251:001185:0003:0001:00</t>
  </si>
  <si>
    <t>106L:2001:1355:00:------:--(-)</t>
  </si>
  <si>
    <t>21:1131:000289</t>
  </si>
  <si>
    <t>21:0251:001190</t>
  </si>
  <si>
    <t>21:0251:001190:0003:0001:00</t>
  </si>
  <si>
    <t>106L:2001:1360:00:------:--(-)</t>
  </si>
  <si>
    <t>21:1131:000290</t>
  </si>
  <si>
    <t>21:0251:001195</t>
  </si>
  <si>
    <t>21:0251:001195:0003:0001:00</t>
  </si>
  <si>
    <t>106L:2001:1365:00:------:--(-)</t>
  </si>
  <si>
    <t>21:1131:000291</t>
  </si>
  <si>
    <t>21:0251:001198</t>
  </si>
  <si>
    <t>21:0251:001198:0003:0001:00</t>
  </si>
  <si>
    <t>106L:2001:1370:00:------:--(-)</t>
  </si>
  <si>
    <t>21:1131:000292</t>
  </si>
  <si>
    <t>21:0251:001203</t>
  </si>
  <si>
    <t>21:0251:001203:0003:0001:00</t>
  </si>
  <si>
    <t>106L:2001:1375:00:------:--(-)</t>
  </si>
  <si>
    <t>21:1131:000293</t>
  </si>
  <si>
    <t>21:0251:001207</t>
  </si>
  <si>
    <t>21:0251:001207:0003:0001:00</t>
  </si>
  <si>
    <t>106L:2001:1380:00:------:--(-)</t>
  </si>
  <si>
    <t>21:1131:000294</t>
  </si>
  <si>
    <t>21:0251:001212</t>
  </si>
  <si>
    <t>21:0251:001212:0003:0001:00</t>
  </si>
  <si>
    <t>106L:2001:1385:00:------:--(-)</t>
  </si>
  <si>
    <t>21:1131:000295</t>
  </si>
  <si>
    <t>21:0251:001215</t>
  </si>
  <si>
    <t>21:0251:001215:0003:0001:00</t>
  </si>
  <si>
    <t>106L:2001:1390:00:------:--(-)</t>
  </si>
  <si>
    <t>21:1131:000296</t>
  </si>
  <si>
    <t>21:0251:001220</t>
  </si>
  <si>
    <t>21:0251:001220:0003:0001:00</t>
  </si>
  <si>
    <t>106L:2001:1395:00:------:--(-)</t>
  </si>
  <si>
    <t>21:1131:000297</t>
  </si>
  <si>
    <t>21:0251:001225</t>
  </si>
  <si>
    <t>21:0251:001225:0003:0001:00</t>
  </si>
  <si>
    <t>106L:2001:1400:00:------:--(-)</t>
  </si>
  <si>
    <t>21:1131:000298</t>
  </si>
  <si>
    <t>21:0251:001229</t>
  </si>
  <si>
    <t>21:0251:001229:0003:0001:00</t>
  </si>
  <si>
    <t>106L:2001:1405:00:------:--(-)</t>
  </si>
  <si>
    <t>21:1131:000299</t>
  </si>
  <si>
    <t>21:0251:001232</t>
  </si>
  <si>
    <t>21:0251:001232:0003:0001:00</t>
  </si>
  <si>
    <t>106L:2001:1410:00:------:--(-)</t>
  </si>
  <si>
    <t>21:1131:000300</t>
  </si>
  <si>
    <t>21:0251:001236</t>
  </si>
  <si>
    <t>21:0251:001236:0003:0001:00</t>
  </si>
  <si>
    <t>106L:2001:1415:00:------:--(-)</t>
  </si>
  <si>
    <t>21:1131:000301</t>
  </si>
  <si>
    <t>21:0251:001241</t>
  </si>
  <si>
    <t>21:0251:001241:0003:0001:00</t>
  </si>
  <si>
    <t>106L:2001:1420:00:------:--(-)</t>
  </si>
  <si>
    <t>21:1131:000302</t>
  </si>
  <si>
    <t>21:0251:001246</t>
  </si>
  <si>
    <t>21:0251:001246:0003:0001:00</t>
  </si>
  <si>
    <t>106L:2001:1425:00:------:--(-)</t>
  </si>
  <si>
    <t>21:1131:000303</t>
  </si>
  <si>
    <t>21:0251:001249</t>
  </si>
  <si>
    <t>21:0251:001249:0003:0001:00</t>
  </si>
  <si>
    <t>106L:2001:1430:00:------:--(-)</t>
  </si>
  <si>
    <t>21:1131:000304</t>
  </si>
  <si>
    <t>21:0251:001254</t>
  </si>
  <si>
    <t>21:0251:001254:0003:0001:00</t>
  </si>
  <si>
    <t>106L:2001:1435:00:------:--(-)</t>
  </si>
  <si>
    <t>21:1131:000305</t>
  </si>
  <si>
    <t>21:0251:001259</t>
  </si>
  <si>
    <t>21:0251:001259:0003:0001:00</t>
  </si>
  <si>
    <t>106L:2001:1440:00:------:--(-)</t>
  </si>
  <si>
    <t>21:1131:000306</t>
  </si>
  <si>
    <t>21:0251:001263</t>
  </si>
  <si>
    <t>21:0251:001263:0003:0001:00</t>
  </si>
  <si>
    <t>106L:2001:1445:00:------:--(-)</t>
  </si>
  <si>
    <t>21:1131:000307</t>
  </si>
  <si>
    <t>21:0251:001266</t>
  </si>
  <si>
    <t>21:0251:001266:0003:0001:00</t>
  </si>
  <si>
    <t>106L:2001:1450:00:------:--(-)</t>
  </si>
  <si>
    <t>21:1131:000308</t>
  </si>
  <si>
    <t>21:0251:001271</t>
  </si>
  <si>
    <t>21:0251:001271:0003:0001:00</t>
  </si>
  <si>
    <t>106L:2001:1455:00:------:--(-)</t>
  </si>
  <si>
    <t>21:1131:000309</t>
  </si>
  <si>
    <t>21:0251:001275</t>
  </si>
  <si>
    <t>21:0251:001275:0003:0001:00</t>
  </si>
  <si>
    <t>106L:2001:1460:00:------:--(-)</t>
  </si>
  <si>
    <t>21:1131:000310</t>
  </si>
  <si>
    <t>21:0251:001280</t>
  </si>
  <si>
    <t>21:0251:001280:0003:0001:00</t>
  </si>
  <si>
    <t>106L:2001:1465:00:------:--(-)</t>
  </si>
  <si>
    <t>21:1131:000311</t>
  </si>
  <si>
    <t>21:0251:001283</t>
  </si>
  <si>
    <t>21:0251:001283:0003:0001:00</t>
  </si>
  <si>
    <t>037E  :056502:00:------:--</t>
  </si>
  <si>
    <t>31:0020:000001</t>
  </si>
  <si>
    <t>31:0004:000001</t>
  </si>
  <si>
    <t>31:0004:000001:0005:0001:00</t>
  </si>
  <si>
    <t>037E  :056503:10:------:--</t>
  </si>
  <si>
    <t>31:0020:000002</t>
  </si>
  <si>
    <t>31:0004:000002</t>
  </si>
  <si>
    <t>31:0004:000002:0005:0001:00</t>
  </si>
  <si>
    <t>037E  :056504:20:056503:10</t>
  </si>
  <si>
    <t>31:0020:000003</t>
  </si>
  <si>
    <t>31:0004:000002:0006:0001:00</t>
  </si>
  <si>
    <t>037E  :056505:00:------:--</t>
  </si>
  <si>
    <t>31:0020:000004</t>
  </si>
  <si>
    <t>31:0004:000003</t>
  </si>
  <si>
    <t>31:0004:000003:0005:0001:00</t>
  </si>
  <si>
    <t>037E  :056506:00:------:--</t>
  </si>
  <si>
    <t>31:0020:000005</t>
  </si>
  <si>
    <t>31:0004:000004</t>
  </si>
  <si>
    <t>31:0004:000004:0005:0001:00</t>
  </si>
  <si>
    <t>037E  :056507:00:------:--</t>
  </si>
  <si>
    <t>31:0020:000006</t>
  </si>
  <si>
    <t>31:0004:000005</t>
  </si>
  <si>
    <t>31:0004:000005:0005:0001:00</t>
  </si>
  <si>
    <t>037E  :056508:00:------:--</t>
  </si>
  <si>
    <t>31:0020:000007</t>
  </si>
  <si>
    <t>31:0004:000006</t>
  </si>
  <si>
    <t>31:0004:000006:0005:0001:01</t>
  </si>
  <si>
    <t>037E  :056508:00:------:-- (AMD Rep)</t>
  </si>
  <si>
    <t>31:0020:000008</t>
  </si>
  <si>
    <t>31:0004:000006:0005:0001:02</t>
  </si>
  <si>
    <t>037E  :056509:00:------:--</t>
  </si>
  <si>
    <t>31:0020:000009</t>
  </si>
  <si>
    <t>31:0004:000007</t>
  </si>
  <si>
    <t>31:0004:000007:0005:0001:00</t>
  </si>
  <si>
    <t>037E  :056510:00:------:--</t>
  </si>
  <si>
    <t>31:0020:000010</t>
  </si>
  <si>
    <t>31:0004:000008</t>
  </si>
  <si>
    <t>31:0004:000008:0005:0001:00</t>
  </si>
  <si>
    <t>037E  :056511:00:------:--</t>
  </si>
  <si>
    <t>31:0020:000011</t>
  </si>
  <si>
    <t>31:0004:000009</t>
  </si>
  <si>
    <t>31:0004:000009:0005:0001:00</t>
  </si>
  <si>
    <t>037E  :056512:00:------:--</t>
  </si>
  <si>
    <t>31:0020:000012</t>
  </si>
  <si>
    <t>31:0004:000010</t>
  </si>
  <si>
    <t>31:0004:000010:0005:0001:00</t>
  </si>
  <si>
    <t>037E  :056513:00:------:--</t>
  </si>
  <si>
    <t>31:0020:000013</t>
  </si>
  <si>
    <t>31:0004:000011</t>
  </si>
  <si>
    <t>31:0004:000011:0005:0001:00</t>
  </si>
  <si>
    <t>037E  :056514:00:------:--</t>
  </si>
  <si>
    <t>31:0020:000014</t>
  </si>
  <si>
    <t>31:0004:000012</t>
  </si>
  <si>
    <t>31:0004:000012:0005:0001:00</t>
  </si>
  <si>
    <t>037E  :056515:00:------:--</t>
  </si>
  <si>
    <t>31:0020:000015</t>
  </si>
  <si>
    <t>31:0004:000013</t>
  </si>
  <si>
    <t>31:0004:000013:0005:0001:00</t>
  </si>
  <si>
    <t>037E  :056517:00:------:--</t>
  </si>
  <si>
    <t>31:0020:000016</t>
  </si>
  <si>
    <t>31:0004:000014</t>
  </si>
  <si>
    <t>31:0004:000014:0005:0001:00</t>
  </si>
  <si>
    <t>037E  :056518:00:------:--</t>
  </si>
  <si>
    <t>31:0020:000017</t>
  </si>
  <si>
    <t>31:0004:000015</t>
  </si>
  <si>
    <t>31:0004:000015:0005:0001:00</t>
  </si>
  <si>
    <t>037E  :056519:00:------:--</t>
  </si>
  <si>
    <t>31:0020:000018</t>
  </si>
  <si>
    <t>31:0004:000016</t>
  </si>
  <si>
    <t>31:0004:000016:0005:0001:00</t>
  </si>
  <si>
    <t>037E  :056520:00:------:--</t>
  </si>
  <si>
    <t>31:0020:000019</t>
  </si>
  <si>
    <t>31:0004:000017</t>
  </si>
  <si>
    <t>31:0004:000017:0005:0001:00</t>
  </si>
  <si>
    <t>037E  :056522:10:------:--</t>
  </si>
  <si>
    <t>31:0020:000020</t>
  </si>
  <si>
    <t>31:0004:000018</t>
  </si>
  <si>
    <t>31:0004:000018:0005:0001:00</t>
  </si>
  <si>
    <t>037E  :056523:20:056522:10</t>
  </si>
  <si>
    <t>31:0020:000021</t>
  </si>
  <si>
    <t>31:0004:000018:0006:0001:00</t>
  </si>
  <si>
    <t>037E  :056524:00:------:--</t>
  </si>
  <si>
    <t>31:0020:000022</t>
  </si>
  <si>
    <t>31:0004:000019</t>
  </si>
  <si>
    <t>31:0004:000019:0005:0001:00</t>
  </si>
  <si>
    <t>037E  :056525:00:------:--</t>
  </si>
  <si>
    <t>31:0020:000023</t>
  </si>
  <si>
    <t>31:0004:000020</t>
  </si>
  <si>
    <t>31:0004:000020:0005:0001:00</t>
  </si>
  <si>
    <t>037E  :056526:00:------:--</t>
  </si>
  <si>
    <t>31:0020:000024</t>
  </si>
  <si>
    <t>31:0004:000021</t>
  </si>
  <si>
    <t>31:0004:000021:0005:0001:01</t>
  </si>
  <si>
    <t>037E  :056526:00:------:-- (AMD Rep)</t>
  </si>
  <si>
    <t>31:0020:000025</t>
  </si>
  <si>
    <t>31:0004:000021:0005:0001:02</t>
  </si>
  <si>
    <t>037E  :056527:00:------:--</t>
  </si>
  <si>
    <t>31:0020:000026</t>
  </si>
  <si>
    <t>31:0004:000022</t>
  </si>
  <si>
    <t>31:0004:000022:0005:0001:00</t>
  </si>
  <si>
    <t>037E  :056528:00:------:--</t>
  </si>
  <si>
    <t>31:0020:000027</t>
  </si>
  <si>
    <t>31:0004:000023</t>
  </si>
  <si>
    <t>31:0004:000023:0005:0001:00</t>
  </si>
  <si>
    <t>037E  :056529:00:------:--</t>
  </si>
  <si>
    <t>31:0020:000028</t>
  </si>
  <si>
    <t>31:0004:000024</t>
  </si>
  <si>
    <t>31:0004:000024:0005:0001:00</t>
  </si>
  <si>
    <t>037E  :056530:00:------:--</t>
  </si>
  <si>
    <t>31:0020:000029</t>
  </si>
  <si>
    <t>31:0004:000025</t>
  </si>
  <si>
    <t>31:0004:000025:0005:0001:00</t>
  </si>
  <si>
    <t>037E  :056531:00:------:--</t>
  </si>
  <si>
    <t>31:0020:000030</t>
  </si>
  <si>
    <t>31:0004:000026</t>
  </si>
  <si>
    <t>31:0004:000026:0005:0001:00</t>
  </si>
  <si>
    <t>037E  :056532:00:------:--</t>
  </si>
  <si>
    <t>31:0020:000031</t>
  </si>
  <si>
    <t>31:0004:000027</t>
  </si>
  <si>
    <t>31:0004:000027:0005:0001:00</t>
  </si>
  <si>
    <t>037E  :056533:00:------:--</t>
  </si>
  <si>
    <t>31:0020:000032</t>
  </si>
  <si>
    <t>31:0004:000028</t>
  </si>
  <si>
    <t>31:0004:000028:0005:0001:00</t>
  </si>
  <si>
    <t>037E  :056534:00:------:--</t>
  </si>
  <si>
    <t>31:0020:000033</t>
  </si>
  <si>
    <t>31:0004:000029</t>
  </si>
  <si>
    <t>31:0004:000029:0005:0001:00</t>
  </si>
  <si>
    <t>037E  :056536:00:------:--</t>
  </si>
  <si>
    <t>31:0020:000034</t>
  </si>
  <si>
    <t>31:0004:000030</t>
  </si>
  <si>
    <t>31:0004:000030:0005:0001:01</t>
  </si>
  <si>
    <t>037E  :056536:00:------:-- (AMD Rep)</t>
  </si>
  <si>
    <t>31:0020:000035</t>
  </si>
  <si>
    <t>31:0004:000030:0005:0001:02</t>
  </si>
  <si>
    <t>037E  :056537:00:------:--</t>
  </si>
  <si>
    <t>31:0020:000036</t>
  </si>
  <si>
    <t>31:0004:000031</t>
  </si>
  <si>
    <t>31:0004:000031:0005:0001:00</t>
  </si>
  <si>
    <t>AB 2005-08-05</t>
  </si>
  <si>
    <t>31:0020:000037</t>
  </si>
  <si>
    <t>AB 2005-08-06</t>
  </si>
  <si>
    <t>31:0020:000038</t>
  </si>
  <si>
    <t>AB 2005-08-07</t>
  </si>
  <si>
    <t>31:0020:000039</t>
  </si>
  <si>
    <t>AB 2005-08-08</t>
  </si>
  <si>
    <t>31:0020:000040</t>
  </si>
  <si>
    <t>SB 2005-08-05</t>
  </si>
  <si>
    <t>31:0020:000041</t>
  </si>
  <si>
    <t>SB 2005-08-06</t>
  </si>
  <si>
    <t>31:0020:000042</t>
  </si>
  <si>
    <t>SB 2005-08-06 REP</t>
  </si>
  <si>
    <t>31:0020:000043</t>
  </si>
  <si>
    <t>SB 2005-08-07</t>
  </si>
  <si>
    <t>31:0020:000044</t>
  </si>
  <si>
    <t>SB 2005-08-08</t>
  </si>
  <si>
    <t>31:0020:000045</t>
  </si>
  <si>
    <t>TB 2005-08-05</t>
  </si>
  <si>
    <t>31:0020:000046</t>
  </si>
  <si>
    <t>TB 2005-08-06</t>
  </si>
  <si>
    <t>31:0020:000047</t>
  </si>
  <si>
    <t>TB 2005-08-07</t>
  </si>
  <si>
    <t>31:0020:000048</t>
  </si>
  <si>
    <t>TB 2005-08-08</t>
  </si>
  <si>
    <t>31:0020:000049</t>
  </si>
  <si>
    <t>BLANK 1</t>
  </si>
  <si>
    <t>31:0020:000050</t>
  </si>
  <si>
    <t>Control Reference</t>
  </si>
  <si>
    <t>BLANK 2</t>
  </si>
  <si>
    <t>31:0020:000051</t>
  </si>
  <si>
    <t>SLRS-4</t>
  </si>
  <si>
    <t>31:0020:000052</t>
  </si>
  <si>
    <t>TMRAIN-95</t>
  </si>
  <si>
    <t>31:0020:000053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</si>
</sst>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7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65" width="14.77734375" customWidth="1"/>
  </cols>
  <sheetData>
    <row r="1" spans="1:6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</row>
    <row r="2" spans="1:65" hidden="1" x14ac:dyDescent="0.3">
      <c r="A2" t="s">
        <v>65</v>
      </c>
      <c r="B2" t="s">
        <v>66</v>
      </c>
      <c r="C2" s="1" t="str">
        <f t="shared" ref="C2:C65" si="0">HYPERLINK("https://geochem.nrcan.gc.ca/cdogs/content/bdl/bdl210034_e.htm", "21:0034")</f>
        <v>21:0034</v>
      </c>
      <c r="D2" s="1" t="str">
        <f t="shared" ref="D2:D65" si="1">HYPERLINK("https://geochem.nrcan.gc.ca/cdogs/content/svy/svy210248_e.htm", "21:0248")</f>
        <v>21:0248</v>
      </c>
      <c r="E2" t="s">
        <v>67</v>
      </c>
      <c r="F2" t="s">
        <v>68</v>
      </c>
      <c r="H2">
        <v>56.570568399999999</v>
      </c>
      <c r="I2">
        <v>-115.8741608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5</v>
      </c>
      <c r="M2" t="s">
        <v>69</v>
      </c>
      <c r="N2">
        <v>42</v>
      </c>
      <c r="P2">
        <v>1</v>
      </c>
      <c r="Q2">
        <v>0.99</v>
      </c>
      <c r="R2">
        <v>27.09</v>
      </c>
      <c r="S2">
        <v>65.08</v>
      </c>
      <c r="T2">
        <v>3.0000000000000001E-3</v>
      </c>
      <c r="U2">
        <v>0.01</v>
      </c>
      <c r="V2">
        <v>3.4000000000000002E-2</v>
      </c>
      <c r="X2">
        <v>0.08</v>
      </c>
      <c r="Y2">
        <v>0.05</v>
      </c>
      <c r="Z2">
        <v>0.05</v>
      </c>
      <c r="AA2">
        <v>6.0000000000000001E-3</v>
      </c>
      <c r="AB2">
        <v>3.0000000000000001E-3</v>
      </c>
      <c r="AC2">
        <v>3.0000000000000001E-3</v>
      </c>
      <c r="AD2">
        <v>0.01</v>
      </c>
      <c r="AE2">
        <v>6.0000000000000001E-3</v>
      </c>
      <c r="AF2">
        <v>0.01</v>
      </c>
      <c r="AH2">
        <v>3.0000000000000001E-3</v>
      </c>
      <c r="AJ2">
        <v>1.4E-2</v>
      </c>
      <c r="AK2">
        <v>17.556000000000001</v>
      </c>
      <c r="AL2">
        <v>3.0000000000000001E-3</v>
      </c>
      <c r="AM2">
        <v>606.54</v>
      </c>
      <c r="AN2">
        <v>0.33800000000000002</v>
      </c>
      <c r="AO2">
        <v>5.0000000000000001E-3</v>
      </c>
      <c r="AP2">
        <v>3.1E-2</v>
      </c>
      <c r="AQ2">
        <v>0.1</v>
      </c>
      <c r="AR2">
        <v>5.0000000000000001E-3</v>
      </c>
      <c r="AS2">
        <v>3.0000000000000001E-3</v>
      </c>
      <c r="AT2">
        <v>1.1890000000000001</v>
      </c>
      <c r="AU2">
        <v>3.0000000000000001E-3</v>
      </c>
      <c r="AV2">
        <v>2.7E-2</v>
      </c>
      <c r="AX2">
        <v>5.0000000000000001E-3</v>
      </c>
      <c r="AY2">
        <v>5.0000000000000001E-3</v>
      </c>
      <c r="AZ2">
        <v>215.11</v>
      </c>
      <c r="BB2">
        <v>3.0000000000000001E-3</v>
      </c>
      <c r="BC2">
        <v>0.01</v>
      </c>
      <c r="BD2">
        <v>1.05</v>
      </c>
      <c r="BE2">
        <v>3.0000000000000001E-3</v>
      </c>
      <c r="BG2">
        <v>0.08</v>
      </c>
      <c r="BH2">
        <v>0.16</v>
      </c>
      <c r="BI2">
        <v>0.01</v>
      </c>
      <c r="BJ2">
        <v>5.0999999999999997E-2</v>
      </c>
      <c r="BK2">
        <v>5.0000000000000001E-3</v>
      </c>
      <c r="BL2">
        <v>0.25</v>
      </c>
    </row>
    <row r="3" spans="1:65" hidden="1" x14ac:dyDescent="0.3">
      <c r="A3" t="s">
        <v>70</v>
      </c>
      <c r="B3" t="s">
        <v>71</v>
      </c>
      <c r="C3" s="1" t="str">
        <f t="shared" si="0"/>
        <v>21:0034</v>
      </c>
      <c r="D3" s="1" t="str">
        <f t="shared" si="1"/>
        <v>21:0248</v>
      </c>
      <c r="E3" t="s">
        <v>72</v>
      </c>
      <c r="F3" t="s">
        <v>73</v>
      </c>
      <c r="H3">
        <v>56.639890200000004</v>
      </c>
      <c r="I3">
        <v>-115.83577339999999</v>
      </c>
      <c r="J3" s="1" t="str">
        <f t="shared" si="2"/>
        <v>Fluid (stream)</v>
      </c>
      <c r="K3" s="1" t="str">
        <f t="shared" si="3"/>
        <v>Filtered Water</v>
      </c>
      <c r="L3">
        <v>5</v>
      </c>
      <c r="M3" t="s">
        <v>74</v>
      </c>
      <c r="N3">
        <v>43</v>
      </c>
      <c r="P3">
        <v>3.1</v>
      </c>
      <c r="Q3">
        <v>0.57999999999999996</v>
      </c>
      <c r="R3">
        <v>34.28</v>
      </c>
      <c r="S3">
        <v>51.3</v>
      </c>
      <c r="T3">
        <v>3.0000000000000001E-3</v>
      </c>
      <c r="U3">
        <v>0.01</v>
      </c>
      <c r="V3">
        <v>4.4999999999999998E-2</v>
      </c>
      <c r="X3">
        <v>5.3999999999999999E-2</v>
      </c>
      <c r="Y3">
        <v>0.05</v>
      </c>
      <c r="Z3">
        <v>0.17</v>
      </c>
      <c r="AA3">
        <v>7.0000000000000001E-3</v>
      </c>
      <c r="AB3">
        <v>6.0000000000000001E-3</v>
      </c>
      <c r="AC3">
        <v>3.0000000000000001E-3</v>
      </c>
      <c r="AD3">
        <v>5.0000000000000001E-3</v>
      </c>
      <c r="AE3">
        <v>6.0000000000000001E-3</v>
      </c>
      <c r="AF3">
        <v>0.01</v>
      </c>
      <c r="AH3">
        <v>3.0000000000000001E-3</v>
      </c>
      <c r="AJ3">
        <v>1.7999999999999999E-2</v>
      </c>
      <c r="AK3">
        <v>13.833</v>
      </c>
      <c r="AL3">
        <v>3.0000000000000001E-3</v>
      </c>
      <c r="AM3">
        <v>98.97</v>
      </c>
      <c r="AN3">
        <v>9.4E-2</v>
      </c>
      <c r="AO3">
        <v>5.0000000000000001E-3</v>
      </c>
      <c r="AP3">
        <v>3.3000000000000002E-2</v>
      </c>
      <c r="AQ3">
        <v>0.31</v>
      </c>
      <c r="AR3">
        <v>5.0000000000000001E-3</v>
      </c>
      <c r="AS3">
        <v>7.0000000000000001E-3</v>
      </c>
      <c r="AT3">
        <v>0.63200000000000001</v>
      </c>
      <c r="AU3">
        <v>3.0000000000000001E-3</v>
      </c>
      <c r="AV3">
        <v>3.1E-2</v>
      </c>
      <c r="AX3">
        <v>6.0000000000000001E-3</v>
      </c>
      <c r="AY3">
        <v>5.0000000000000001E-3</v>
      </c>
      <c r="AZ3">
        <v>174.27</v>
      </c>
      <c r="BB3">
        <v>3.0000000000000001E-3</v>
      </c>
      <c r="BC3">
        <v>0.01</v>
      </c>
      <c r="BD3">
        <v>0.78</v>
      </c>
      <c r="BE3">
        <v>3.0000000000000001E-3</v>
      </c>
      <c r="BG3">
        <v>0.125</v>
      </c>
      <c r="BH3">
        <v>0.12</v>
      </c>
      <c r="BI3">
        <v>0.01</v>
      </c>
      <c r="BJ3">
        <v>5.8000000000000003E-2</v>
      </c>
      <c r="BK3">
        <v>7.0000000000000001E-3</v>
      </c>
      <c r="BL3">
        <v>2.63</v>
      </c>
    </row>
    <row r="4" spans="1:65" hidden="1" x14ac:dyDescent="0.3">
      <c r="A4" t="s">
        <v>75</v>
      </c>
      <c r="B4" t="s">
        <v>76</v>
      </c>
      <c r="C4" s="1" t="str">
        <f t="shared" si="0"/>
        <v>21:0034</v>
      </c>
      <c r="D4" s="1" t="str">
        <f t="shared" si="1"/>
        <v>21:0248</v>
      </c>
      <c r="E4" t="s">
        <v>77</v>
      </c>
      <c r="F4" t="s">
        <v>78</v>
      </c>
      <c r="H4">
        <v>56.958734700000001</v>
      </c>
      <c r="I4">
        <v>-115.87413840000001</v>
      </c>
      <c r="J4" s="1" t="str">
        <f t="shared" si="2"/>
        <v>Fluid (stream)</v>
      </c>
      <c r="K4" s="1" t="str">
        <f t="shared" si="3"/>
        <v>Filtered Water</v>
      </c>
      <c r="L4">
        <v>5</v>
      </c>
      <c r="M4" t="s">
        <v>79</v>
      </c>
      <c r="N4">
        <v>44</v>
      </c>
      <c r="P4">
        <v>6.9</v>
      </c>
      <c r="Q4">
        <v>0.49</v>
      </c>
      <c r="R4">
        <v>12.95</v>
      </c>
      <c r="S4">
        <v>23.53</v>
      </c>
      <c r="T4">
        <v>5.0000000000000001E-3</v>
      </c>
      <c r="U4">
        <v>0.01</v>
      </c>
      <c r="V4">
        <v>3.4000000000000002E-2</v>
      </c>
      <c r="X4">
        <v>8.8999999999999996E-2</v>
      </c>
      <c r="Y4">
        <v>0.05</v>
      </c>
      <c r="Z4">
        <v>0.18</v>
      </c>
      <c r="AA4">
        <v>3.0000000000000001E-3</v>
      </c>
      <c r="AB4">
        <v>3.0000000000000001E-3</v>
      </c>
      <c r="AC4">
        <v>3.0000000000000001E-3</v>
      </c>
      <c r="AD4">
        <v>5.0000000000000001E-3</v>
      </c>
      <c r="AE4">
        <v>3.0000000000000001E-3</v>
      </c>
      <c r="AF4">
        <v>0.01</v>
      </c>
      <c r="AH4">
        <v>3.0000000000000001E-3</v>
      </c>
      <c r="AJ4">
        <v>1.4999999999999999E-2</v>
      </c>
      <c r="AK4">
        <v>7.6189999999999998</v>
      </c>
      <c r="AL4">
        <v>3.0000000000000001E-3</v>
      </c>
      <c r="AM4">
        <v>5.43</v>
      </c>
      <c r="AN4">
        <v>0.1</v>
      </c>
      <c r="AO4">
        <v>5.0000000000000001E-3</v>
      </c>
      <c r="AP4">
        <v>2.3E-2</v>
      </c>
      <c r="AQ4">
        <v>0.35</v>
      </c>
      <c r="AR4">
        <v>0.02</v>
      </c>
      <c r="AS4">
        <v>3.0000000000000001E-3</v>
      </c>
      <c r="AT4">
        <v>0.40899999999999997</v>
      </c>
      <c r="AU4">
        <v>3.0000000000000001E-3</v>
      </c>
      <c r="AV4">
        <v>3.6999999999999998E-2</v>
      </c>
      <c r="AX4">
        <v>3.0000000000000001E-3</v>
      </c>
      <c r="AY4">
        <v>5.0000000000000001E-3</v>
      </c>
      <c r="AZ4">
        <v>80.12</v>
      </c>
      <c r="BB4">
        <v>3.0000000000000001E-3</v>
      </c>
      <c r="BC4">
        <v>0.01</v>
      </c>
      <c r="BD4">
        <v>0.74</v>
      </c>
      <c r="BE4">
        <v>3.0000000000000001E-3</v>
      </c>
      <c r="BG4">
        <v>0.19800000000000001</v>
      </c>
      <c r="BH4">
        <v>0.32</v>
      </c>
      <c r="BI4">
        <v>0.01</v>
      </c>
      <c r="BJ4">
        <v>2.8000000000000001E-2</v>
      </c>
      <c r="BK4">
        <v>3.0000000000000001E-3</v>
      </c>
      <c r="BL4">
        <v>0.25</v>
      </c>
    </row>
    <row r="5" spans="1:65" hidden="1" x14ac:dyDescent="0.3">
      <c r="A5" t="s">
        <v>80</v>
      </c>
      <c r="B5" t="s">
        <v>81</v>
      </c>
      <c r="C5" s="1" t="str">
        <f t="shared" si="0"/>
        <v>21:0034</v>
      </c>
      <c r="D5" s="1" t="str">
        <f t="shared" si="1"/>
        <v>21:0248</v>
      </c>
      <c r="E5" t="s">
        <v>77</v>
      </c>
      <c r="F5" t="s">
        <v>82</v>
      </c>
      <c r="H5">
        <v>56.958734700000001</v>
      </c>
      <c r="I5">
        <v>-115.87413840000001</v>
      </c>
      <c r="J5" s="1" t="str">
        <f t="shared" si="2"/>
        <v>Fluid (stream)</v>
      </c>
      <c r="K5" s="1" t="str">
        <f t="shared" si="3"/>
        <v>Filtered Water</v>
      </c>
      <c r="L5">
        <v>5</v>
      </c>
      <c r="M5" t="s">
        <v>83</v>
      </c>
      <c r="N5">
        <v>45</v>
      </c>
    </row>
    <row r="6" spans="1:65" hidden="1" x14ac:dyDescent="0.3">
      <c r="A6" t="s">
        <v>84</v>
      </c>
      <c r="B6" t="s">
        <v>85</v>
      </c>
      <c r="C6" s="1" t="str">
        <f t="shared" si="0"/>
        <v>21:0034</v>
      </c>
      <c r="D6" s="1" t="str">
        <f t="shared" si="1"/>
        <v>21:0248</v>
      </c>
      <c r="E6" t="s">
        <v>86</v>
      </c>
      <c r="F6" t="s">
        <v>87</v>
      </c>
      <c r="H6">
        <v>56.993213500000003</v>
      </c>
      <c r="I6">
        <v>-115.9017051</v>
      </c>
      <c r="J6" s="1" t="str">
        <f t="shared" si="2"/>
        <v>Fluid (stream)</v>
      </c>
      <c r="K6" s="1" t="str">
        <f t="shared" si="3"/>
        <v>Filtered Water</v>
      </c>
      <c r="L6">
        <v>5</v>
      </c>
      <c r="M6" t="s">
        <v>88</v>
      </c>
      <c r="N6">
        <v>46</v>
      </c>
    </row>
    <row r="7" spans="1:65" hidden="1" x14ac:dyDescent="0.3">
      <c r="A7" t="s">
        <v>89</v>
      </c>
      <c r="B7" t="s">
        <v>90</v>
      </c>
      <c r="C7" s="1" t="str">
        <f t="shared" si="0"/>
        <v>21:0034</v>
      </c>
      <c r="D7" s="1" t="str">
        <f t="shared" si="1"/>
        <v>21:0248</v>
      </c>
      <c r="E7" t="s">
        <v>91</v>
      </c>
      <c r="F7" t="s">
        <v>92</v>
      </c>
      <c r="H7">
        <v>56.961752199999999</v>
      </c>
      <c r="I7">
        <v>-115.9251132</v>
      </c>
      <c r="J7" s="1" t="str">
        <f t="shared" si="2"/>
        <v>Fluid (stream)</v>
      </c>
      <c r="K7" s="1" t="str">
        <f t="shared" si="3"/>
        <v>Filtered Water</v>
      </c>
      <c r="L7">
        <v>5</v>
      </c>
      <c r="M7" t="s">
        <v>93</v>
      </c>
      <c r="N7">
        <v>47</v>
      </c>
    </row>
    <row r="8" spans="1:65" hidden="1" x14ac:dyDescent="0.3">
      <c r="A8" t="s">
        <v>94</v>
      </c>
      <c r="B8" t="s">
        <v>95</v>
      </c>
      <c r="C8" s="1" t="str">
        <f t="shared" si="0"/>
        <v>21:0034</v>
      </c>
      <c r="D8" s="1" t="str">
        <f t="shared" si="1"/>
        <v>21:0248</v>
      </c>
      <c r="E8" t="s">
        <v>96</v>
      </c>
      <c r="F8" t="s">
        <v>97</v>
      </c>
      <c r="H8">
        <v>56.848648699999998</v>
      </c>
      <c r="I8">
        <v>-115.86493590000001</v>
      </c>
      <c r="J8" s="1" t="str">
        <f t="shared" si="2"/>
        <v>Fluid (stream)</v>
      </c>
      <c r="K8" s="1" t="str">
        <f t="shared" si="3"/>
        <v>Filtered Water</v>
      </c>
      <c r="L8">
        <v>5</v>
      </c>
      <c r="M8" t="s">
        <v>98</v>
      </c>
      <c r="N8">
        <v>48</v>
      </c>
      <c r="P8">
        <v>5.7</v>
      </c>
      <c r="Q8">
        <v>0.75</v>
      </c>
      <c r="R8">
        <v>21.82</v>
      </c>
      <c r="S8">
        <v>58.51</v>
      </c>
      <c r="T8">
        <v>3.0000000000000001E-3</v>
      </c>
      <c r="U8">
        <v>0.01</v>
      </c>
      <c r="V8">
        <v>4.3999999999999997E-2</v>
      </c>
      <c r="X8">
        <v>1.135</v>
      </c>
      <c r="Y8">
        <v>0.05</v>
      </c>
      <c r="Z8">
        <v>0.12</v>
      </c>
      <c r="AA8">
        <v>8.9999999999999993E-3</v>
      </c>
      <c r="AB8">
        <v>5.0000000000000001E-3</v>
      </c>
      <c r="AC8">
        <v>3.0000000000000001E-3</v>
      </c>
      <c r="AD8">
        <v>1.7999999999999999E-2</v>
      </c>
      <c r="AE8">
        <v>8.0000000000000002E-3</v>
      </c>
      <c r="AF8">
        <v>0.01</v>
      </c>
      <c r="AH8">
        <v>3.0000000000000001E-3</v>
      </c>
      <c r="AJ8">
        <v>1.4E-2</v>
      </c>
      <c r="AK8">
        <v>11.565</v>
      </c>
      <c r="AL8">
        <v>3.0000000000000001E-3</v>
      </c>
      <c r="AM8">
        <v>1212.8499999999999</v>
      </c>
      <c r="AN8">
        <v>0.31900000000000001</v>
      </c>
      <c r="AO8">
        <v>5.0000000000000001E-3</v>
      </c>
      <c r="AP8">
        <v>1.9E-2</v>
      </c>
      <c r="AQ8">
        <v>0.8</v>
      </c>
      <c r="AR8">
        <v>5.0000000000000001E-3</v>
      </c>
      <c r="AS8">
        <v>5.0000000000000001E-3</v>
      </c>
      <c r="AT8">
        <v>0.66300000000000003</v>
      </c>
      <c r="AU8">
        <v>3.0000000000000001E-3</v>
      </c>
      <c r="AV8">
        <v>4.9000000000000002E-2</v>
      </c>
      <c r="AX8">
        <v>5.0000000000000001E-3</v>
      </c>
      <c r="AY8">
        <v>5.0000000000000001E-3</v>
      </c>
      <c r="AZ8">
        <v>321.93</v>
      </c>
      <c r="BB8">
        <v>3.0000000000000001E-3</v>
      </c>
      <c r="BC8">
        <v>0.01</v>
      </c>
      <c r="BD8">
        <v>0.85</v>
      </c>
      <c r="BE8">
        <v>3.0000000000000001E-3</v>
      </c>
      <c r="BG8">
        <v>0.47799999999999998</v>
      </c>
      <c r="BH8">
        <v>0.15</v>
      </c>
      <c r="BI8">
        <v>0.01</v>
      </c>
      <c r="BJ8">
        <v>5.8999999999999997E-2</v>
      </c>
      <c r="BK8">
        <v>5.0000000000000001E-3</v>
      </c>
      <c r="BL8">
        <v>0.53</v>
      </c>
    </row>
    <row r="9" spans="1:65" hidden="1" x14ac:dyDescent="0.3">
      <c r="A9" t="s">
        <v>99</v>
      </c>
      <c r="B9" t="s">
        <v>100</v>
      </c>
      <c r="C9" s="1" t="str">
        <f t="shared" si="0"/>
        <v>21:0034</v>
      </c>
      <c r="D9" s="1" t="str">
        <f t="shared" si="1"/>
        <v>21:0248</v>
      </c>
      <c r="E9" t="s">
        <v>101</v>
      </c>
      <c r="F9" t="s">
        <v>102</v>
      </c>
      <c r="H9">
        <v>56.9218373</v>
      </c>
      <c r="I9">
        <v>-115.7374741</v>
      </c>
      <c r="J9" s="1" t="str">
        <f t="shared" si="2"/>
        <v>Fluid (stream)</v>
      </c>
      <c r="K9" s="1" t="str">
        <f t="shared" si="3"/>
        <v>Filtered Water</v>
      </c>
      <c r="L9">
        <v>5</v>
      </c>
      <c r="M9" t="s">
        <v>103</v>
      </c>
      <c r="N9">
        <v>49</v>
      </c>
    </row>
    <row r="10" spans="1:65" hidden="1" x14ac:dyDescent="0.3">
      <c r="A10" t="s">
        <v>104</v>
      </c>
      <c r="B10" t="s">
        <v>105</v>
      </c>
      <c r="C10" s="1" t="str">
        <f t="shared" si="0"/>
        <v>21:0034</v>
      </c>
      <c r="D10" s="1" t="str">
        <f t="shared" si="1"/>
        <v>21:0248</v>
      </c>
      <c r="E10" t="s">
        <v>106</v>
      </c>
      <c r="F10" t="s">
        <v>107</v>
      </c>
      <c r="H10">
        <v>56.904477399999998</v>
      </c>
      <c r="I10">
        <v>-115.69688960000001</v>
      </c>
      <c r="J10" s="1" t="str">
        <f t="shared" si="2"/>
        <v>Fluid (stream)</v>
      </c>
      <c r="K10" s="1" t="str">
        <f t="shared" si="3"/>
        <v>Filtered Water</v>
      </c>
      <c r="L10">
        <v>5</v>
      </c>
      <c r="M10" t="s">
        <v>108</v>
      </c>
      <c r="N10">
        <v>50</v>
      </c>
      <c r="P10">
        <v>1</v>
      </c>
      <c r="Q10">
        <v>0.38</v>
      </c>
      <c r="R10">
        <v>23.21</v>
      </c>
      <c r="S10">
        <v>73.72</v>
      </c>
      <c r="T10">
        <v>3.0000000000000001E-3</v>
      </c>
      <c r="U10">
        <v>0.01</v>
      </c>
      <c r="V10">
        <v>1.2E-2</v>
      </c>
      <c r="X10">
        <v>2.5000000000000001E-2</v>
      </c>
      <c r="Y10">
        <v>0.05</v>
      </c>
      <c r="Z10">
        <v>0.39</v>
      </c>
      <c r="AA10">
        <v>5.0000000000000001E-3</v>
      </c>
      <c r="AB10">
        <v>3.0000000000000001E-3</v>
      </c>
      <c r="AC10">
        <v>3.0000000000000001E-3</v>
      </c>
      <c r="AD10">
        <v>5.0000000000000001E-3</v>
      </c>
      <c r="AE10">
        <v>3.0000000000000001E-3</v>
      </c>
      <c r="AF10">
        <v>0.01</v>
      </c>
      <c r="AH10">
        <v>3.0000000000000001E-3</v>
      </c>
      <c r="AJ10">
        <v>5.0000000000000001E-3</v>
      </c>
      <c r="AK10">
        <v>12.42</v>
      </c>
      <c r="AL10">
        <v>3.0000000000000001E-3</v>
      </c>
      <c r="AM10">
        <v>14.91</v>
      </c>
      <c r="AN10">
        <v>0.35899999999999999</v>
      </c>
      <c r="AO10">
        <v>5.0000000000000001E-3</v>
      </c>
      <c r="AP10">
        <v>1.2999999999999999E-2</v>
      </c>
      <c r="AQ10">
        <v>0.64</v>
      </c>
      <c r="AR10">
        <v>5.0000000000000001E-3</v>
      </c>
      <c r="AS10">
        <v>3.0000000000000001E-3</v>
      </c>
      <c r="AT10">
        <v>0.76300000000000001</v>
      </c>
      <c r="AU10">
        <v>3.0000000000000001E-3</v>
      </c>
      <c r="AV10">
        <v>3.6999999999999998E-2</v>
      </c>
      <c r="AX10">
        <v>3.0000000000000001E-3</v>
      </c>
      <c r="AY10">
        <v>5.0000000000000001E-3</v>
      </c>
      <c r="AZ10">
        <v>156.76</v>
      </c>
      <c r="BB10">
        <v>3.0000000000000001E-3</v>
      </c>
      <c r="BC10">
        <v>0.01</v>
      </c>
      <c r="BD10">
        <v>0.6</v>
      </c>
      <c r="BE10">
        <v>3.0000000000000001E-3</v>
      </c>
      <c r="BG10">
        <v>1.1060000000000001</v>
      </c>
      <c r="BH10">
        <v>0.05</v>
      </c>
      <c r="BI10">
        <v>0.01</v>
      </c>
      <c r="BJ10">
        <v>2.5999999999999999E-2</v>
      </c>
      <c r="BK10">
        <v>3.0000000000000001E-3</v>
      </c>
      <c r="BL10">
        <v>0.25</v>
      </c>
    </row>
    <row r="11" spans="1:65" hidden="1" x14ac:dyDescent="0.3">
      <c r="A11" t="s">
        <v>109</v>
      </c>
      <c r="B11" t="s">
        <v>110</v>
      </c>
      <c r="C11" s="1" t="str">
        <f t="shared" si="0"/>
        <v>21:0034</v>
      </c>
      <c r="D11" s="1" t="str">
        <f t="shared" si="1"/>
        <v>21:0248</v>
      </c>
      <c r="E11" t="s">
        <v>111</v>
      </c>
      <c r="F11" t="s">
        <v>112</v>
      </c>
      <c r="H11">
        <v>56.9952489</v>
      </c>
      <c r="I11">
        <v>-115.65333769999999</v>
      </c>
      <c r="J11" s="1" t="str">
        <f t="shared" si="2"/>
        <v>Fluid (stream)</v>
      </c>
      <c r="K11" s="1" t="str">
        <f t="shared" si="3"/>
        <v>Filtered Water</v>
      </c>
      <c r="L11">
        <v>5</v>
      </c>
      <c r="M11" t="s">
        <v>113</v>
      </c>
      <c r="N11">
        <v>51</v>
      </c>
    </row>
    <row r="12" spans="1:65" hidden="1" x14ac:dyDescent="0.3">
      <c r="A12" t="s">
        <v>114</v>
      </c>
      <c r="B12" t="s">
        <v>115</v>
      </c>
      <c r="C12" s="1" t="str">
        <f t="shared" si="0"/>
        <v>21:0034</v>
      </c>
      <c r="D12" s="1" t="str">
        <f t="shared" si="1"/>
        <v>21:0248</v>
      </c>
      <c r="E12" t="s">
        <v>116</v>
      </c>
      <c r="F12" t="s">
        <v>117</v>
      </c>
      <c r="H12">
        <v>56.901792200000003</v>
      </c>
      <c r="I12">
        <v>-115.6216129</v>
      </c>
      <c r="J12" s="1" t="str">
        <f t="shared" si="2"/>
        <v>Fluid (stream)</v>
      </c>
      <c r="K12" s="1" t="str">
        <f t="shared" si="3"/>
        <v>Filtered Water</v>
      </c>
      <c r="L12">
        <v>5</v>
      </c>
      <c r="M12" t="s">
        <v>118</v>
      </c>
      <c r="N12">
        <v>52</v>
      </c>
    </row>
    <row r="13" spans="1:65" hidden="1" x14ac:dyDescent="0.3">
      <c r="A13" t="s">
        <v>119</v>
      </c>
      <c r="B13" t="s">
        <v>120</v>
      </c>
      <c r="C13" s="1" t="str">
        <f t="shared" si="0"/>
        <v>21:0034</v>
      </c>
      <c r="D13" s="1" t="str">
        <f t="shared" si="1"/>
        <v>21:0248</v>
      </c>
      <c r="E13" t="s">
        <v>121</v>
      </c>
      <c r="F13" t="s">
        <v>122</v>
      </c>
      <c r="H13">
        <v>56.870947200000003</v>
      </c>
      <c r="I13">
        <v>-115.6287693</v>
      </c>
      <c r="J13" s="1" t="str">
        <f t="shared" si="2"/>
        <v>Fluid (stream)</v>
      </c>
      <c r="K13" s="1" t="str">
        <f t="shared" si="3"/>
        <v>Filtered Water</v>
      </c>
      <c r="L13">
        <v>5</v>
      </c>
      <c r="M13" t="s">
        <v>123</v>
      </c>
      <c r="N13">
        <v>53</v>
      </c>
    </row>
    <row r="14" spans="1:65" hidden="1" x14ac:dyDescent="0.3">
      <c r="A14" t="s">
        <v>124</v>
      </c>
      <c r="B14" t="s">
        <v>125</v>
      </c>
      <c r="C14" s="1" t="str">
        <f t="shared" si="0"/>
        <v>21:0034</v>
      </c>
      <c r="D14" s="1" t="str">
        <f t="shared" si="1"/>
        <v>21:0248</v>
      </c>
      <c r="E14" t="s">
        <v>126</v>
      </c>
      <c r="F14" t="s">
        <v>127</v>
      </c>
      <c r="H14">
        <v>56.758277800000002</v>
      </c>
      <c r="I14">
        <v>-115.7282783</v>
      </c>
      <c r="J14" s="1" t="str">
        <f t="shared" si="2"/>
        <v>Fluid (stream)</v>
      </c>
      <c r="K14" s="1" t="str">
        <f t="shared" si="3"/>
        <v>Filtered Water</v>
      </c>
      <c r="L14">
        <v>5</v>
      </c>
      <c r="M14" t="s">
        <v>128</v>
      </c>
      <c r="N14">
        <v>54</v>
      </c>
      <c r="P14">
        <v>1</v>
      </c>
      <c r="Q14">
        <v>0.56999999999999995</v>
      </c>
      <c r="R14">
        <v>36.17</v>
      </c>
      <c r="S14">
        <v>63.33</v>
      </c>
      <c r="T14">
        <v>3.0000000000000001E-3</v>
      </c>
      <c r="U14">
        <v>0.01</v>
      </c>
      <c r="V14">
        <v>5.0000000000000001E-3</v>
      </c>
      <c r="X14">
        <v>2.5000000000000001E-2</v>
      </c>
      <c r="Y14">
        <v>0.05</v>
      </c>
      <c r="Z14">
        <v>0.05</v>
      </c>
      <c r="AA14">
        <v>5.0000000000000001E-3</v>
      </c>
      <c r="AB14">
        <v>3.0000000000000001E-3</v>
      </c>
      <c r="AC14">
        <v>3.0000000000000001E-3</v>
      </c>
      <c r="AD14">
        <v>5.0000000000000001E-3</v>
      </c>
      <c r="AE14">
        <v>3.0000000000000001E-3</v>
      </c>
      <c r="AF14">
        <v>0.01</v>
      </c>
      <c r="AH14">
        <v>3.0000000000000001E-3</v>
      </c>
      <c r="AJ14">
        <v>5.0000000000000001E-3</v>
      </c>
      <c r="AK14">
        <v>17.478000000000002</v>
      </c>
      <c r="AL14">
        <v>3.0000000000000001E-3</v>
      </c>
      <c r="AM14">
        <v>765.56</v>
      </c>
      <c r="AN14">
        <v>0.14899999999999999</v>
      </c>
      <c r="AO14">
        <v>5.0000000000000001E-3</v>
      </c>
      <c r="AP14">
        <v>8.0000000000000002E-3</v>
      </c>
      <c r="AQ14">
        <v>0.1</v>
      </c>
      <c r="AR14">
        <v>5.0000000000000001E-3</v>
      </c>
      <c r="AS14">
        <v>3.0000000000000001E-3</v>
      </c>
      <c r="AT14">
        <v>0.91300000000000003</v>
      </c>
      <c r="AU14">
        <v>3.0000000000000001E-3</v>
      </c>
      <c r="AV14">
        <v>2.9000000000000001E-2</v>
      </c>
      <c r="AX14">
        <v>3.0000000000000001E-3</v>
      </c>
      <c r="AY14">
        <v>5.0000000000000001E-3</v>
      </c>
      <c r="AZ14">
        <v>256.99</v>
      </c>
      <c r="BB14">
        <v>3.0000000000000001E-3</v>
      </c>
      <c r="BC14">
        <v>2.5000000000000001E-2</v>
      </c>
      <c r="BD14">
        <v>0.66</v>
      </c>
      <c r="BE14">
        <v>3.0000000000000001E-3</v>
      </c>
      <c r="BG14">
        <v>0.189</v>
      </c>
      <c r="BH14">
        <v>0.05</v>
      </c>
      <c r="BI14">
        <v>0.01</v>
      </c>
      <c r="BJ14">
        <v>2.4E-2</v>
      </c>
      <c r="BK14">
        <v>3.0000000000000001E-3</v>
      </c>
      <c r="BL14">
        <v>0.25</v>
      </c>
    </row>
    <row r="15" spans="1:65" hidden="1" x14ac:dyDescent="0.3">
      <c r="A15" t="s">
        <v>129</v>
      </c>
      <c r="B15" t="s">
        <v>130</v>
      </c>
      <c r="C15" s="1" t="str">
        <f t="shared" si="0"/>
        <v>21:0034</v>
      </c>
      <c r="D15" s="1" t="str">
        <f t="shared" si="1"/>
        <v>21:0248</v>
      </c>
      <c r="E15" t="s">
        <v>131</v>
      </c>
      <c r="F15" t="s">
        <v>132</v>
      </c>
      <c r="H15">
        <v>56.776898899999999</v>
      </c>
      <c r="I15">
        <v>-115.7456025</v>
      </c>
      <c r="J15" s="1" t="str">
        <f t="shared" si="2"/>
        <v>Fluid (stream)</v>
      </c>
      <c r="K15" s="1" t="str">
        <f t="shared" si="3"/>
        <v>Filtered Water</v>
      </c>
      <c r="L15">
        <v>5</v>
      </c>
      <c r="M15" t="s">
        <v>133</v>
      </c>
      <c r="N15">
        <v>55</v>
      </c>
    </row>
    <row r="16" spans="1:65" hidden="1" x14ac:dyDescent="0.3">
      <c r="A16" t="s">
        <v>134</v>
      </c>
      <c r="B16" t="s">
        <v>135</v>
      </c>
      <c r="C16" s="1" t="str">
        <f t="shared" si="0"/>
        <v>21:0034</v>
      </c>
      <c r="D16" s="1" t="str">
        <f t="shared" si="1"/>
        <v>21:0248</v>
      </c>
      <c r="E16" t="s">
        <v>136</v>
      </c>
      <c r="F16" t="s">
        <v>137</v>
      </c>
      <c r="H16">
        <v>56.773884899999999</v>
      </c>
      <c r="I16">
        <v>-115.2877675</v>
      </c>
      <c r="J16" s="1" t="str">
        <f t="shared" si="2"/>
        <v>Fluid (stream)</v>
      </c>
      <c r="K16" s="1" t="str">
        <f t="shared" si="3"/>
        <v>Filtered Water</v>
      </c>
      <c r="L16">
        <v>5</v>
      </c>
      <c r="M16" t="s">
        <v>138</v>
      </c>
      <c r="N16">
        <v>56</v>
      </c>
      <c r="P16">
        <v>11.1</v>
      </c>
      <c r="Q16">
        <v>0.65</v>
      </c>
      <c r="R16">
        <v>39.409999999999997</v>
      </c>
      <c r="S16">
        <v>20.79</v>
      </c>
      <c r="T16">
        <v>5.0000000000000001E-3</v>
      </c>
      <c r="U16">
        <v>0.01</v>
      </c>
      <c r="V16">
        <v>8.5999999999999993E-2</v>
      </c>
      <c r="X16">
        <v>5.8000000000000003E-2</v>
      </c>
      <c r="Y16">
        <v>0.16</v>
      </c>
      <c r="Z16">
        <v>0.34</v>
      </c>
      <c r="AA16">
        <v>1.0999999999999999E-2</v>
      </c>
      <c r="AB16">
        <v>8.0000000000000002E-3</v>
      </c>
      <c r="AC16">
        <v>3.0000000000000001E-3</v>
      </c>
      <c r="AD16">
        <v>5.0000000000000001E-3</v>
      </c>
      <c r="AE16">
        <v>1.9E-2</v>
      </c>
      <c r="AF16">
        <v>0.01</v>
      </c>
      <c r="AH16">
        <v>3.0000000000000001E-3</v>
      </c>
      <c r="AJ16">
        <v>3.5999999999999997E-2</v>
      </c>
      <c r="AK16">
        <v>30.140999999999998</v>
      </c>
      <c r="AL16">
        <v>3.0000000000000001E-3</v>
      </c>
      <c r="AM16">
        <v>441.65</v>
      </c>
      <c r="AN16">
        <v>2.5000000000000001E-2</v>
      </c>
      <c r="AO16">
        <v>5.0000000000000001E-3</v>
      </c>
      <c r="AP16">
        <v>5.5E-2</v>
      </c>
      <c r="AQ16">
        <v>0.1</v>
      </c>
      <c r="AR16">
        <v>0.13500000000000001</v>
      </c>
      <c r="AS16">
        <v>1.2999999999999999E-2</v>
      </c>
      <c r="AT16">
        <v>1.2529999999999999</v>
      </c>
      <c r="AU16">
        <v>3.0000000000000001E-3</v>
      </c>
      <c r="AV16">
        <v>3.4000000000000002E-2</v>
      </c>
      <c r="AX16">
        <v>1.4999999999999999E-2</v>
      </c>
      <c r="AY16">
        <v>5.0000000000000001E-3</v>
      </c>
      <c r="AZ16">
        <v>469.49</v>
      </c>
      <c r="BB16">
        <v>3.0000000000000001E-3</v>
      </c>
      <c r="BC16">
        <v>0.01</v>
      </c>
      <c r="BD16">
        <v>1.59</v>
      </c>
      <c r="BE16">
        <v>3.0000000000000001E-3</v>
      </c>
      <c r="BG16">
        <v>0.154</v>
      </c>
      <c r="BH16">
        <v>0.3</v>
      </c>
      <c r="BI16">
        <v>0.01</v>
      </c>
      <c r="BJ16">
        <v>0.08</v>
      </c>
      <c r="BK16">
        <v>6.0000000000000001E-3</v>
      </c>
      <c r="BL16">
        <v>0.62</v>
      </c>
    </row>
    <row r="17" spans="1:64" hidden="1" x14ac:dyDescent="0.3">
      <c r="A17" t="s">
        <v>139</v>
      </c>
      <c r="B17" t="s">
        <v>140</v>
      </c>
      <c r="C17" s="1" t="str">
        <f t="shared" si="0"/>
        <v>21:0034</v>
      </c>
      <c r="D17" s="1" t="str">
        <f t="shared" si="1"/>
        <v>21:0248</v>
      </c>
      <c r="E17" t="s">
        <v>141</v>
      </c>
      <c r="F17" t="s">
        <v>142</v>
      </c>
      <c r="H17">
        <v>56.932769399999998</v>
      </c>
      <c r="I17">
        <v>-115.5040133</v>
      </c>
      <c r="J17" s="1" t="str">
        <f t="shared" si="2"/>
        <v>Fluid (stream)</v>
      </c>
      <c r="K17" s="1" t="str">
        <f t="shared" si="3"/>
        <v>Filtered Water</v>
      </c>
      <c r="L17">
        <v>5</v>
      </c>
      <c r="M17" t="s">
        <v>143</v>
      </c>
      <c r="N17">
        <v>57</v>
      </c>
      <c r="P17">
        <v>1</v>
      </c>
      <c r="Q17">
        <v>0.64</v>
      </c>
      <c r="R17">
        <v>54.87</v>
      </c>
      <c r="S17">
        <v>47.46</v>
      </c>
      <c r="T17">
        <v>3.0000000000000001E-3</v>
      </c>
      <c r="U17">
        <v>0.01</v>
      </c>
      <c r="V17">
        <v>5.0000000000000001E-3</v>
      </c>
      <c r="X17">
        <v>2.5000000000000001E-2</v>
      </c>
      <c r="Y17">
        <v>0.05</v>
      </c>
      <c r="Z17">
        <v>0.14000000000000001</v>
      </c>
      <c r="AA17">
        <v>6.0000000000000001E-3</v>
      </c>
      <c r="AB17">
        <v>3.0000000000000001E-3</v>
      </c>
      <c r="AC17">
        <v>3.0000000000000001E-3</v>
      </c>
      <c r="AD17">
        <v>5.0000000000000001E-3</v>
      </c>
      <c r="AE17">
        <v>7.0000000000000001E-3</v>
      </c>
      <c r="AF17">
        <v>0.01</v>
      </c>
      <c r="AH17">
        <v>3.0000000000000001E-3</v>
      </c>
      <c r="AJ17">
        <v>5.0000000000000001E-3</v>
      </c>
      <c r="AK17">
        <v>30.553000000000001</v>
      </c>
      <c r="AL17">
        <v>3.0000000000000001E-3</v>
      </c>
      <c r="AM17">
        <v>53.72</v>
      </c>
      <c r="AN17">
        <v>0.113</v>
      </c>
      <c r="AO17">
        <v>5.0000000000000001E-3</v>
      </c>
      <c r="AP17">
        <v>1.4E-2</v>
      </c>
      <c r="AQ17">
        <v>0.41</v>
      </c>
      <c r="AR17">
        <v>5.0000000000000001E-3</v>
      </c>
      <c r="AS17">
        <v>3.0000000000000001E-3</v>
      </c>
      <c r="AT17">
        <v>0.73199999999999998</v>
      </c>
      <c r="AU17">
        <v>3.0000000000000001E-3</v>
      </c>
      <c r="AV17">
        <v>4.8000000000000001E-2</v>
      </c>
      <c r="AX17">
        <v>3.0000000000000001E-3</v>
      </c>
      <c r="AY17">
        <v>5.0000000000000001E-3</v>
      </c>
      <c r="AZ17">
        <v>384.44</v>
      </c>
      <c r="BB17">
        <v>3.0000000000000001E-3</v>
      </c>
      <c r="BC17">
        <v>0.01</v>
      </c>
      <c r="BD17">
        <v>0.51</v>
      </c>
      <c r="BE17">
        <v>3.0000000000000001E-3</v>
      </c>
      <c r="BG17">
        <v>0.28899999999999998</v>
      </c>
      <c r="BH17">
        <v>0.05</v>
      </c>
      <c r="BI17">
        <v>0.01</v>
      </c>
      <c r="BJ17">
        <v>4.3999999999999997E-2</v>
      </c>
      <c r="BK17">
        <v>5.0000000000000001E-3</v>
      </c>
      <c r="BL17">
        <v>0.57999999999999996</v>
      </c>
    </row>
    <row r="18" spans="1:64" hidden="1" x14ac:dyDescent="0.3">
      <c r="A18" t="s">
        <v>144</v>
      </c>
      <c r="B18" t="s">
        <v>145</v>
      </c>
      <c r="C18" s="1" t="str">
        <f t="shared" si="0"/>
        <v>21:0034</v>
      </c>
      <c r="D18" s="1" t="str">
        <f t="shared" si="1"/>
        <v>21:0248</v>
      </c>
      <c r="E18" t="s">
        <v>146</v>
      </c>
      <c r="F18" t="s">
        <v>147</v>
      </c>
      <c r="H18">
        <v>56.625323199999997</v>
      </c>
      <c r="I18">
        <v>-115.3054252</v>
      </c>
      <c r="J18" s="1" t="str">
        <f t="shared" si="2"/>
        <v>Fluid (stream)</v>
      </c>
      <c r="K18" s="1" t="str">
        <f t="shared" si="3"/>
        <v>Filtered Water</v>
      </c>
      <c r="L18">
        <v>6</v>
      </c>
      <c r="M18" t="s">
        <v>79</v>
      </c>
      <c r="N18">
        <v>58</v>
      </c>
    </row>
    <row r="19" spans="1:64" hidden="1" x14ac:dyDescent="0.3">
      <c r="A19" t="s">
        <v>148</v>
      </c>
      <c r="B19" t="s">
        <v>149</v>
      </c>
      <c r="C19" s="1" t="str">
        <f t="shared" si="0"/>
        <v>21:0034</v>
      </c>
      <c r="D19" s="1" t="str">
        <f t="shared" si="1"/>
        <v>21:0248</v>
      </c>
      <c r="E19" t="s">
        <v>146</v>
      </c>
      <c r="F19" t="s">
        <v>150</v>
      </c>
      <c r="H19">
        <v>56.625323199999997</v>
      </c>
      <c r="I19">
        <v>-115.3054252</v>
      </c>
      <c r="J19" s="1" t="str">
        <f t="shared" si="2"/>
        <v>Fluid (stream)</v>
      </c>
      <c r="K19" s="1" t="str">
        <f t="shared" si="3"/>
        <v>Filtered Water</v>
      </c>
      <c r="L19">
        <v>6</v>
      </c>
      <c r="M19" t="s">
        <v>83</v>
      </c>
      <c r="N19">
        <v>59</v>
      </c>
    </row>
    <row r="20" spans="1:64" hidden="1" x14ac:dyDescent="0.3">
      <c r="A20" t="s">
        <v>151</v>
      </c>
      <c r="B20" t="s">
        <v>152</v>
      </c>
      <c r="C20" s="1" t="str">
        <f t="shared" si="0"/>
        <v>21:0034</v>
      </c>
      <c r="D20" s="1" t="str">
        <f t="shared" si="1"/>
        <v>21:0248</v>
      </c>
      <c r="E20" t="s">
        <v>153</v>
      </c>
      <c r="F20" t="s">
        <v>154</v>
      </c>
      <c r="H20">
        <v>56.833762100000001</v>
      </c>
      <c r="I20">
        <v>-115.2306329</v>
      </c>
      <c r="J20" s="1" t="str">
        <f t="shared" si="2"/>
        <v>Fluid (stream)</v>
      </c>
      <c r="K20" s="1" t="str">
        <f t="shared" si="3"/>
        <v>Filtered Water</v>
      </c>
      <c r="L20">
        <v>6</v>
      </c>
      <c r="M20" t="s">
        <v>69</v>
      </c>
      <c r="N20">
        <v>60</v>
      </c>
    </row>
    <row r="21" spans="1:64" hidden="1" x14ac:dyDescent="0.3">
      <c r="A21" t="s">
        <v>155</v>
      </c>
      <c r="B21" t="s">
        <v>156</v>
      </c>
      <c r="C21" s="1" t="str">
        <f t="shared" si="0"/>
        <v>21:0034</v>
      </c>
      <c r="D21" s="1" t="str">
        <f t="shared" si="1"/>
        <v>21:0248</v>
      </c>
      <c r="E21" t="s">
        <v>157</v>
      </c>
      <c r="F21" t="s">
        <v>158</v>
      </c>
      <c r="H21">
        <v>56.991059200000002</v>
      </c>
      <c r="I21">
        <v>-115.1364518</v>
      </c>
      <c r="J21" s="1" t="str">
        <f t="shared" si="2"/>
        <v>Fluid (stream)</v>
      </c>
      <c r="K21" s="1" t="str">
        <f t="shared" si="3"/>
        <v>Filtered Water</v>
      </c>
      <c r="L21">
        <v>6</v>
      </c>
      <c r="M21" t="s">
        <v>74</v>
      </c>
      <c r="N21">
        <v>61</v>
      </c>
    </row>
    <row r="22" spans="1:64" hidden="1" x14ac:dyDescent="0.3">
      <c r="A22" t="s">
        <v>159</v>
      </c>
      <c r="B22" t="s">
        <v>160</v>
      </c>
      <c r="C22" s="1" t="str">
        <f t="shared" si="0"/>
        <v>21:0034</v>
      </c>
      <c r="D22" s="1" t="str">
        <f t="shared" si="1"/>
        <v>21:0248</v>
      </c>
      <c r="E22" t="s">
        <v>161</v>
      </c>
      <c r="F22" t="s">
        <v>162</v>
      </c>
      <c r="H22">
        <v>56.969671599999998</v>
      </c>
      <c r="I22">
        <v>-115.17341930000001</v>
      </c>
      <c r="J22" s="1" t="str">
        <f t="shared" si="2"/>
        <v>Fluid (stream)</v>
      </c>
      <c r="K22" s="1" t="str">
        <f t="shared" si="3"/>
        <v>Filtered Water</v>
      </c>
      <c r="L22">
        <v>6</v>
      </c>
      <c r="M22" t="s">
        <v>88</v>
      </c>
      <c r="N22">
        <v>62</v>
      </c>
    </row>
    <row r="23" spans="1:64" hidden="1" x14ac:dyDescent="0.3">
      <c r="A23" t="s">
        <v>163</v>
      </c>
      <c r="B23" t="s">
        <v>164</v>
      </c>
      <c r="C23" s="1" t="str">
        <f t="shared" si="0"/>
        <v>21:0034</v>
      </c>
      <c r="D23" s="1" t="str">
        <f t="shared" si="1"/>
        <v>21:0248</v>
      </c>
      <c r="E23" t="s">
        <v>165</v>
      </c>
      <c r="F23" t="s">
        <v>166</v>
      </c>
      <c r="H23">
        <v>56.964883</v>
      </c>
      <c r="I23">
        <v>-115.0571834</v>
      </c>
      <c r="J23" s="1" t="str">
        <f t="shared" si="2"/>
        <v>Fluid (stream)</v>
      </c>
      <c r="K23" s="1" t="str">
        <f t="shared" si="3"/>
        <v>Filtered Water</v>
      </c>
      <c r="L23">
        <v>6</v>
      </c>
      <c r="M23" t="s">
        <v>93</v>
      </c>
      <c r="N23">
        <v>63</v>
      </c>
    </row>
    <row r="24" spans="1:64" hidden="1" x14ac:dyDescent="0.3">
      <c r="A24" t="s">
        <v>167</v>
      </c>
      <c r="B24" t="s">
        <v>168</v>
      </c>
      <c r="C24" s="1" t="str">
        <f t="shared" si="0"/>
        <v>21:0034</v>
      </c>
      <c r="D24" s="1" t="str">
        <f t="shared" si="1"/>
        <v>21:0248</v>
      </c>
      <c r="E24" t="s">
        <v>169</v>
      </c>
      <c r="F24" t="s">
        <v>170</v>
      </c>
      <c r="H24">
        <v>56.711239499999998</v>
      </c>
      <c r="I24">
        <v>-114.97758039999999</v>
      </c>
      <c r="J24" s="1" t="str">
        <f t="shared" si="2"/>
        <v>Fluid (stream)</v>
      </c>
      <c r="K24" s="1" t="str">
        <f t="shared" si="3"/>
        <v>Filtered Water</v>
      </c>
      <c r="L24">
        <v>7</v>
      </c>
      <c r="M24" t="s">
        <v>79</v>
      </c>
      <c r="N24">
        <v>64</v>
      </c>
      <c r="P24">
        <v>4.0999999999999996</v>
      </c>
      <c r="Q24">
        <v>0.87</v>
      </c>
      <c r="R24">
        <v>68.650000000000006</v>
      </c>
      <c r="S24">
        <v>60.11</v>
      </c>
      <c r="T24">
        <v>5.0000000000000001E-3</v>
      </c>
      <c r="U24">
        <v>0.01</v>
      </c>
      <c r="V24">
        <v>4.5999999999999999E-2</v>
      </c>
      <c r="X24">
        <v>2.5000000000000001E-2</v>
      </c>
      <c r="Y24">
        <v>0.05</v>
      </c>
      <c r="Z24">
        <v>0.31</v>
      </c>
      <c r="AA24">
        <v>8.9999999999999993E-3</v>
      </c>
      <c r="AB24">
        <v>3.0000000000000001E-3</v>
      </c>
      <c r="AC24">
        <v>3.0000000000000001E-3</v>
      </c>
      <c r="AD24">
        <v>5.0000000000000001E-3</v>
      </c>
      <c r="AE24">
        <v>8.0000000000000002E-3</v>
      </c>
      <c r="AF24">
        <v>0.01</v>
      </c>
      <c r="AH24">
        <v>3.0000000000000001E-3</v>
      </c>
      <c r="AJ24">
        <v>2.4E-2</v>
      </c>
      <c r="AK24">
        <v>21.876999999999999</v>
      </c>
      <c r="AL24">
        <v>3.0000000000000001E-3</v>
      </c>
      <c r="AM24">
        <v>57.39</v>
      </c>
      <c r="AN24">
        <v>0.79700000000000004</v>
      </c>
      <c r="AO24">
        <v>5.0000000000000001E-3</v>
      </c>
      <c r="AP24">
        <v>2.7E-2</v>
      </c>
      <c r="AQ24">
        <v>0.48</v>
      </c>
      <c r="AR24">
        <v>0.02</v>
      </c>
      <c r="AS24">
        <v>7.0000000000000001E-3</v>
      </c>
      <c r="AT24">
        <v>0.80200000000000005</v>
      </c>
      <c r="AU24">
        <v>3.0000000000000001E-3</v>
      </c>
      <c r="AV24">
        <v>2.7E-2</v>
      </c>
      <c r="AX24">
        <v>7.0000000000000001E-3</v>
      </c>
      <c r="AY24">
        <v>5.0000000000000001E-3</v>
      </c>
      <c r="AZ24">
        <v>189.71</v>
      </c>
      <c r="BB24">
        <v>3.0000000000000001E-3</v>
      </c>
      <c r="BC24">
        <v>0.01</v>
      </c>
      <c r="BD24">
        <v>0.75</v>
      </c>
      <c r="BE24">
        <v>3.0000000000000001E-3</v>
      </c>
      <c r="BG24">
        <v>0.23899999999999999</v>
      </c>
      <c r="BH24">
        <v>0.21</v>
      </c>
      <c r="BI24">
        <v>0.01</v>
      </c>
      <c r="BJ24">
        <v>4.9000000000000002E-2</v>
      </c>
      <c r="BK24">
        <v>3.0000000000000001E-3</v>
      </c>
      <c r="BL24">
        <v>0.25</v>
      </c>
    </row>
    <row r="25" spans="1:64" hidden="1" x14ac:dyDescent="0.3">
      <c r="A25" t="s">
        <v>171</v>
      </c>
      <c r="B25" t="s">
        <v>172</v>
      </c>
      <c r="C25" s="1" t="str">
        <f t="shared" si="0"/>
        <v>21:0034</v>
      </c>
      <c r="D25" s="1" t="str">
        <f t="shared" si="1"/>
        <v>21:0248</v>
      </c>
      <c r="E25" t="s">
        <v>169</v>
      </c>
      <c r="F25" t="s">
        <v>173</v>
      </c>
      <c r="H25">
        <v>56.711239499999998</v>
      </c>
      <c r="I25">
        <v>-114.97758039999999</v>
      </c>
      <c r="J25" s="1" t="str">
        <f t="shared" si="2"/>
        <v>Fluid (stream)</v>
      </c>
      <c r="K25" s="1" t="str">
        <f t="shared" si="3"/>
        <v>Filtered Water</v>
      </c>
      <c r="L25">
        <v>7</v>
      </c>
      <c r="M25" t="s">
        <v>83</v>
      </c>
      <c r="N25">
        <v>65</v>
      </c>
    </row>
    <row r="26" spans="1:64" hidden="1" x14ac:dyDescent="0.3">
      <c r="A26" t="s">
        <v>174</v>
      </c>
      <c r="B26" t="s">
        <v>175</v>
      </c>
      <c r="C26" s="1" t="str">
        <f t="shared" si="0"/>
        <v>21:0034</v>
      </c>
      <c r="D26" s="1" t="str">
        <f t="shared" si="1"/>
        <v>21:0248</v>
      </c>
      <c r="E26" t="s">
        <v>176</v>
      </c>
      <c r="F26" t="s">
        <v>177</v>
      </c>
      <c r="H26">
        <v>56.769761600000002</v>
      </c>
      <c r="I26">
        <v>-114.83838470000001</v>
      </c>
      <c r="J26" s="1" t="str">
        <f t="shared" si="2"/>
        <v>Fluid (stream)</v>
      </c>
      <c r="K26" s="1" t="str">
        <f t="shared" si="3"/>
        <v>Filtered Water</v>
      </c>
      <c r="L26">
        <v>7</v>
      </c>
      <c r="M26" t="s">
        <v>69</v>
      </c>
      <c r="N26">
        <v>66</v>
      </c>
      <c r="P26">
        <v>7.2</v>
      </c>
      <c r="Q26">
        <v>0.33</v>
      </c>
      <c r="R26">
        <v>8.5500000000000007</v>
      </c>
      <c r="S26">
        <v>23.63</v>
      </c>
      <c r="T26">
        <v>3.0000000000000001E-3</v>
      </c>
      <c r="U26">
        <v>0.01</v>
      </c>
      <c r="V26">
        <v>0.02</v>
      </c>
      <c r="X26">
        <v>2.5000000000000001E-2</v>
      </c>
      <c r="Y26">
        <v>0.05</v>
      </c>
      <c r="Z26">
        <v>0.13</v>
      </c>
      <c r="AA26">
        <v>3.0000000000000001E-3</v>
      </c>
      <c r="AB26">
        <v>3.0000000000000001E-3</v>
      </c>
      <c r="AC26">
        <v>3.0000000000000001E-3</v>
      </c>
      <c r="AD26">
        <v>5.0000000000000001E-3</v>
      </c>
      <c r="AE26">
        <v>8.9999999999999993E-3</v>
      </c>
      <c r="AF26">
        <v>0.01</v>
      </c>
      <c r="AH26">
        <v>3.0000000000000001E-3</v>
      </c>
      <c r="AJ26">
        <v>1.4E-2</v>
      </c>
      <c r="AK26">
        <v>5.484</v>
      </c>
      <c r="AL26">
        <v>3.0000000000000001E-3</v>
      </c>
      <c r="AM26">
        <v>6.05</v>
      </c>
      <c r="AN26">
        <v>0.14099999999999999</v>
      </c>
      <c r="AO26">
        <v>5.0000000000000001E-3</v>
      </c>
      <c r="AP26">
        <v>2.3E-2</v>
      </c>
      <c r="AQ26">
        <v>0.45</v>
      </c>
      <c r="AR26">
        <v>5.0000000000000001E-3</v>
      </c>
      <c r="AS26">
        <v>3.0000000000000001E-3</v>
      </c>
      <c r="AT26">
        <v>0.316</v>
      </c>
      <c r="AU26">
        <v>3.0000000000000001E-3</v>
      </c>
      <c r="AV26">
        <v>2.7E-2</v>
      </c>
      <c r="AX26">
        <v>3.0000000000000001E-3</v>
      </c>
      <c r="AY26">
        <v>5.0000000000000001E-3</v>
      </c>
      <c r="AZ26">
        <v>65.400000000000006</v>
      </c>
      <c r="BB26">
        <v>3.0000000000000001E-3</v>
      </c>
      <c r="BC26">
        <v>0.01</v>
      </c>
      <c r="BD26">
        <v>0.86</v>
      </c>
      <c r="BE26">
        <v>3.0000000000000001E-3</v>
      </c>
      <c r="BG26">
        <v>3.7999999999999999E-2</v>
      </c>
      <c r="BH26">
        <v>0.05</v>
      </c>
      <c r="BI26">
        <v>0.01</v>
      </c>
      <c r="BJ26">
        <v>3.5000000000000003E-2</v>
      </c>
      <c r="BK26">
        <v>3.0000000000000001E-3</v>
      </c>
      <c r="BL26">
        <v>0.71</v>
      </c>
    </row>
    <row r="27" spans="1:64" hidden="1" x14ac:dyDescent="0.3">
      <c r="A27" t="s">
        <v>178</v>
      </c>
      <c r="B27" t="s">
        <v>179</v>
      </c>
      <c r="C27" s="1" t="str">
        <f t="shared" si="0"/>
        <v>21:0034</v>
      </c>
      <c r="D27" s="1" t="str">
        <f t="shared" si="1"/>
        <v>21:0248</v>
      </c>
      <c r="E27" t="s">
        <v>180</v>
      </c>
      <c r="F27" t="s">
        <v>181</v>
      </c>
      <c r="H27">
        <v>56.875798699999997</v>
      </c>
      <c r="I27">
        <v>-114.7881508</v>
      </c>
      <c r="J27" s="1" t="str">
        <f t="shared" si="2"/>
        <v>Fluid (stream)</v>
      </c>
      <c r="K27" s="1" t="str">
        <f t="shared" si="3"/>
        <v>Filtered Water</v>
      </c>
      <c r="L27">
        <v>7</v>
      </c>
      <c r="M27" t="s">
        <v>74</v>
      </c>
      <c r="N27">
        <v>67</v>
      </c>
      <c r="P27">
        <v>2.8</v>
      </c>
      <c r="Q27">
        <v>0.42</v>
      </c>
      <c r="R27">
        <v>36.880000000000003</v>
      </c>
      <c r="S27">
        <v>32.9</v>
      </c>
      <c r="T27">
        <v>3.0000000000000001E-3</v>
      </c>
      <c r="U27">
        <v>0.01</v>
      </c>
      <c r="V27">
        <v>3.1E-2</v>
      </c>
      <c r="X27">
        <v>2.5000000000000001E-2</v>
      </c>
      <c r="Y27">
        <v>0.05</v>
      </c>
      <c r="Z27">
        <v>0.23</v>
      </c>
      <c r="AA27">
        <v>8.9999999999999993E-3</v>
      </c>
      <c r="AB27">
        <v>3.0000000000000001E-3</v>
      </c>
      <c r="AC27">
        <v>3.0000000000000001E-3</v>
      </c>
      <c r="AD27">
        <v>5.0000000000000001E-3</v>
      </c>
      <c r="AE27">
        <v>8.0000000000000002E-3</v>
      </c>
      <c r="AF27">
        <v>0.01</v>
      </c>
      <c r="AH27">
        <v>3.0000000000000001E-3</v>
      </c>
      <c r="AJ27">
        <v>1.4E-2</v>
      </c>
      <c r="AK27">
        <v>11.897</v>
      </c>
      <c r="AL27">
        <v>3.0000000000000001E-3</v>
      </c>
      <c r="AM27">
        <v>32.270000000000003</v>
      </c>
      <c r="AN27">
        <v>0.33800000000000002</v>
      </c>
      <c r="AO27">
        <v>5.0000000000000001E-3</v>
      </c>
      <c r="AP27">
        <v>0.02</v>
      </c>
      <c r="AQ27">
        <v>0.57999999999999996</v>
      </c>
      <c r="AR27">
        <v>1.4999999999999999E-2</v>
      </c>
      <c r="AS27">
        <v>5.0000000000000001E-3</v>
      </c>
      <c r="AT27">
        <v>0.438</v>
      </c>
      <c r="AU27">
        <v>3.0000000000000001E-3</v>
      </c>
      <c r="AV27">
        <v>4.7E-2</v>
      </c>
      <c r="AX27">
        <v>8.0000000000000002E-3</v>
      </c>
      <c r="AY27">
        <v>5.0000000000000001E-3</v>
      </c>
      <c r="AZ27">
        <v>126.01</v>
      </c>
      <c r="BB27">
        <v>3.0000000000000001E-3</v>
      </c>
      <c r="BC27">
        <v>0.01</v>
      </c>
      <c r="BD27">
        <v>0.69</v>
      </c>
      <c r="BE27">
        <v>3.0000000000000001E-3</v>
      </c>
      <c r="BG27">
        <v>0.19500000000000001</v>
      </c>
      <c r="BH27">
        <v>0.05</v>
      </c>
      <c r="BI27">
        <v>0.01</v>
      </c>
      <c r="BJ27">
        <v>5.6000000000000001E-2</v>
      </c>
      <c r="BK27">
        <v>7.0000000000000001E-3</v>
      </c>
      <c r="BL27">
        <v>1.58</v>
      </c>
    </row>
    <row r="28" spans="1:64" hidden="1" x14ac:dyDescent="0.3">
      <c r="A28" t="s">
        <v>182</v>
      </c>
      <c r="B28" t="s">
        <v>183</v>
      </c>
      <c r="C28" s="1" t="str">
        <f t="shared" si="0"/>
        <v>21:0034</v>
      </c>
      <c r="D28" s="1" t="str">
        <f t="shared" si="1"/>
        <v>21:0248</v>
      </c>
      <c r="E28" t="s">
        <v>184</v>
      </c>
      <c r="F28" t="s">
        <v>185</v>
      </c>
      <c r="H28">
        <v>56.856929999999998</v>
      </c>
      <c r="I28">
        <v>-114.7396734</v>
      </c>
      <c r="J28" s="1" t="str">
        <f t="shared" si="2"/>
        <v>Fluid (stream)</v>
      </c>
      <c r="K28" s="1" t="str">
        <f t="shared" si="3"/>
        <v>Filtered Water</v>
      </c>
      <c r="L28">
        <v>7</v>
      </c>
      <c r="M28" t="s">
        <v>88</v>
      </c>
      <c r="N28">
        <v>68</v>
      </c>
    </row>
    <row r="29" spans="1:64" hidden="1" x14ac:dyDescent="0.3">
      <c r="A29" t="s">
        <v>186</v>
      </c>
      <c r="B29" t="s">
        <v>187</v>
      </c>
      <c r="C29" s="1" t="str">
        <f t="shared" si="0"/>
        <v>21:0034</v>
      </c>
      <c r="D29" s="1" t="str">
        <f t="shared" si="1"/>
        <v>21:0248</v>
      </c>
      <c r="E29" t="s">
        <v>188</v>
      </c>
      <c r="F29" t="s">
        <v>189</v>
      </c>
      <c r="H29">
        <v>56.825741700000002</v>
      </c>
      <c r="I29">
        <v>-114.8052474</v>
      </c>
      <c r="J29" s="1" t="str">
        <f t="shared" si="2"/>
        <v>Fluid (stream)</v>
      </c>
      <c r="K29" s="1" t="str">
        <f t="shared" si="3"/>
        <v>Filtered Water</v>
      </c>
      <c r="L29">
        <v>7</v>
      </c>
      <c r="M29" t="s">
        <v>93</v>
      </c>
      <c r="N29">
        <v>69</v>
      </c>
    </row>
    <row r="30" spans="1:64" hidden="1" x14ac:dyDescent="0.3">
      <c r="A30" t="s">
        <v>190</v>
      </c>
      <c r="B30" t="s">
        <v>191</v>
      </c>
      <c r="C30" s="1" t="str">
        <f t="shared" si="0"/>
        <v>21:0034</v>
      </c>
      <c r="D30" s="1" t="str">
        <f t="shared" si="1"/>
        <v>21:0248</v>
      </c>
      <c r="E30" t="s">
        <v>192</v>
      </c>
      <c r="F30" t="s">
        <v>193</v>
      </c>
      <c r="H30">
        <v>56.742771900000001</v>
      </c>
      <c r="I30">
        <v>-114.6674891</v>
      </c>
      <c r="J30" s="1" t="str">
        <f t="shared" si="2"/>
        <v>Fluid (stream)</v>
      </c>
      <c r="K30" s="1" t="str">
        <f t="shared" si="3"/>
        <v>Filtered Water</v>
      </c>
      <c r="L30">
        <v>7</v>
      </c>
      <c r="M30" t="s">
        <v>98</v>
      </c>
      <c r="N30">
        <v>70</v>
      </c>
      <c r="P30">
        <v>8.6999999999999993</v>
      </c>
      <c r="Q30">
        <v>0.46</v>
      </c>
      <c r="R30">
        <v>18.690000000000001</v>
      </c>
      <c r="S30">
        <v>23.28</v>
      </c>
      <c r="T30">
        <v>3.0000000000000001E-3</v>
      </c>
      <c r="U30">
        <v>0.01</v>
      </c>
      <c r="V30">
        <v>4.2000000000000003E-2</v>
      </c>
      <c r="X30">
        <v>6.3E-2</v>
      </c>
      <c r="Y30">
        <v>0.05</v>
      </c>
      <c r="Z30">
        <v>0.15</v>
      </c>
      <c r="AA30">
        <v>3.0000000000000001E-3</v>
      </c>
      <c r="AB30">
        <v>3.0000000000000001E-3</v>
      </c>
      <c r="AC30">
        <v>3.0000000000000001E-3</v>
      </c>
      <c r="AD30">
        <v>1.2999999999999999E-2</v>
      </c>
      <c r="AE30">
        <v>7.0000000000000001E-3</v>
      </c>
      <c r="AF30">
        <v>0.01</v>
      </c>
      <c r="AH30">
        <v>3.0000000000000001E-3</v>
      </c>
      <c r="AJ30">
        <v>1.7999999999999999E-2</v>
      </c>
      <c r="AK30">
        <v>6.5030000000000001</v>
      </c>
      <c r="AL30">
        <v>3.0000000000000001E-3</v>
      </c>
      <c r="AM30">
        <v>2.2799999999999998</v>
      </c>
      <c r="AN30">
        <v>0.182</v>
      </c>
      <c r="AO30">
        <v>5.0000000000000001E-3</v>
      </c>
      <c r="AP30">
        <v>0.03</v>
      </c>
      <c r="AQ30">
        <v>0.36</v>
      </c>
      <c r="AR30">
        <v>1.7999999999999999E-2</v>
      </c>
      <c r="AS30">
        <v>6.0000000000000001E-3</v>
      </c>
      <c r="AT30">
        <v>1.0309999999999999</v>
      </c>
      <c r="AU30">
        <v>3.0000000000000001E-3</v>
      </c>
      <c r="AV30">
        <v>2.1999999999999999E-2</v>
      </c>
      <c r="AX30">
        <v>3.0000000000000001E-3</v>
      </c>
      <c r="AY30">
        <v>5.0000000000000001E-3</v>
      </c>
      <c r="AZ30">
        <v>59.83</v>
      </c>
      <c r="BB30">
        <v>3.0000000000000001E-3</v>
      </c>
      <c r="BC30">
        <v>0.01</v>
      </c>
      <c r="BD30">
        <v>0.65</v>
      </c>
      <c r="BE30">
        <v>3.0000000000000001E-3</v>
      </c>
      <c r="BG30">
        <v>3.1E-2</v>
      </c>
      <c r="BH30">
        <v>0.23</v>
      </c>
      <c r="BI30">
        <v>0.01</v>
      </c>
      <c r="BJ30">
        <v>2.9000000000000001E-2</v>
      </c>
      <c r="BK30">
        <v>3.0000000000000001E-3</v>
      </c>
      <c r="BL30">
        <v>0.76</v>
      </c>
    </row>
    <row r="31" spans="1:64" hidden="1" x14ac:dyDescent="0.3">
      <c r="A31" t="s">
        <v>194</v>
      </c>
      <c r="B31" t="s">
        <v>195</v>
      </c>
      <c r="C31" s="1" t="str">
        <f t="shared" si="0"/>
        <v>21:0034</v>
      </c>
      <c r="D31" s="1" t="str">
        <f t="shared" si="1"/>
        <v>21:0248</v>
      </c>
      <c r="E31" t="s">
        <v>196</v>
      </c>
      <c r="F31" t="s">
        <v>197</v>
      </c>
      <c r="H31">
        <v>56.828243299999997</v>
      </c>
      <c r="I31">
        <v>-114.6240671</v>
      </c>
      <c r="J31" s="1" t="str">
        <f t="shared" si="2"/>
        <v>Fluid (stream)</v>
      </c>
      <c r="K31" s="1" t="str">
        <f t="shared" si="3"/>
        <v>Filtered Water</v>
      </c>
      <c r="L31">
        <v>7</v>
      </c>
      <c r="M31" t="s">
        <v>103</v>
      </c>
      <c r="N31">
        <v>71</v>
      </c>
      <c r="P31">
        <v>3.6</v>
      </c>
      <c r="Q31">
        <v>0.48</v>
      </c>
      <c r="R31">
        <v>15.84</v>
      </c>
      <c r="S31">
        <v>21.62</v>
      </c>
      <c r="T31">
        <v>3.0000000000000001E-3</v>
      </c>
      <c r="U31">
        <v>0.01</v>
      </c>
      <c r="V31">
        <v>3.2000000000000001E-2</v>
      </c>
      <c r="X31">
        <v>2.5000000000000001E-2</v>
      </c>
      <c r="Y31">
        <v>0.05</v>
      </c>
      <c r="Z31">
        <v>0.34</v>
      </c>
      <c r="AA31">
        <v>6.0000000000000001E-3</v>
      </c>
      <c r="AB31">
        <v>3.0000000000000001E-3</v>
      </c>
      <c r="AC31">
        <v>3.0000000000000001E-3</v>
      </c>
      <c r="AD31">
        <v>5.0000000000000001E-3</v>
      </c>
      <c r="AE31">
        <v>7.0000000000000001E-3</v>
      </c>
      <c r="AF31">
        <v>0.01</v>
      </c>
      <c r="AH31">
        <v>3.0000000000000001E-3</v>
      </c>
      <c r="AJ31">
        <v>1.7999999999999999E-2</v>
      </c>
      <c r="AK31">
        <v>3.6859999999999999</v>
      </c>
      <c r="AL31">
        <v>3.0000000000000001E-3</v>
      </c>
      <c r="AM31">
        <v>3.33</v>
      </c>
      <c r="AN31">
        <v>0.14699999999999999</v>
      </c>
      <c r="AO31">
        <v>5.0000000000000001E-3</v>
      </c>
      <c r="AP31">
        <v>0.03</v>
      </c>
      <c r="AQ31">
        <v>0.6</v>
      </c>
      <c r="AR31">
        <v>1.6E-2</v>
      </c>
      <c r="AS31">
        <v>5.0000000000000001E-3</v>
      </c>
      <c r="AT31">
        <v>0.51100000000000001</v>
      </c>
      <c r="AU31">
        <v>3.0000000000000001E-3</v>
      </c>
      <c r="AV31">
        <v>0.03</v>
      </c>
      <c r="AX31">
        <v>3.0000000000000001E-3</v>
      </c>
      <c r="AY31">
        <v>5.0000000000000001E-3</v>
      </c>
      <c r="AZ31">
        <v>55.09</v>
      </c>
      <c r="BB31">
        <v>3.0000000000000001E-3</v>
      </c>
      <c r="BC31">
        <v>0.01</v>
      </c>
      <c r="BD31">
        <v>0.71</v>
      </c>
      <c r="BE31">
        <v>3.0000000000000001E-3</v>
      </c>
      <c r="BG31">
        <v>1.9E-2</v>
      </c>
      <c r="BH31">
        <v>0.05</v>
      </c>
      <c r="BI31">
        <v>0.01</v>
      </c>
      <c r="BJ31">
        <v>3.5000000000000003E-2</v>
      </c>
      <c r="BK31">
        <v>3.0000000000000001E-3</v>
      </c>
      <c r="BL31">
        <v>3.1</v>
      </c>
    </row>
    <row r="32" spans="1:64" hidden="1" x14ac:dyDescent="0.3">
      <c r="A32" t="s">
        <v>198</v>
      </c>
      <c r="B32" t="s">
        <v>199</v>
      </c>
      <c r="C32" s="1" t="str">
        <f t="shared" si="0"/>
        <v>21:0034</v>
      </c>
      <c r="D32" s="1" t="str">
        <f t="shared" si="1"/>
        <v>21:0248</v>
      </c>
      <c r="E32" t="s">
        <v>200</v>
      </c>
      <c r="F32" t="s">
        <v>201</v>
      </c>
      <c r="H32">
        <v>56.606669500000002</v>
      </c>
      <c r="I32">
        <v>-115.8044907</v>
      </c>
      <c r="J32" s="1" t="str">
        <f t="shared" si="2"/>
        <v>Fluid (stream)</v>
      </c>
      <c r="K32" s="1" t="str">
        <f t="shared" si="3"/>
        <v>Filtered Water</v>
      </c>
      <c r="L32">
        <v>7</v>
      </c>
      <c r="M32" t="s">
        <v>108</v>
      </c>
      <c r="N32">
        <v>72</v>
      </c>
      <c r="P32">
        <v>1</v>
      </c>
      <c r="Q32">
        <v>1.18</v>
      </c>
      <c r="R32">
        <v>48.33</v>
      </c>
      <c r="S32">
        <v>55.36</v>
      </c>
      <c r="T32">
        <v>3.0000000000000001E-3</v>
      </c>
      <c r="U32">
        <v>0.01</v>
      </c>
      <c r="V32">
        <v>1.4E-2</v>
      </c>
      <c r="X32">
        <v>2.5000000000000001E-2</v>
      </c>
      <c r="Y32">
        <v>0.05</v>
      </c>
      <c r="Z32">
        <v>0.2</v>
      </c>
      <c r="AA32">
        <v>3.0000000000000001E-3</v>
      </c>
      <c r="AB32">
        <v>3.0000000000000001E-3</v>
      </c>
      <c r="AC32">
        <v>3.0000000000000001E-3</v>
      </c>
      <c r="AD32">
        <v>5.0000000000000001E-3</v>
      </c>
      <c r="AE32">
        <v>6.0000000000000001E-3</v>
      </c>
      <c r="AF32">
        <v>0.01</v>
      </c>
      <c r="AH32">
        <v>3.0000000000000001E-3</v>
      </c>
      <c r="AJ32">
        <v>5.0000000000000001E-3</v>
      </c>
      <c r="AK32">
        <v>22.992999999999999</v>
      </c>
      <c r="AL32">
        <v>3.0000000000000001E-3</v>
      </c>
      <c r="AM32">
        <v>15.84</v>
      </c>
      <c r="AN32">
        <v>0.439</v>
      </c>
      <c r="AO32">
        <v>5.0000000000000001E-3</v>
      </c>
      <c r="AP32">
        <v>1.7999999999999999E-2</v>
      </c>
      <c r="AQ32">
        <v>0.88</v>
      </c>
      <c r="AR32">
        <v>5.0000000000000001E-3</v>
      </c>
      <c r="AS32">
        <v>3.0000000000000001E-3</v>
      </c>
      <c r="AT32">
        <v>0.50600000000000001</v>
      </c>
      <c r="AU32">
        <v>3.0000000000000001E-3</v>
      </c>
      <c r="AV32">
        <v>0.05</v>
      </c>
      <c r="AX32">
        <v>3.0000000000000001E-3</v>
      </c>
      <c r="AY32">
        <v>5.0000000000000001E-3</v>
      </c>
      <c r="AZ32">
        <v>201.58</v>
      </c>
      <c r="BB32">
        <v>3.0000000000000001E-3</v>
      </c>
      <c r="BC32">
        <v>0.01</v>
      </c>
      <c r="BD32">
        <v>0.52</v>
      </c>
      <c r="BE32">
        <v>3.0000000000000001E-3</v>
      </c>
      <c r="BG32">
        <v>0.19600000000000001</v>
      </c>
      <c r="BH32">
        <v>0.13</v>
      </c>
      <c r="BI32">
        <v>0.01</v>
      </c>
      <c r="BJ32">
        <v>3.7999999999999999E-2</v>
      </c>
      <c r="BK32">
        <v>5.0000000000000001E-3</v>
      </c>
      <c r="BL32">
        <v>0.25</v>
      </c>
    </row>
    <row r="33" spans="1:64" hidden="1" x14ac:dyDescent="0.3">
      <c r="A33" t="s">
        <v>202</v>
      </c>
      <c r="B33" t="s">
        <v>203</v>
      </c>
      <c r="C33" s="1" t="str">
        <f t="shared" si="0"/>
        <v>21:0034</v>
      </c>
      <c r="D33" s="1" t="str">
        <f t="shared" si="1"/>
        <v>21:0248</v>
      </c>
      <c r="E33" t="s">
        <v>204</v>
      </c>
      <c r="F33" t="s">
        <v>205</v>
      </c>
      <c r="H33">
        <v>56.787585700000001</v>
      </c>
      <c r="I33">
        <v>-115.9752659</v>
      </c>
      <c r="J33" s="1" t="str">
        <f t="shared" si="2"/>
        <v>Fluid (stream)</v>
      </c>
      <c r="K33" s="1" t="str">
        <f t="shared" si="3"/>
        <v>Filtered Water</v>
      </c>
      <c r="L33">
        <v>7</v>
      </c>
      <c r="M33" t="s">
        <v>113</v>
      </c>
      <c r="N33">
        <v>73</v>
      </c>
    </row>
    <row r="34" spans="1:64" hidden="1" x14ac:dyDescent="0.3">
      <c r="A34" t="s">
        <v>206</v>
      </c>
      <c r="B34" t="s">
        <v>207</v>
      </c>
      <c r="C34" s="1" t="str">
        <f t="shared" si="0"/>
        <v>21:0034</v>
      </c>
      <c r="D34" s="1" t="str">
        <f t="shared" si="1"/>
        <v>21:0248</v>
      </c>
      <c r="E34" t="s">
        <v>208</v>
      </c>
      <c r="F34" t="s">
        <v>209</v>
      </c>
      <c r="H34">
        <v>56.899940000000001</v>
      </c>
      <c r="I34">
        <v>-115.9344753</v>
      </c>
      <c r="J34" s="1" t="str">
        <f t="shared" si="2"/>
        <v>Fluid (stream)</v>
      </c>
      <c r="K34" s="1" t="str">
        <f t="shared" si="3"/>
        <v>Filtered Water</v>
      </c>
      <c r="L34">
        <v>7</v>
      </c>
      <c r="M34" t="s">
        <v>118</v>
      </c>
      <c r="N34">
        <v>74</v>
      </c>
    </row>
    <row r="35" spans="1:64" hidden="1" x14ac:dyDescent="0.3">
      <c r="A35" t="s">
        <v>210</v>
      </c>
      <c r="B35" t="s">
        <v>211</v>
      </c>
      <c r="C35" s="1" t="str">
        <f t="shared" si="0"/>
        <v>21:0034</v>
      </c>
      <c r="D35" s="1" t="str">
        <f t="shared" si="1"/>
        <v>21:0248</v>
      </c>
      <c r="E35" t="s">
        <v>212</v>
      </c>
      <c r="F35" t="s">
        <v>213</v>
      </c>
      <c r="H35">
        <v>56.966084799999997</v>
      </c>
      <c r="I35">
        <v>-115.9453673</v>
      </c>
      <c r="J35" s="1" t="str">
        <f t="shared" si="2"/>
        <v>Fluid (stream)</v>
      </c>
      <c r="K35" s="1" t="str">
        <f t="shared" si="3"/>
        <v>Filtered Water</v>
      </c>
      <c r="L35">
        <v>7</v>
      </c>
      <c r="M35" t="s">
        <v>123</v>
      </c>
      <c r="N35">
        <v>75</v>
      </c>
      <c r="P35">
        <v>3.2</v>
      </c>
      <c r="Q35">
        <v>0.76</v>
      </c>
      <c r="R35">
        <v>10.6</v>
      </c>
      <c r="S35">
        <v>86.28</v>
      </c>
      <c r="T35">
        <v>3.0000000000000001E-3</v>
      </c>
      <c r="U35">
        <v>0.01</v>
      </c>
      <c r="V35">
        <v>2.5000000000000001E-2</v>
      </c>
      <c r="X35">
        <v>2.5000000000000001E-2</v>
      </c>
      <c r="Y35">
        <v>0.05</v>
      </c>
      <c r="Z35">
        <v>0.2</v>
      </c>
      <c r="AA35">
        <v>3.0000000000000001E-3</v>
      </c>
      <c r="AB35">
        <v>3.0000000000000001E-3</v>
      </c>
      <c r="AC35">
        <v>3.0000000000000001E-3</v>
      </c>
      <c r="AD35">
        <v>5.0000000000000001E-3</v>
      </c>
      <c r="AE35">
        <v>3.0000000000000001E-3</v>
      </c>
      <c r="AF35">
        <v>0.01</v>
      </c>
      <c r="AH35">
        <v>3.0000000000000001E-3</v>
      </c>
      <c r="AJ35">
        <v>1.2999999999999999E-2</v>
      </c>
      <c r="AK35">
        <v>8.3670000000000009</v>
      </c>
      <c r="AL35">
        <v>3.0000000000000001E-3</v>
      </c>
      <c r="AM35">
        <v>6.48</v>
      </c>
      <c r="AN35">
        <v>0.248</v>
      </c>
      <c r="AO35">
        <v>5.0000000000000001E-3</v>
      </c>
      <c r="AP35">
        <v>8.9999999999999993E-3</v>
      </c>
      <c r="AQ35">
        <v>0.67</v>
      </c>
      <c r="AR35">
        <v>1.7000000000000001E-2</v>
      </c>
      <c r="AS35">
        <v>3.0000000000000001E-3</v>
      </c>
      <c r="AT35">
        <v>1.0369999999999999</v>
      </c>
      <c r="AU35">
        <v>3.0000000000000001E-3</v>
      </c>
      <c r="AV35">
        <v>5.5E-2</v>
      </c>
      <c r="AX35">
        <v>5.0000000000000001E-3</v>
      </c>
      <c r="AY35">
        <v>5.0000000000000001E-3</v>
      </c>
      <c r="AZ35">
        <v>128.57</v>
      </c>
      <c r="BB35">
        <v>3.0000000000000001E-3</v>
      </c>
      <c r="BC35">
        <v>0.01</v>
      </c>
      <c r="BD35">
        <v>0.93</v>
      </c>
      <c r="BE35">
        <v>3.0000000000000001E-3</v>
      </c>
      <c r="BG35">
        <v>0.39400000000000002</v>
      </c>
      <c r="BH35">
        <v>0.11</v>
      </c>
      <c r="BI35">
        <v>0.01</v>
      </c>
      <c r="BJ35">
        <v>2.5000000000000001E-2</v>
      </c>
      <c r="BK35">
        <v>3.0000000000000001E-3</v>
      </c>
      <c r="BL35">
        <v>0.51</v>
      </c>
    </row>
    <row r="36" spans="1:64" hidden="1" x14ac:dyDescent="0.3">
      <c r="A36" t="s">
        <v>214</v>
      </c>
      <c r="B36" t="s">
        <v>215</v>
      </c>
      <c r="C36" s="1" t="str">
        <f t="shared" si="0"/>
        <v>21:0034</v>
      </c>
      <c r="D36" s="1" t="str">
        <f t="shared" si="1"/>
        <v>21:0248</v>
      </c>
      <c r="E36" t="s">
        <v>216</v>
      </c>
      <c r="F36" t="s">
        <v>217</v>
      </c>
      <c r="H36">
        <v>56.969068100000001</v>
      </c>
      <c r="I36">
        <v>-115.95184620000001</v>
      </c>
      <c r="J36" s="1" t="str">
        <f t="shared" si="2"/>
        <v>Fluid (stream)</v>
      </c>
      <c r="K36" s="1" t="str">
        <f t="shared" si="3"/>
        <v>Filtered Water</v>
      </c>
      <c r="L36">
        <v>7</v>
      </c>
      <c r="M36" t="s">
        <v>128</v>
      </c>
      <c r="N36">
        <v>76</v>
      </c>
      <c r="P36">
        <v>3.7</v>
      </c>
      <c r="Q36">
        <v>0.73</v>
      </c>
      <c r="R36">
        <v>13.95</v>
      </c>
      <c r="S36">
        <v>71.55</v>
      </c>
      <c r="T36">
        <v>3.0000000000000001E-3</v>
      </c>
      <c r="U36">
        <v>0.01</v>
      </c>
      <c r="V36">
        <v>1.9E-2</v>
      </c>
      <c r="X36">
        <v>0.25800000000000001</v>
      </c>
      <c r="Y36">
        <v>0.05</v>
      </c>
      <c r="Z36">
        <v>0.05</v>
      </c>
      <c r="AA36">
        <v>3.0000000000000001E-3</v>
      </c>
      <c r="AB36">
        <v>3.0000000000000001E-3</v>
      </c>
      <c r="AC36">
        <v>6.0000000000000001E-3</v>
      </c>
      <c r="AD36">
        <v>5.0000000000000001E-3</v>
      </c>
      <c r="AE36">
        <v>3.0000000000000001E-3</v>
      </c>
      <c r="AF36">
        <v>0.01</v>
      </c>
      <c r="AH36">
        <v>3.0000000000000001E-3</v>
      </c>
      <c r="AJ36">
        <v>5.0000000000000001E-3</v>
      </c>
      <c r="AK36">
        <v>8.2260000000000009</v>
      </c>
      <c r="AL36">
        <v>3.0000000000000001E-3</v>
      </c>
      <c r="AM36">
        <v>280.87</v>
      </c>
      <c r="AN36">
        <v>7.9000000000000001E-2</v>
      </c>
      <c r="AO36">
        <v>5.0000000000000001E-3</v>
      </c>
      <c r="AP36">
        <v>8.9999999999999993E-3</v>
      </c>
      <c r="AQ36">
        <v>0.57999999999999996</v>
      </c>
      <c r="AR36">
        <v>5.0000000000000001E-3</v>
      </c>
      <c r="AS36">
        <v>3.0000000000000001E-3</v>
      </c>
      <c r="AT36">
        <v>0.35699999999999998</v>
      </c>
      <c r="AU36">
        <v>3.0000000000000001E-3</v>
      </c>
      <c r="AV36">
        <v>3.7999999999999999E-2</v>
      </c>
      <c r="AX36">
        <v>3.0000000000000001E-3</v>
      </c>
      <c r="AY36">
        <v>5.0000000000000001E-3</v>
      </c>
      <c r="AZ36">
        <v>132.58000000000001</v>
      </c>
      <c r="BB36">
        <v>3.0000000000000001E-3</v>
      </c>
      <c r="BC36">
        <v>0.01</v>
      </c>
      <c r="BD36">
        <v>0.95</v>
      </c>
      <c r="BE36">
        <v>3.0000000000000001E-3</v>
      </c>
      <c r="BG36">
        <v>9.4E-2</v>
      </c>
      <c r="BH36">
        <v>0.05</v>
      </c>
      <c r="BI36">
        <v>0.01</v>
      </c>
      <c r="BJ36">
        <v>2.9000000000000001E-2</v>
      </c>
      <c r="BK36">
        <v>3.0000000000000001E-3</v>
      </c>
      <c r="BL36">
        <v>0.25</v>
      </c>
    </row>
    <row r="37" spans="1:64" hidden="1" x14ac:dyDescent="0.3">
      <c r="A37" t="s">
        <v>218</v>
      </c>
      <c r="B37" t="s">
        <v>219</v>
      </c>
      <c r="C37" s="1" t="str">
        <f t="shared" si="0"/>
        <v>21:0034</v>
      </c>
      <c r="D37" s="1" t="str">
        <f t="shared" si="1"/>
        <v>21:0248</v>
      </c>
      <c r="E37" t="s">
        <v>220</v>
      </c>
      <c r="F37" t="s">
        <v>221</v>
      </c>
      <c r="H37">
        <v>57.003137899999999</v>
      </c>
      <c r="I37">
        <v>-116.0130905</v>
      </c>
      <c r="J37" s="1" t="str">
        <f t="shared" si="2"/>
        <v>Fluid (stream)</v>
      </c>
      <c r="K37" s="1" t="str">
        <f t="shared" si="3"/>
        <v>Filtered Water</v>
      </c>
      <c r="L37">
        <v>7</v>
      </c>
      <c r="M37" t="s">
        <v>133</v>
      </c>
      <c r="N37">
        <v>77</v>
      </c>
      <c r="P37">
        <v>5.8</v>
      </c>
      <c r="Q37">
        <v>0.69</v>
      </c>
      <c r="R37">
        <v>20.100000000000001</v>
      </c>
      <c r="S37">
        <v>63.42</v>
      </c>
      <c r="T37">
        <v>3.0000000000000001E-3</v>
      </c>
      <c r="U37">
        <v>0.01</v>
      </c>
      <c r="V37">
        <v>7.1999999999999995E-2</v>
      </c>
      <c r="X37">
        <v>6.8000000000000005E-2</v>
      </c>
      <c r="Y37">
        <v>0.05</v>
      </c>
      <c r="Z37">
        <v>0.31</v>
      </c>
      <c r="AA37">
        <v>7.0000000000000001E-3</v>
      </c>
      <c r="AB37">
        <v>3.0000000000000001E-3</v>
      </c>
      <c r="AC37">
        <v>5.0000000000000001E-3</v>
      </c>
      <c r="AD37">
        <v>5.0000000000000001E-3</v>
      </c>
      <c r="AE37">
        <v>0.01</v>
      </c>
      <c r="AF37">
        <v>0.01</v>
      </c>
      <c r="AH37">
        <v>3.0000000000000001E-3</v>
      </c>
      <c r="AJ37">
        <v>3.2000000000000001E-2</v>
      </c>
      <c r="AK37">
        <v>7.444</v>
      </c>
      <c r="AL37">
        <v>3.0000000000000001E-3</v>
      </c>
      <c r="AM37">
        <v>16.66</v>
      </c>
      <c r="AN37">
        <v>0.245</v>
      </c>
      <c r="AO37">
        <v>5.0000000000000001E-3</v>
      </c>
      <c r="AP37">
        <v>4.3999999999999997E-2</v>
      </c>
      <c r="AQ37">
        <v>0.65</v>
      </c>
      <c r="AR37">
        <v>3.5999999999999997E-2</v>
      </c>
      <c r="AS37">
        <v>0.01</v>
      </c>
      <c r="AT37">
        <v>0.38100000000000001</v>
      </c>
      <c r="AU37">
        <v>3.0000000000000001E-3</v>
      </c>
      <c r="AV37">
        <v>5.0999999999999997E-2</v>
      </c>
      <c r="AX37">
        <v>6.0000000000000001E-3</v>
      </c>
      <c r="AY37">
        <v>5.0000000000000001E-3</v>
      </c>
      <c r="AZ37">
        <v>112.28</v>
      </c>
      <c r="BB37">
        <v>3.0000000000000001E-3</v>
      </c>
      <c r="BC37">
        <v>0.01</v>
      </c>
      <c r="BD37">
        <v>1.03</v>
      </c>
      <c r="BE37">
        <v>3.0000000000000001E-3</v>
      </c>
      <c r="BG37">
        <v>0.28299999999999997</v>
      </c>
      <c r="BH37">
        <v>0.2</v>
      </c>
      <c r="BI37">
        <v>0.01</v>
      </c>
      <c r="BJ37">
        <v>5.5E-2</v>
      </c>
      <c r="BK37">
        <v>3.0000000000000001E-3</v>
      </c>
      <c r="BL37">
        <v>0.25</v>
      </c>
    </row>
    <row r="38" spans="1:64" hidden="1" x14ac:dyDescent="0.3">
      <c r="A38" t="s">
        <v>222</v>
      </c>
      <c r="B38" t="s">
        <v>223</v>
      </c>
      <c r="C38" s="1" t="str">
        <f t="shared" si="0"/>
        <v>21:0034</v>
      </c>
      <c r="D38" s="1" t="str">
        <f t="shared" si="1"/>
        <v>21:0248</v>
      </c>
      <c r="E38" t="s">
        <v>224</v>
      </c>
      <c r="F38" t="s">
        <v>225</v>
      </c>
      <c r="H38">
        <v>56.945359400000001</v>
      </c>
      <c r="I38">
        <v>-115.80544690000001</v>
      </c>
      <c r="J38" s="1" t="str">
        <f t="shared" si="2"/>
        <v>Fluid (stream)</v>
      </c>
      <c r="K38" s="1" t="str">
        <f t="shared" si="3"/>
        <v>Filtered Water</v>
      </c>
      <c r="L38">
        <v>7</v>
      </c>
      <c r="M38" t="s">
        <v>138</v>
      </c>
      <c r="N38">
        <v>78</v>
      </c>
    </row>
    <row r="39" spans="1:64" hidden="1" x14ac:dyDescent="0.3">
      <c r="A39" t="s">
        <v>226</v>
      </c>
      <c r="B39" t="s">
        <v>227</v>
      </c>
      <c r="C39" s="1" t="str">
        <f t="shared" si="0"/>
        <v>21:0034</v>
      </c>
      <c r="D39" s="1" t="str">
        <f t="shared" si="1"/>
        <v>21:0248</v>
      </c>
      <c r="E39" t="s">
        <v>228</v>
      </c>
      <c r="F39" t="s">
        <v>229</v>
      </c>
      <c r="H39">
        <v>56.918917800000003</v>
      </c>
      <c r="I39">
        <v>-115.7708727</v>
      </c>
      <c r="J39" s="1" t="str">
        <f t="shared" si="2"/>
        <v>Fluid (stream)</v>
      </c>
      <c r="K39" s="1" t="str">
        <f t="shared" si="3"/>
        <v>Filtered Water</v>
      </c>
      <c r="L39">
        <v>7</v>
      </c>
      <c r="M39" t="s">
        <v>143</v>
      </c>
      <c r="N39">
        <v>79</v>
      </c>
    </row>
    <row r="40" spans="1:64" hidden="1" x14ac:dyDescent="0.3">
      <c r="A40" t="s">
        <v>230</v>
      </c>
      <c r="B40" t="s">
        <v>231</v>
      </c>
      <c r="C40" s="1" t="str">
        <f t="shared" si="0"/>
        <v>21:0034</v>
      </c>
      <c r="D40" s="1" t="str">
        <f t="shared" si="1"/>
        <v>21:0248</v>
      </c>
      <c r="E40" t="s">
        <v>232</v>
      </c>
      <c r="F40" t="s">
        <v>233</v>
      </c>
      <c r="H40">
        <v>56.873383099999998</v>
      </c>
      <c r="I40">
        <v>-115.84180619999999</v>
      </c>
      <c r="J40" s="1" t="str">
        <f t="shared" si="2"/>
        <v>Fluid (stream)</v>
      </c>
      <c r="K40" s="1" t="str">
        <f t="shared" si="3"/>
        <v>Filtered Water</v>
      </c>
      <c r="L40">
        <v>7</v>
      </c>
      <c r="M40" t="s">
        <v>234</v>
      </c>
      <c r="N40">
        <v>80</v>
      </c>
    </row>
    <row r="41" spans="1:64" hidden="1" x14ac:dyDescent="0.3">
      <c r="A41" t="s">
        <v>235</v>
      </c>
      <c r="B41" t="s">
        <v>236</v>
      </c>
      <c r="C41" s="1" t="str">
        <f t="shared" si="0"/>
        <v>21:0034</v>
      </c>
      <c r="D41" s="1" t="str">
        <f t="shared" si="1"/>
        <v>21:0248</v>
      </c>
      <c r="E41" t="s">
        <v>237</v>
      </c>
      <c r="F41" t="s">
        <v>238</v>
      </c>
      <c r="H41">
        <v>56.863121900000003</v>
      </c>
      <c r="I41">
        <v>-115.764764</v>
      </c>
      <c r="J41" s="1" t="str">
        <f t="shared" si="2"/>
        <v>Fluid (stream)</v>
      </c>
      <c r="K41" s="1" t="str">
        <f t="shared" si="3"/>
        <v>Filtered Water</v>
      </c>
      <c r="L41">
        <v>7</v>
      </c>
      <c r="M41" t="s">
        <v>239</v>
      </c>
      <c r="N41">
        <v>81</v>
      </c>
    </row>
    <row r="42" spans="1:64" hidden="1" x14ac:dyDescent="0.3">
      <c r="A42" t="s">
        <v>240</v>
      </c>
      <c r="B42" t="s">
        <v>241</v>
      </c>
      <c r="C42" s="1" t="str">
        <f t="shared" si="0"/>
        <v>21:0034</v>
      </c>
      <c r="D42" s="1" t="str">
        <f t="shared" si="1"/>
        <v>21:0248</v>
      </c>
      <c r="E42" t="s">
        <v>242</v>
      </c>
      <c r="F42" t="s">
        <v>243</v>
      </c>
      <c r="H42">
        <v>56.953516499999999</v>
      </c>
      <c r="I42">
        <v>-115.7156021</v>
      </c>
      <c r="J42" s="1" t="str">
        <f t="shared" si="2"/>
        <v>Fluid (stream)</v>
      </c>
      <c r="K42" s="1" t="str">
        <f t="shared" si="3"/>
        <v>Filtered Water</v>
      </c>
      <c r="L42">
        <v>8</v>
      </c>
      <c r="M42" t="s">
        <v>69</v>
      </c>
      <c r="N42">
        <v>82</v>
      </c>
      <c r="P42">
        <v>2.7</v>
      </c>
      <c r="Q42">
        <v>1.27</v>
      </c>
      <c r="R42">
        <v>11.38</v>
      </c>
      <c r="S42">
        <v>57.84</v>
      </c>
      <c r="T42">
        <v>3.0000000000000001E-3</v>
      </c>
      <c r="U42">
        <v>0.01</v>
      </c>
      <c r="V42">
        <v>4.5999999999999999E-2</v>
      </c>
      <c r="X42">
        <v>0.47799999999999998</v>
      </c>
      <c r="Y42">
        <v>0.05</v>
      </c>
      <c r="Z42">
        <v>0.05</v>
      </c>
      <c r="AA42">
        <v>0.01</v>
      </c>
      <c r="AB42">
        <v>7.0000000000000001E-3</v>
      </c>
      <c r="AC42">
        <v>3.0000000000000001E-3</v>
      </c>
      <c r="AD42">
        <v>1.0999999999999999E-2</v>
      </c>
      <c r="AE42">
        <v>8.0000000000000002E-3</v>
      </c>
      <c r="AF42">
        <v>0.01</v>
      </c>
      <c r="AH42">
        <v>3.0000000000000001E-3</v>
      </c>
      <c r="AJ42">
        <v>1.7999999999999999E-2</v>
      </c>
      <c r="AK42">
        <v>5.9249999999999998</v>
      </c>
      <c r="AL42">
        <v>3.0000000000000001E-3</v>
      </c>
      <c r="AM42">
        <v>533</v>
      </c>
      <c r="AN42">
        <v>0.47699999999999998</v>
      </c>
      <c r="AO42">
        <v>5.0000000000000001E-3</v>
      </c>
      <c r="AP42">
        <v>2.8000000000000001E-2</v>
      </c>
      <c r="AQ42">
        <v>1.02</v>
      </c>
      <c r="AR42">
        <v>5.0000000000000001E-3</v>
      </c>
      <c r="AS42">
        <v>5.0000000000000001E-3</v>
      </c>
      <c r="AT42">
        <v>0.60299999999999998</v>
      </c>
      <c r="AU42">
        <v>3.0000000000000001E-3</v>
      </c>
      <c r="AV42">
        <v>3.7999999999999999E-2</v>
      </c>
      <c r="AX42">
        <v>6.0000000000000001E-3</v>
      </c>
      <c r="AY42">
        <v>5.0000000000000001E-3</v>
      </c>
      <c r="AZ42">
        <v>123.73</v>
      </c>
      <c r="BB42">
        <v>3.0000000000000001E-3</v>
      </c>
      <c r="BC42">
        <v>0.01</v>
      </c>
      <c r="BD42">
        <v>0.96</v>
      </c>
      <c r="BE42">
        <v>3.0000000000000001E-3</v>
      </c>
      <c r="BG42">
        <v>0.153</v>
      </c>
      <c r="BH42">
        <v>0.14000000000000001</v>
      </c>
      <c r="BI42">
        <v>0.01</v>
      </c>
      <c r="BJ42">
        <v>5.2999999999999999E-2</v>
      </c>
      <c r="BK42">
        <v>5.0000000000000001E-3</v>
      </c>
      <c r="BL42">
        <v>1.01</v>
      </c>
    </row>
    <row r="43" spans="1:64" hidden="1" x14ac:dyDescent="0.3">
      <c r="A43" t="s">
        <v>244</v>
      </c>
      <c r="B43" t="s">
        <v>245</v>
      </c>
      <c r="C43" s="1" t="str">
        <f t="shared" si="0"/>
        <v>21:0034</v>
      </c>
      <c r="D43" s="1" t="str">
        <f t="shared" si="1"/>
        <v>21:0248</v>
      </c>
      <c r="E43" t="s">
        <v>246</v>
      </c>
      <c r="F43" t="s">
        <v>247</v>
      </c>
      <c r="H43">
        <v>56.966814499999998</v>
      </c>
      <c r="I43">
        <v>-115.70879499999999</v>
      </c>
      <c r="J43" s="1" t="str">
        <f t="shared" si="2"/>
        <v>Fluid (stream)</v>
      </c>
      <c r="K43" s="1" t="str">
        <f t="shared" si="3"/>
        <v>Filtered Water</v>
      </c>
      <c r="L43">
        <v>8</v>
      </c>
      <c r="M43" t="s">
        <v>74</v>
      </c>
      <c r="N43">
        <v>83</v>
      </c>
    </row>
    <row r="44" spans="1:64" hidden="1" x14ac:dyDescent="0.3">
      <c r="A44" t="s">
        <v>248</v>
      </c>
      <c r="B44" t="s">
        <v>249</v>
      </c>
      <c r="C44" s="1" t="str">
        <f t="shared" si="0"/>
        <v>21:0034</v>
      </c>
      <c r="D44" s="1" t="str">
        <f t="shared" si="1"/>
        <v>21:0248</v>
      </c>
      <c r="E44" t="s">
        <v>250</v>
      </c>
      <c r="F44" t="s">
        <v>251</v>
      </c>
      <c r="H44">
        <v>56.913494399999998</v>
      </c>
      <c r="I44">
        <v>-115.59941790000001</v>
      </c>
      <c r="J44" s="1" t="str">
        <f t="shared" si="2"/>
        <v>Fluid (stream)</v>
      </c>
      <c r="K44" s="1" t="str">
        <f t="shared" si="3"/>
        <v>Filtered Water</v>
      </c>
      <c r="L44">
        <v>8</v>
      </c>
      <c r="M44" t="s">
        <v>88</v>
      </c>
      <c r="N44">
        <v>84</v>
      </c>
      <c r="P44">
        <v>3</v>
      </c>
      <c r="Q44">
        <v>0.95</v>
      </c>
      <c r="R44">
        <v>165.2</v>
      </c>
      <c r="S44">
        <v>41.94</v>
      </c>
      <c r="T44">
        <v>3.0000000000000001E-3</v>
      </c>
      <c r="U44">
        <v>0.01</v>
      </c>
      <c r="V44">
        <v>1.2E-2</v>
      </c>
      <c r="X44">
        <v>0.52800000000000002</v>
      </c>
      <c r="Y44">
        <v>0.12</v>
      </c>
      <c r="Z44">
        <v>1.18</v>
      </c>
      <c r="AA44">
        <v>3.0000000000000001E-3</v>
      </c>
      <c r="AB44">
        <v>3.0000000000000001E-3</v>
      </c>
      <c r="AC44">
        <v>3.0000000000000001E-3</v>
      </c>
      <c r="AD44">
        <v>1.2E-2</v>
      </c>
      <c r="AE44">
        <v>3.0000000000000001E-3</v>
      </c>
      <c r="AF44">
        <v>4.4999999999999998E-2</v>
      </c>
      <c r="AH44">
        <v>3.0000000000000001E-3</v>
      </c>
      <c r="AJ44">
        <v>5.0000000000000001E-3</v>
      </c>
      <c r="AK44">
        <v>42.923000000000002</v>
      </c>
      <c r="AL44">
        <v>3.0000000000000001E-3</v>
      </c>
      <c r="AM44">
        <v>459.95</v>
      </c>
      <c r="AN44">
        <v>0.72099999999999997</v>
      </c>
      <c r="AO44">
        <v>5.0000000000000001E-3</v>
      </c>
      <c r="AP44">
        <v>1.4E-2</v>
      </c>
      <c r="AQ44">
        <v>1.0900000000000001</v>
      </c>
      <c r="AR44">
        <v>1.2999999999999999E-2</v>
      </c>
      <c r="AS44">
        <v>3.0000000000000001E-3</v>
      </c>
      <c r="AT44">
        <v>0.91100000000000003</v>
      </c>
      <c r="AU44">
        <v>3.0000000000000001E-3</v>
      </c>
      <c r="AV44">
        <v>8.2000000000000003E-2</v>
      </c>
      <c r="AX44">
        <v>3.0000000000000001E-3</v>
      </c>
      <c r="AY44">
        <v>5.0000000000000001E-3</v>
      </c>
      <c r="AZ44">
        <v>550.65</v>
      </c>
      <c r="BB44">
        <v>3.0000000000000001E-3</v>
      </c>
      <c r="BC44">
        <v>0.01</v>
      </c>
      <c r="BD44">
        <v>1.03</v>
      </c>
      <c r="BE44">
        <v>3.0000000000000001E-3</v>
      </c>
      <c r="BG44">
        <v>0.96599999999999997</v>
      </c>
      <c r="BH44">
        <v>0.14000000000000001</v>
      </c>
      <c r="BI44">
        <v>0.01</v>
      </c>
      <c r="BJ44">
        <v>4.8000000000000001E-2</v>
      </c>
      <c r="BK44">
        <v>3.0000000000000001E-3</v>
      </c>
      <c r="BL44">
        <v>4.62</v>
      </c>
    </row>
    <row r="45" spans="1:64" hidden="1" x14ac:dyDescent="0.3">
      <c r="A45" t="s">
        <v>252</v>
      </c>
      <c r="B45" t="s">
        <v>253</v>
      </c>
      <c r="C45" s="1" t="str">
        <f t="shared" si="0"/>
        <v>21:0034</v>
      </c>
      <c r="D45" s="1" t="str">
        <f t="shared" si="1"/>
        <v>21:0248</v>
      </c>
      <c r="E45" t="s">
        <v>254</v>
      </c>
      <c r="F45" t="s">
        <v>255</v>
      </c>
      <c r="H45">
        <v>56.904665199999997</v>
      </c>
      <c r="I45">
        <v>-115.6036404</v>
      </c>
      <c r="J45" s="1" t="str">
        <f t="shared" si="2"/>
        <v>Fluid (stream)</v>
      </c>
      <c r="K45" s="1" t="str">
        <f t="shared" si="3"/>
        <v>Filtered Water</v>
      </c>
      <c r="L45">
        <v>8</v>
      </c>
      <c r="M45" t="s">
        <v>93</v>
      </c>
      <c r="N45">
        <v>85</v>
      </c>
    </row>
    <row r="46" spans="1:64" hidden="1" x14ac:dyDescent="0.3">
      <c r="A46" t="s">
        <v>256</v>
      </c>
      <c r="B46" t="s">
        <v>257</v>
      </c>
      <c r="C46" s="1" t="str">
        <f t="shared" si="0"/>
        <v>21:0034</v>
      </c>
      <c r="D46" s="1" t="str">
        <f t="shared" si="1"/>
        <v>21:0248</v>
      </c>
      <c r="E46" t="s">
        <v>258</v>
      </c>
      <c r="F46" t="s">
        <v>259</v>
      </c>
      <c r="H46">
        <v>56.864669599999999</v>
      </c>
      <c r="I46">
        <v>-115.6078708</v>
      </c>
      <c r="J46" s="1" t="str">
        <f t="shared" si="2"/>
        <v>Fluid (stream)</v>
      </c>
      <c r="K46" s="1" t="str">
        <f t="shared" si="3"/>
        <v>Filtered Water</v>
      </c>
      <c r="L46">
        <v>8</v>
      </c>
      <c r="M46" t="s">
        <v>98</v>
      </c>
      <c r="N46">
        <v>86</v>
      </c>
      <c r="P46">
        <v>1</v>
      </c>
      <c r="Q46">
        <v>2.81</v>
      </c>
      <c r="R46">
        <v>55.86</v>
      </c>
      <c r="S46">
        <v>277.48</v>
      </c>
      <c r="T46">
        <v>3.0000000000000001E-3</v>
      </c>
      <c r="U46">
        <v>0.01</v>
      </c>
      <c r="V46">
        <v>2.9000000000000001E-2</v>
      </c>
      <c r="X46">
        <v>0.95599999999999996</v>
      </c>
      <c r="Y46">
        <v>0.14000000000000001</v>
      </c>
      <c r="Z46">
        <v>0.05</v>
      </c>
      <c r="AA46">
        <v>1.0999999999999999E-2</v>
      </c>
      <c r="AB46">
        <v>8.0000000000000002E-3</v>
      </c>
      <c r="AC46">
        <v>6.0000000000000001E-3</v>
      </c>
      <c r="AD46">
        <v>5.6000000000000001E-2</v>
      </c>
      <c r="AE46">
        <v>1.0999999999999999E-2</v>
      </c>
      <c r="AF46">
        <v>0.01</v>
      </c>
      <c r="AH46">
        <v>3.0000000000000001E-3</v>
      </c>
      <c r="AJ46">
        <v>1.2E-2</v>
      </c>
      <c r="AK46">
        <v>25.366</v>
      </c>
      <c r="AL46">
        <v>3.0000000000000001E-3</v>
      </c>
      <c r="AM46">
        <v>2943.41</v>
      </c>
      <c r="AN46">
        <v>1.17</v>
      </c>
      <c r="AO46">
        <v>5.0000000000000001E-3</v>
      </c>
      <c r="AP46">
        <v>2.9000000000000001E-2</v>
      </c>
      <c r="AQ46">
        <v>1.59</v>
      </c>
      <c r="AR46">
        <v>5.0000000000000001E-3</v>
      </c>
      <c r="AS46">
        <v>3.0000000000000001E-3</v>
      </c>
      <c r="AT46">
        <v>0.97499999999999998</v>
      </c>
      <c r="AU46">
        <v>0.01</v>
      </c>
      <c r="AV46">
        <v>4.3999999999999997E-2</v>
      </c>
      <c r="AX46">
        <v>3.0000000000000001E-3</v>
      </c>
      <c r="AY46">
        <v>5.0000000000000001E-3</v>
      </c>
      <c r="AZ46">
        <v>485.65</v>
      </c>
      <c r="BB46">
        <v>3.0000000000000001E-3</v>
      </c>
      <c r="BC46">
        <v>0.01</v>
      </c>
      <c r="BD46">
        <v>1.35</v>
      </c>
      <c r="BE46">
        <v>3.0000000000000001E-3</v>
      </c>
      <c r="BG46">
        <v>0.995</v>
      </c>
      <c r="BH46">
        <v>0.25</v>
      </c>
      <c r="BI46">
        <v>0.01</v>
      </c>
      <c r="BJ46">
        <v>8.1000000000000003E-2</v>
      </c>
      <c r="BK46">
        <v>5.0000000000000001E-3</v>
      </c>
      <c r="BL46">
        <v>0.25</v>
      </c>
    </row>
    <row r="47" spans="1:64" hidden="1" x14ac:dyDescent="0.3">
      <c r="A47" t="s">
        <v>260</v>
      </c>
      <c r="B47" t="s">
        <v>261</v>
      </c>
      <c r="C47" s="1" t="str">
        <f t="shared" si="0"/>
        <v>21:0034</v>
      </c>
      <c r="D47" s="1" t="str">
        <f t="shared" si="1"/>
        <v>21:0248</v>
      </c>
      <c r="E47" t="s">
        <v>262</v>
      </c>
      <c r="F47" t="s">
        <v>263</v>
      </c>
      <c r="H47">
        <v>56.8149181</v>
      </c>
      <c r="I47">
        <v>-115.5577171</v>
      </c>
      <c r="J47" s="1" t="str">
        <f t="shared" si="2"/>
        <v>Fluid (stream)</v>
      </c>
      <c r="K47" s="1" t="str">
        <f t="shared" si="3"/>
        <v>Filtered Water</v>
      </c>
      <c r="L47">
        <v>8</v>
      </c>
      <c r="M47" t="s">
        <v>103</v>
      </c>
      <c r="N47">
        <v>87</v>
      </c>
      <c r="P47">
        <v>1</v>
      </c>
      <c r="Q47">
        <v>0.98</v>
      </c>
      <c r="R47">
        <v>108.86</v>
      </c>
      <c r="S47">
        <v>106.39</v>
      </c>
      <c r="T47">
        <v>3.0000000000000001E-3</v>
      </c>
      <c r="U47">
        <v>0.01</v>
      </c>
      <c r="V47">
        <v>1.7000000000000001E-2</v>
      </c>
      <c r="X47">
        <v>0.09</v>
      </c>
      <c r="Y47">
        <v>0.05</v>
      </c>
      <c r="Z47">
        <v>0.48</v>
      </c>
      <c r="AA47">
        <v>7.0000000000000001E-3</v>
      </c>
      <c r="AB47">
        <v>7.0000000000000001E-3</v>
      </c>
      <c r="AC47">
        <v>3.0000000000000001E-3</v>
      </c>
      <c r="AD47">
        <v>5.0000000000000001E-3</v>
      </c>
      <c r="AE47">
        <v>3.0000000000000001E-3</v>
      </c>
      <c r="AF47">
        <v>2.3E-2</v>
      </c>
      <c r="AH47">
        <v>3.0000000000000001E-3</v>
      </c>
      <c r="AJ47">
        <v>5.0000000000000001E-3</v>
      </c>
      <c r="AK47">
        <v>20.484999999999999</v>
      </c>
      <c r="AL47">
        <v>3.0000000000000001E-3</v>
      </c>
      <c r="AM47">
        <v>130.66</v>
      </c>
      <c r="AN47">
        <v>3.145</v>
      </c>
      <c r="AO47">
        <v>5.0000000000000001E-3</v>
      </c>
      <c r="AP47">
        <v>1.7999999999999999E-2</v>
      </c>
      <c r="AQ47">
        <v>1.47</v>
      </c>
      <c r="AR47">
        <v>4.3999999999999997E-2</v>
      </c>
      <c r="AS47">
        <v>3.0000000000000001E-3</v>
      </c>
      <c r="AT47">
        <v>0.91100000000000003</v>
      </c>
      <c r="AU47">
        <v>1.0999999999999999E-2</v>
      </c>
      <c r="AV47">
        <v>9.8000000000000004E-2</v>
      </c>
      <c r="AX47">
        <v>5.0000000000000001E-3</v>
      </c>
      <c r="AY47">
        <v>5.0000000000000001E-3</v>
      </c>
      <c r="AZ47">
        <v>286.8</v>
      </c>
      <c r="BB47">
        <v>3.0000000000000001E-3</v>
      </c>
      <c r="BC47">
        <v>0.01</v>
      </c>
      <c r="BD47">
        <v>0.66</v>
      </c>
      <c r="BE47">
        <v>5.0000000000000001E-3</v>
      </c>
      <c r="BG47">
        <v>0.94099999999999995</v>
      </c>
      <c r="BH47">
        <v>0.19</v>
      </c>
      <c r="BI47">
        <v>0.01</v>
      </c>
      <c r="BJ47">
        <v>5.2999999999999999E-2</v>
      </c>
      <c r="BK47">
        <v>3.0000000000000001E-3</v>
      </c>
      <c r="BL47">
        <v>0.25</v>
      </c>
    </row>
    <row r="48" spans="1:64" hidden="1" x14ac:dyDescent="0.3">
      <c r="A48" t="s">
        <v>264</v>
      </c>
      <c r="B48" t="s">
        <v>265</v>
      </c>
      <c r="C48" s="1" t="str">
        <f t="shared" si="0"/>
        <v>21:0034</v>
      </c>
      <c r="D48" s="1" t="str">
        <f t="shared" si="1"/>
        <v>21:0248</v>
      </c>
      <c r="E48" t="s">
        <v>266</v>
      </c>
      <c r="F48" t="s">
        <v>267</v>
      </c>
      <c r="H48">
        <v>56.794152400000002</v>
      </c>
      <c r="I48">
        <v>-115.72827580000001</v>
      </c>
      <c r="J48" s="1" t="str">
        <f t="shared" si="2"/>
        <v>Fluid (stream)</v>
      </c>
      <c r="K48" s="1" t="str">
        <f t="shared" si="3"/>
        <v>Filtered Water</v>
      </c>
      <c r="L48">
        <v>8</v>
      </c>
      <c r="M48" t="s">
        <v>79</v>
      </c>
      <c r="N48">
        <v>88</v>
      </c>
      <c r="P48">
        <v>1</v>
      </c>
      <c r="Q48">
        <v>1.42</v>
      </c>
      <c r="R48">
        <v>205.45</v>
      </c>
      <c r="S48">
        <v>80.19</v>
      </c>
      <c r="T48">
        <v>3.0000000000000001E-3</v>
      </c>
      <c r="U48">
        <v>0.01</v>
      </c>
      <c r="V48">
        <v>1.2999999999999999E-2</v>
      </c>
      <c r="X48">
        <v>5.6000000000000001E-2</v>
      </c>
      <c r="Y48">
        <v>0.05</v>
      </c>
      <c r="Z48">
        <v>0.63</v>
      </c>
      <c r="AA48">
        <v>6.0000000000000001E-3</v>
      </c>
      <c r="AB48">
        <v>3.0000000000000001E-3</v>
      </c>
      <c r="AC48">
        <v>3.0000000000000001E-3</v>
      </c>
      <c r="AD48">
        <v>5.0000000000000001E-3</v>
      </c>
      <c r="AE48">
        <v>3.0000000000000001E-3</v>
      </c>
      <c r="AF48">
        <v>3.9E-2</v>
      </c>
      <c r="AH48">
        <v>3.0000000000000001E-3</v>
      </c>
      <c r="AJ48">
        <v>5.0000000000000001E-3</v>
      </c>
      <c r="AK48">
        <v>27.373999999999999</v>
      </c>
      <c r="AL48">
        <v>3.0000000000000001E-3</v>
      </c>
      <c r="AM48">
        <v>57.7</v>
      </c>
      <c r="AN48">
        <v>6.1230000000000002</v>
      </c>
      <c r="AO48">
        <v>5.0000000000000001E-3</v>
      </c>
      <c r="AP48">
        <v>7.0000000000000001E-3</v>
      </c>
      <c r="AQ48">
        <v>1.55</v>
      </c>
      <c r="AR48">
        <v>8.1000000000000003E-2</v>
      </c>
      <c r="AS48">
        <v>3.0000000000000001E-3</v>
      </c>
      <c r="AT48">
        <v>1.387</v>
      </c>
      <c r="AU48">
        <v>0.03</v>
      </c>
      <c r="AV48">
        <v>0.10199999999999999</v>
      </c>
      <c r="AX48">
        <v>3.0000000000000001E-3</v>
      </c>
      <c r="AY48">
        <v>5.0000000000000001E-3</v>
      </c>
      <c r="AZ48">
        <v>341.48</v>
      </c>
      <c r="BB48">
        <v>3.0000000000000001E-3</v>
      </c>
      <c r="BC48">
        <v>0.01</v>
      </c>
      <c r="BD48">
        <v>0.51</v>
      </c>
      <c r="BE48">
        <v>8.9999999999999993E-3</v>
      </c>
      <c r="BG48">
        <v>2.2320000000000002</v>
      </c>
      <c r="BH48">
        <v>0.21</v>
      </c>
      <c r="BI48">
        <v>0.01</v>
      </c>
      <c r="BJ48">
        <v>4.1000000000000002E-2</v>
      </c>
      <c r="BK48">
        <v>3.0000000000000001E-3</v>
      </c>
      <c r="BL48">
        <v>0.25</v>
      </c>
    </row>
    <row r="49" spans="1:64" hidden="1" x14ac:dyDescent="0.3">
      <c r="A49" t="s">
        <v>268</v>
      </c>
      <c r="B49" t="s">
        <v>269</v>
      </c>
      <c r="C49" s="1" t="str">
        <f t="shared" si="0"/>
        <v>21:0034</v>
      </c>
      <c r="D49" s="1" t="str">
        <f t="shared" si="1"/>
        <v>21:0248</v>
      </c>
      <c r="E49" t="s">
        <v>266</v>
      </c>
      <c r="F49" t="s">
        <v>270</v>
      </c>
      <c r="H49">
        <v>56.794152400000002</v>
      </c>
      <c r="I49">
        <v>-115.72827580000001</v>
      </c>
      <c r="J49" s="1" t="str">
        <f t="shared" si="2"/>
        <v>Fluid (stream)</v>
      </c>
      <c r="K49" s="1" t="str">
        <f t="shared" si="3"/>
        <v>Filtered Water</v>
      </c>
      <c r="L49">
        <v>8</v>
      </c>
      <c r="M49" t="s">
        <v>83</v>
      </c>
      <c r="N49">
        <v>89</v>
      </c>
    </row>
    <row r="50" spans="1:64" hidden="1" x14ac:dyDescent="0.3">
      <c r="A50" t="s">
        <v>271</v>
      </c>
      <c r="B50" t="s">
        <v>272</v>
      </c>
      <c r="C50" s="1" t="str">
        <f t="shared" si="0"/>
        <v>21:0034</v>
      </c>
      <c r="D50" s="1" t="str">
        <f t="shared" si="1"/>
        <v>21:0248</v>
      </c>
      <c r="E50" t="s">
        <v>273</v>
      </c>
      <c r="F50" t="s">
        <v>274</v>
      </c>
      <c r="H50">
        <v>56.818318599999998</v>
      </c>
      <c r="I50">
        <v>-115.8299567</v>
      </c>
      <c r="J50" s="1" t="str">
        <f t="shared" si="2"/>
        <v>Fluid (stream)</v>
      </c>
      <c r="K50" s="1" t="str">
        <f t="shared" si="3"/>
        <v>Filtered Water</v>
      </c>
      <c r="L50">
        <v>9</v>
      </c>
      <c r="M50" t="s">
        <v>69</v>
      </c>
      <c r="N50">
        <v>90</v>
      </c>
      <c r="P50">
        <v>1</v>
      </c>
      <c r="Q50">
        <v>0.64</v>
      </c>
      <c r="R50">
        <v>52.77</v>
      </c>
      <c r="S50">
        <v>82.95</v>
      </c>
      <c r="T50">
        <v>3.0000000000000001E-3</v>
      </c>
      <c r="U50">
        <v>0.01</v>
      </c>
      <c r="V50">
        <v>1.7999999999999999E-2</v>
      </c>
      <c r="X50">
        <v>5.2999999999999999E-2</v>
      </c>
      <c r="Y50">
        <v>0.05</v>
      </c>
      <c r="Z50">
        <v>0.17</v>
      </c>
      <c r="AA50">
        <v>3.0000000000000001E-3</v>
      </c>
      <c r="AB50">
        <v>3.0000000000000001E-3</v>
      </c>
      <c r="AC50">
        <v>3.0000000000000001E-3</v>
      </c>
      <c r="AD50">
        <v>5.0000000000000001E-3</v>
      </c>
      <c r="AE50">
        <v>3.0000000000000001E-3</v>
      </c>
      <c r="AF50">
        <v>0.01</v>
      </c>
      <c r="AH50">
        <v>3.0000000000000001E-3</v>
      </c>
      <c r="AJ50">
        <v>1.0999999999999999E-2</v>
      </c>
      <c r="AK50">
        <v>13.815</v>
      </c>
      <c r="AL50">
        <v>3.0000000000000001E-3</v>
      </c>
      <c r="AM50">
        <v>47.7</v>
      </c>
      <c r="AN50">
        <v>0.503</v>
      </c>
      <c r="AO50">
        <v>5.0000000000000001E-3</v>
      </c>
      <c r="AP50">
        <v>1.4999999999999999E-2</v>
      </c>
      <c r="AQ50">
        <v>0.41</v>
      </c>
      <c r="AR50">
        <v>5.0000000000000001E-3</v>
      </c>
      <c r="AS50">
        <v>3.0000000000000001E-3</v>
      </c>
      <c r="AT50">
        <v>1.7849999999999999</v>
      </c>
      <c r="AU50">
        <v>3.0000000000000001E-3</v>
      </c>
      <c r="AV50">
        <v>4.7E-2</v>
      </c>
      <c r="AX50">
        <v>5.0000000000000001E-3</v>
      </c>
      <c r="AY50">
        <v>5.0000000000000001E-3</v>
      </c>
      <c r="AZ50">
        <v>202.48</v>
      </c>
      <c r="BB50">
        <v>3.0000000000000001E-3</v>
      </c>
      <c r="BC50">
        <v>0.01</v>
      </c>
      <c r="BD50">
        <v>0.86</v>
      </c>
      <c r="BE50">
        <v>3.0000000000000001E-3</v>
      </c>
      <c r="BG50">
        <v>0.32600000000000001</v>
      </c>
      <c r="BH50">
        <v>0.11</v>
      </c>
      <c r="BI50">
        <v>0.01</v>
      </c>
      <c r="BJ50">
        <v>3.5000000000000003E-2</v>
      </c>
      <c r="BK50">
        <v>3.0000000000000001E-3</v>
      </c>
      <c r="BL50">
        <v>0.25</v>
      </c>
    </row>
    <row r="51" spans="1:64" hidden="1" x14ac:dyDescent="0.3">
      <c r="A51" t="s">
        <v>275</v>
      </c>
      <c r="B51" t="s">
        <v>276</v>
      </c>
      <c r="C51" s="1" t="str">
        <f t="shared" si="0"/>
        <v>21:0034</v>
      </c>
      <c r="D51" s="1" t="str">
        <f t="shared" si="1"/>
        <v>21:0248</v>
      </c>
      <c r="E51" t="s">
        <v>277</v>
      </c>
      <c r="F51" t="s">
        <v>278</v>
      </c>
      <c r="H51">
        <v>56.824565900000003</v>
      </c>
      <c r="I51">
        <v>-115.8544236</v>
      </c>
      <c r="J51" s="1" t="str">
        <f t="shared" si="2"/>
        <v>Fluid (stream)</v>
      </c>
      <c r="K51" s="1" t="str">
        <f t="shared" si="3"/>
        <v>Filtered Water</v>
      </c>
      <c r="L51">
        <v>9</v>
      </c>
      <c r="M51" t="s">
        <v>74</v>
      </c>
      <c r="N51">
        <v>91</v>
      </c>
    </row>
    <row r="52" spans="1:64" hidden="1" x14ac:dyDescent="0.3">
      <c r="A52" t="s">
        <v>279</v>
      </c>
      <c r="B52" t="s">
        <v>280</v>
      </c>
      <c r="C52" s="1" t="str">
        <f t="shared" si="0"/>
        <v>21:0034</v>
      </c>
      <c r="D52" s="1" t="str">
        <f t="shared" si="1"/>
        <v>21:0248</v>
      </c>
      <c r="E52" t="s">
        <v>281</v>
      </c>
      <c r="F52" t="s">
        <v>282</v>
      </c>
      <c r="H52">
        <v>56.848355699999999</v>
      </c>
      <c r="I52">
        <v>-115.787108</v>
      </c>
      <c r="J52" s="1" t="str">
        <f t="shared" si="2"/>
        <v>Fluid (stream)</v>
      </c>
      <c r="K52" s="1" t="str">
        <f t="shared" si="3"/>
        <v>Filtered Water</v>
      </c>
      <c r="L52">
        <v>9</v>
      </c>
      <c r="M52" t="s">
        <v>88</v>
      </c>
      <c r="N52">
        <v>92</v>
      </c>
    </row>
    <row r="53" spans="1:64" hidden="1" x14ac:dyDescent="0.3">
      <c r="A53" t="s">
        <v>283</v>
      </c>
      <c r="B53" t="s">
        <v>284</v>
      </c>
      <c r="C53" s="1" t="str">
        <f t="shared" si="0"/>
        <v>21:0034</v>
      </c>
      <c r="D53" s="1" t="str">
        <f t="shared" si="1"/>
        <v>21:0248</v>
      </c>
      <c r="E53" t="s">
        <v>285</v>
      </c>
      <c r="F53" t="s">
        <v>286</v>
      </c>
      <c r="H53">
        <v>56.795997999999997</v>
      </c>
      <c r="I53">
        <v>-115.8749771</v>
      </c>
      <c r="J53" s="1" t="str">
        <f t="shared" si="2"/>
        <v>Fluid (stream)</v>
      </c>
      <c r="K53" s="1" t="str">
        <f t="shared" si="3"/>
        <v>Filtered Water</v>
      </c>
      <c r="L53">
        <v>9</v>
      </c>
      <c r="M53" t="s">
        <v>93</v>
      </c>
      <c r="N53">
        <v>93</v>
      </c>
      <c r="P53">
        <v>2.2000000000000002</v>
      </c>
      <c r="Q53">
        <v>0.22</v>
      </c>
      <c r="R53">
        <v>80.31</v>
      </c>
      <c r="S53">
        <v>91.19</v>
      </c>
      <c r="T53">
        <v>3.0000000000000001E-3</v>
      </c>
      <c r="U53">
        <v>2.8000000000000001E-2</v>
      </c>
      <c r="V53">
        <v>5.0000000000000001E-3</v>
      </c>
      <c r="X53">
        <v>2.5000000000000001E-2</v>
      </c>
      <c r="Y53">
        <v>0.05</v>
      </c>
      <c r="Z53">
        <v>0.49</v>
      </c>
      <c r="AA53">
        <v>3.0000000000000001E-3</v>
      </c>
      <c r="AB53">
        <v>3.0000000000000001E-3</v>
      </c>
      <c r="AC53">
        <v>3.0000000000000001E-3</v>
      </c>
      <c r="AD53">
        <v>5.0000000000000001E-3</v>
      </c>
      <c r="AE53">
        <v>3.0000000000000001E-3</v>
      </c>
      <c r="AF53">
        <v>0.01</v>
      </c>
      <c r="AH53">
        <v>3.0000000000000001E-3</v>
      </c>
      <c r="AJ53">
        <v>5.0000000000000001E-3</v>
      </c>
      <c r="AK53">
        <v>25.542999999999999</v>
      </c>
      <c r="AL53">
        <v>3.0000000000000001E-3</v>
      </c>
      <c r="AM53">
        <v>11.79</v>
      </c>
      <c r="AN53">
        <v>0.245</v>
      </c>
      <c r="AO53">
        <v>5.0000000000000001E-3</v>
      </c>
      <c r="AP53">
        <v>3.0000000000000001E-3</v>
      </c>
      <c r="AQ53">
        <v>0.36</v>
      </c>
      <c r="AR53">
        <v>6.9000000000000006E-2</v>
      </c>
      <c r="AS53">
        <v>3.0000000000000001E-3</v>
      </c>
      <c r="AT53">
        <v>0.9</v>
      </c>
      <c r="AU53">
        <v>5.0000000000000001E-3</v>
      </c>
      <c r="AV53">
        <v>4.3999999999999997E-2</v>
      </c>
      <c r="AX53">
        <v>3.0000000000000001E-3</v>
      </c>
      <c r="AY53">
        <v>5.0000000000000001E-3</v>
      </c>
      <c r="AZ53">
        <v>363.56</v>
      </c>
      <c r="BB53">
        <v>3.0000000000000001E-3</v>
      </c>
      <c r="BC53">
        <v>0.01</v>
      </c>
      <c r="BD53">
        <v>0.7</v>
      </c>
      <c r="BE53">
        <v>3.0000000000000001E-3</v>
      </c>
      <c r="BG53">
        <v>0.51700000000000002</v>
      </c>
      <c r="BH53">
        <v>0.05</v>
      </c>
      <c r="BI53">
        <v>0.01</v>
      </c>
      <c r="BJ53">
        <v>1.9E-2</v>
      </c>
      <c r="BK53">
        <v>3.0000000000000001E-3</v>
      </c>
      <c r="BL53">
        <v>1.03</v>
      </c>
    </row>
    <row r="54" spans="1:64" hidden="1" x14ac:dyDescent="0.3">
      <c r="A54" t="s">
        <v>287</v>
      </c>
      <c r="B54" t="s">
        <v>288</v>
      </c>
      <c r="C54" s="1" t="str">
        <f t="shared" si="0"/>
        <v>21:0034</v>
      </c>
      <c r="D54" s="1" t="str">
        <f t="shared" si="1"/>
        <v>21:0248</v>
      </c>
      <c r="E54" t="s">
        <v>289</v>
      </c>
      <c r="F54" t="s">
        <v>290</v>
      </c>
      <c r="H54">
        <v>56.809479799999998</v>
      </c>
      <c r="I54">
        <v>-115.9047774</v>
      </c>
      <c r="J54" s="1" t="str">
        <f t="shared" si="2"/>
        <v>Fluid (stream)</v>
      </c>
      <c r="K54" s="1" t="str">
        <f t="shared" si="3"/>
        <v>Filtered Water</v>
      </c>
      <c r="L54">
        <v>9</v>
      </c>
      <c r="M54" t="s">
        <v>98</v>
      </c>
      <c r="N54">
        <v>94</v>
      </c>
    </row>
    <row r="55" spans="1:64" hidden="1" x14ac:dyDescent="0.3">
      <c r="A55" t="s">
        <v>291</v>
      </c>
      <c r="B55" t="s">
        <v>292</v>
      </c>
      <c r="C55" s="1" t="str">
        <f t="shared" si="0"/>
        <v>21:0034</v>
      </c>
      <c r="D55" s="1" t="str">
        <f t="shared" si="1"/>
        <v>21:0248</v>
      </c>
      <c r="E55" t="s">
        <v>293</v>
      </c>
      <c r="F55" t="s">
        <v>294</v>
      </c>
      <c r="H55">
        <v>56.815443500000001</v>
      </c>
      <c r="I55">
        <v>-115.8118614</v>
      </c>
      <c r="J55" s="1" t="str">
        <f t="shared" si="2"/>
        <v>Fluid (stream)</v>
      </c>
      <c r="K55" s="1" t="str">
        <f t="shared" si="3"/>
        <v>Filtered Water</v>
      </c>
      <c r="L55">
        <v>9</v>
      </c>
      <c r="M55" t="s">
        <v>103</v>
      </c>
      <c r="N55">
        <v>95</v>
      </c>
      <c r="P55">
        <v>2.2999999999999998</v>
      </c>
      <c r="Q55">
        <v>0.65</v>
      </c>
      <c r="R55">
        <v>100.34</v>
      </c>
      <c r="S55">
        <v>76.14</v>
      </c>
      <c r="T55">
        <v>3.0000000000000001E-3</v>
      </c>
      <c r="U55">
        <v>0.01</v>
      </c>
      <c r="V55">
        <v>2.1999999999999999E-2</v>
      </c>
      <c r="X55">
        <v>7.6999999999999999E-2</v>
      </c>
      <c r="Y55">
        <v>0.05</v>
      </c>
      <c r="Z55">
        <v>0.42</v>
      </c>
      <c r="AA55">
        <v>3.0000000000000001E-3</v>
      </c>
      <c r="AB55">
        <v>3.0000000000000001E-3</v>
      </c>
      <c r="AC55">
        <v>3.0000000000000001E-3</v>
      </c>
      <c r="AD55">
        <v>5.0000000000000001E-3</v>
      </c>
      <c r="AE55">
        <v>3.0000000000000001E-3</v>
      </c>
      <c r="AF55">
        <v>2.5000000000000001E-2</v>
      </c>
      <c r="AH55">
        <v>3.0000000000000001E-3</v>
      </c>
      <c r="AJ55">
        <v>1.2999999999999999E-2</v>
      </c>
      <c r="AK55">
        <v>16.959</v>
      </c>
      <c r="AL55">
        <v>3.0000000000000001E-3</v>
      </c>
      <c r="AM55">
        <v>76.59</v>
      </c>
      <c r="AN55">
        <v>2.11</v>
      </c>
      <c r="AO55">
        <v>5.0000000000000001E-3</v>
      </c>
      <c r="AP55">
        <v>1.2999999999999999E-2</v>
      </c>
      <c r="AQ55">
        <v>0.93</v>
      </c>
      <c r="AR55">
        <v>1.4999999999999999E-2</v>
      </c>
      <c r="AS55">
        <v>3.0000000000000001E-3</v>
      </c>
      <c r="AT55">
        <v>1.0609999999999999</v>
      </c>
      <c r="AU55">
        <v>1.4E-2</v>
      </c>
      <c r="AV55">
        <v>6.5000000000000002E-2</v>
      </c>
      <c r="AX55">
        <v>3.0000000000000001E-3</v>
      </c>
      <c r="AY55">
        <v>5.0000000000000001E-3</v>
      </c>
      <c r="AZ55">
        <v>238.65</v>
      </c>
      <c r="BB55">
        <v>3.0000000000000001E-3</v>
      </c>
      <c r="BC55">
        <v>0.01</v>
      </c>
      <c r="BD55">
        <v>0.68</v>
      </c>
      <c r="BE55">
        <v>3.0000000000000001E-3</v>
      </c>
      <c r="BG55">
        <v>0.78800000000000003</v>
      </c>
      <c r="BH55">
        <v>0.17</v>
      </c>
      <c r="BI55">
        <v>0.01</v>
      </c>
      <c r="BJ55">
        <v>3.5000000000000003E-2</v>
      </c>
      <c r="BK55">
        <v>3.0000000000000001E-3</v>
      </c>
      <c r="BL55">
        <v>0.25</v>
      </c>
    </row>
    <row r="56" spans="1:64" hidden="1" x14ac:dyDescent="0.3">
      <c r="A56" t="s">
        <v>295</v>
      </c>
      <c r="B56" t="s">
        <v>296</v>
      </c>
      <c r="C56" s="1" t="str">
        <f t="shared" si="0"/>
        <v>21:0034</v>
      </c>
      <c r="D56" s="1" t="str">
        <f t="shared" si="1"/>
        <v>21:0248</v>
      </c>
      <c r="E56" t="s">
        <v>297</v>
      </c>
      <c r="F56" t="s">
        <v>298</v>
      </c>
      <c r="H56">
        <v>56.814862099999999</v>
      </c>
      <c r="I56">
        <v>-115.8111918</v>
      </c>
      <c r="J56" s="1" t="str">
        <f t="shared" si="2"/>
        <v>Fluid (stream)</v>
      </c>
      <c r="K56" s="1" t="str">
        <f t="shared" si="3"/>
        <v>Filtered Water</v>
      </c>
      <c r="L56">
        <v>9</v>
      </c>
      <c r="M56" t="s">
        <v>108</v>
      </c>
      <c r="N56">
        <v>96</v>
      </c>
    </row>
    <row r="57" spans="1:64" hidden="1" x14ac:dyDescent="0.3">
      <c r="A57" t="s">
        <v>299</v>
      </c>
      <c r="B57" t="s">
        <v>300</v>
      </c>
      <c r="C57" s="1" t="str">
        <f t="shared" si="0"/>
        <v>21:0034</v>
      </c>
      <c r="D57" s="1" t="str">
        <f t="shared" si="1"/>
        <v>21:0248</v>
      </c>
      <c r="E57" t="s">
        <v>301</v>
      </c>
      <c r="F57" t="s">
        <v>302</v>
      </c>
      <c r="H57">
        <v>56.824036599999999</v>
      </c>
      <c r="I57">
        <v>-115.8170788</v>
      </c>
      <c r="J57" s="1" t="str">
        <f t="shared" si="2"/>
        <v>Fluid (stream)</v>
      </c>
      <c r="K57" s="1" t="str">
        <f t="shared" si="3"/>
        <v>Filtered Water</v>
      </c>
      <c r="L57">
        <v>9</v>
      </c>
      <c r="M57" t="s">
        <v>79</v>
      </c>
      <c r="N57">
        <v>97</v>
      </c>
      <c r="P57">
        <v>2.1</v>
      </c>
      <c r="Q57">
        <v>0.23</v>
      </c>
      <c r="R57">
        <v>29.41</v>
      </c>
      <c r="S57">
        <v>109.09</v>
      </c>
      <c r="T57">
        <v>3.0000000000000001E-3</v>
      </c>
      <c r="U57">
        <v>0.01</v>
      </c>
      <c r="V57">
        <v>1.7999999999999999E-2</v>
      </c>
      <c r="X57">
        <v>2.5000000000000001E-2</v>
      </c>
      <c r="Y57">
        <v>0.05</v>
      </c>
      <c r="Z57">
        <v>0.05</v>
      </c>
      <c r="AA57">
        <v>7.0000000000000001E-3</v>
      </c>
      <c r="AB57">
        <v>5.0000000000000001E-3</v>
      </c>
      <c r="AC57">
        <v>3.0000000000000001E-3</v>
      </c>
      <c r="AD57">
        <v>5.0000000000000001E-3</v>
      </c>
      <c r="AE57">
        <v>8.9999999999999993E-3</v>
      </c>
      <c r="AF57">
        <v>0.01</v>
      </c>
      <c r="AH57">
        <v>3.0000000000000001E-3</v>
      </c>
      <c r="AJ57">
        <v>5.0000000000000001E-3</v>
      </c>
      <c r="AK57">
        <v>10.971</v>
      </c>
      <c r="AL57">
        <v>3.0000000000000001E-3</v>
      </c>
      <c r="AM57">
        <v>56.29</v>
      </c>
      <c r="AN57">
        <v>9.5000000000000001E-2</v>
      </c>
      <c r="AO57">
        <v>5.0000000000000001E-3</v>
      </c>
      <c r="AP57">
        <v>1.6E-2</v>
      </c>
      <c r="AQ57">
        <v>0.1</v>
      </c>
      <c r="AR57">
        <v>5.0000000000000001E-3</v>
      </c>
      <c r="AS57">
        <v>3.0000000000000001E-3</v>
      </c>
      <c r="AT57">
        <v>0.29399999999999998</v>
      </c>
      <c r="AU57">
        <v>3.0000000000000001E-3</v>
      </c>
      <c r="AV57">
        <v>2.4E-2</v>
      </c>
      <c r="AX57">
        <v>6.0000000000000001E-3</v>
      </c>
      <c r="AY57">
        <v>5.0000000000000001E-3</v>
      </c>
      <c r="AZ57">
        <v>155.44</v>
      </c>
      <c r="BB57">
        <v>3.0000000000000001E-3</v>
      </c>
      <c r="BC57">
        <v>0.01</v>
      </c>
      <c r="BD57">
        <v>0.77</v>
      </c>
      <c r="BE57">
        <v>3.0000000000000001E-3</v>
      </c>
      <c r="BG57">
        <v>6.2E-2</v>
      </c>
      <c r="BH57">
        <v>0.11</v>
      </c>
      <c r="BI57">
        <v>0.01</v>
      </c>
      <c r="BJ57">
        <v>5.2999999999999999E-2</v>
      </c>
      <c r="BK57">
        <v>5.0000000000000001E-3</v>
      </c>
      <c r="BL57">
        <v>0.25</v>
      </c>
    </row>
    <row r="58" spans="1:64" hidden="1" x14ac:dyDescent="0.3">
      <c r="A58" t="s">
        <v>303</v>
      </c>
      <c r="B58" t="s">
        <v>304</v>
      </c>
      <c r="C58" s="1" t="str">
        <f t="shared" si="0"/>
        <v>21:0034</v>
      </c>
      <c r="D58" s="1" t="str">
        <f t="shared" si="1"/>
        <v>21:0248</v>
      </c>
      <c r="E58" t="s">
        <v>301</v>
      </c>
      <c r="F58" t="s">
        <v>305</v>
      </c>
      <c r="H58">
        <v>56.824036599999999</v>
      </c>
      <c r="I58">
        <v>-115.8170788</v>
      </c>
      <c r="J58" s="1" t="str">
        <f t="shared" si="2"/>
        <v>Fluid (stream)</v>
      </c>
      <c r="K58" s="1" t="str">
        <f t="shared" si="3"/>
        <v>Filtered Water</v>
      </c>
      <c r="L58">
        <v>9</v>
      </c>
      <c r="M58" t="s">
        <v>83</v>
      </c>
      <c r="N58">
        <v>98</v>
      </c>
    </row>
    <row r="59" spans="1:64" hidden="1" x14ac:dyDescent="0.3">
      <c r="A59" t="s">
        <v>306</v>
      </c>
      <c r="B59" t="s">
        <v>307</v>
      </c>
      <c r="C59" s="1" t="str">
        <f t="shared" si="0"/>
        <v>21:0034</v>
      </c>
      <c r="D59" s="1" t="str">
        <f t="shared" si="1"/>
        <v>21:0248</v>
      </c>
      <c r="E59" t="s">
        <v>308</v>
      </c>
      <c r="F59" t="s">
        <v>309</v>
      </c>
      <c r="H59">
        <v>56.852421700000001</v>
      </c>
      <c r="I59">
        <v>-115.89984889999999</v>
      </c>
      <c r="J59" s="1" t="str">
        <f t="shared" si="2"/>
        <v>Fluid (stream)</v>
      </c>
      <c r="K59" s="1" t="str">
        <f t="shared" si="3"/>
        <v>Filtered Water</v>
      </c>
      <c r="L59">
        <v>9</v>
      </c>
      <c r="M59" t="s">
        <v>113</v>
      </c>
      <c r="N59">
        <v>99</v>
      </c>
    </row>
    <row r="60" spans="1:64" hidden="1" x14ac:dyDescent="0.3">
      <c r="A60" t="s">
        <v>310</v>
      </c>
      <c r="B60" t="s">
        <v>311</v>
      </c>
      <c r="C60" s="1" t="str">
        <f t="shared" si="0"/>
        <v>21:0034</v>
      </c>
      <c r="D60" s="1" t="str">
        <f t="shared" si="1"/>
        <v>21:0248</v>
      </c>
      <c r="E60" t="s">
        <v>312</v>
      </c>
      <c r="F60" t="s">
        <v>313</v>
      </c>
      <c r="H60">
        <v>56.812793499999998</v>
      </c>
      <c r="I60">
        <v>-115.65291000000001</v>
      </c>
      <c r="J60" s="1" t="str">
        <f t="shared" si="2"/>
        <v>Fluid (stream)</v>
      </c>
      <c r="K60" s="1" t="str">
        <f t="shared" si="3"/>
        <v>Filtered Water</v>
      </c>
      <c r="L60">
        <v>9</v>
      </c>
      <c r="M60" t="s">
        <v>118</v>
      </c>
      <c r="N60">
        <v>100</v>
      </c>
      <c r="P60">
        <v>1</v>
      </c>
      <c r="Q60">
        <v>0.97</v>
      </c>
      <c r="R60">
        <v>179.44</v>
      </c>
      <c r="S60">
        <v>86.35</v>
      </c>
      <c r="T60">
        <v>3.0000000000000001E-3</v>
      </c>
      <c r="U60">
        <v>0.01</v>
      </c>
      <c r="V60">
        <v>0.01</v>
      </c>
      <c r="X60">
        <v>2.5000000000000001E-2</v>
      </c>
      <c r="Y60">
        <v>0.05</v>
      </c>
      <c r="Z60">
        <v>0.72</v>
      </c>
      <c r="AA60">
        <v>3.0000000000000001E-3</v>
      </c>
      <c r="AB60">
        <v>3.0000000000000001E-3</v>
      </c>
      <c r="AC60">
        <v>3.0000000000000001E-3</v>
      </c>
      <c r="AD60">
        <v>5.0000000000000001E-3</v>
      </c>
      <c r="AE60">
        <v>3.0000000000000001E-3</v>
      </c>
      <c r="AF60">
        <v>0.01</v>
      </c>
      <c r="AH60">
        <v>3.0000000000000001E-3</v>
      </c>
      <c r="AJ60">
        <v>5.0000000000000001E-3</v>
      </c>
      <c r="AK60">
        <v>24.864000000000001</v>
      </c>
      <c r="AL60">
        <v>3.0000000000000001E-3</v>
      </c>
      <c r="AM60">
        <v>10.81</v>
      </c>
      <c r="AN60">
        <v>3.9849999999999999</v>
      </c>
      <c r="AO60">
        <v>5.0000000000000001E-3</v>
      </c>
      <c r="AP60">
        <v>5.0000000000000001E-3</v>
      </c>
      <c r="AQ60">
        <v>1.43</v>
      </c>
      <c r="AR60">
        <v>0.08</v>
      </c>
      <c r="AS60">
        <v>3.0000000000000001E-3</v>
      </c>
      <c r="AT60">
        <v>1.06</v>
      </c>
      <c r="AU60">
        <v>1.4999999999999999E-2</v>
      </c>
      <c r="AV60">
        <v>0.1</v>
      </c>
      <c r="AX60">
        <v>3.0000000000000001E-3</v>
      </c>
      <c r="AY60">
        <v>5.0000000000000001E-3</v>
      </c>
      <c r="AZ60">
        <v>287.42</v>
      </c>
      <c r="BB60">
        <v>3.0000000000000001E-3</v>
      </c>
      <c r="BC60">
        <v>0.01</v>
      </c>
      <c r="BD60">
        <v>0.25</v>
      </c>
      <c r="BE60">
        <v>0.01</v>
      </c>
      <c r="BG60">
        <v>1.393</v>
      </c>
      <c r="BH60">
        <v>0.14000000000000001</v>
      </c>
      <c r="BI60">
        <v>0.01</v>
      </c>
      <c r="BJ60">
        <v>3.7999999999999999E-2</v>
      </c>
      <c r="BK60">
        <v>3.0000000000000001E-3</v>
      </c>
      <c r="BL60">
        <v>0.25</v>
      </c>
    </row>
    <row r="61" spans="1:64" hidden="1" x14ac:dyDescent="0.3">
      <c r="A61" t="s">
        <v>314</v>
      </c>
      <c r="B61" t="s">
        <v>315</v>
      </c>
      <c r="C61" s="1" t="str">
        <f t="shared" si="0"/>
        <v>21:0034</v>
      </c>
      <c r="D61" s="1" t="str">
        <f t="shared" si="1"/>
        <v>21:0248</v>
      </c>
      <c r="E61" t="s">
        <v>316</v>
      </c>
      <c r="F61" t="s">
        <v>317</v>
      </c>
      <c r="H61">
        <v>56.779765599999998</v>
      </c>
      <c r="I61">
        <v>-115.7827429</v>
      </c>
      <c r="J61" s="1" t="str">
        <f t="shared" si="2"/>
        <v>Fluid (stream)</v>
      </c>
      <c r="K61" s="1" t="str">
        <f t="shared" si="3"/>
        <v>Filtered Water</v>
      </c>
      <c r="L61">
        <v>9</v>
      </c>
      <c r="M61" t="s">
        <v>123</v>
      </c>
      <c r="N61">
        <v>101</v>
      </c>
      <c r="P61">
        <v>3.3</v>
      </c>
      <c r="Q61">
        <v>0.67</v>
      </c>
      <c r="R61">
        <v>23.75</v>
      </c>
      <c r="S61">
        <v>58.83</v>
      </c>
      <c r="T61">
        <v>3.0000000000000001E-3</v>
      </c>
      <c r="U61">
        <v>0.01</v>
      </c>
      <c r="V61">
        <v>3.5999999999999997E-2</v>
      </c>
      <c r="X61">
        <v>0.14499999999999999</v>
      </c>
      <c r="Y61">
        <v>0.05</v>
      </c>
      <c r="Z61">
        <v>0.11</v>
      </c>
      <c r="AA61">
        <v>5.0000000000000001E-3</v>
      </c>
      <c r="AB61">
        <v>3.0000000000000001E-3</v>
      </c>
      <c r="AC61">
        <v>3.0000000000000001E-3</v>
      </c>
      <c r="AD61">
        <v>5.0000000000000001E-3</v>
      </c>
      <c r="AE61">
        <v>8.9999999999999993E-3</v>
      </c>
      <c r="AF61">
        <v>0.01</v>
      </c>
      <c r="AH61">
        <v>3.0000000000000001E-3</v>
      </c>
      <c r="AJ61">
        <v>1.4999999999999999E-2</v>
      </c>
      <c r="AK61">
        <v>12.052</v>
      </c>
      <c r="AL61">
        <v>3.0000000000000001E-3</v>
      </c>
      <c r="AM61">
        <v>564</v>
      </c>
      <c r="AN61">
        <v>0.13200000000000001</v>
      </c>
      <c r="AO61">
        <v>5.0000000000000001E-3</v>
      </c>
      <c r="AP61">
        <v>2.5000000000000001E-2</v>
      </c>
      <c r="AQ61">
        <v>0.21</v>
      </c>
      <c r="AR61">
        <v>5.0000000000000001E-3</v>
      </c>
      <c r="AS61">
        <v>5.0000000000000001E-3</v>
      </c>
      <c r="AT61">
        <v>0.71099999999999997</v>
      </c>
      <c r="AU61">
        <v>3.0000000000000001E-3</v>
      </c>
      <c r="AV61">
        <v>2.9000000000000001E-2</v>
      </c>
      <c r="AX61">
        <v>5.0000000000000001E-3</v>
      </c>
      <c r="AY61">
        <v>5.0000000000000001E-3</v>
      </c>
      <c r="AZ61">
        <v>161.03</v>
      </c>
      <c r="BB61">
        <v>3.0000000000000001E-3</v>
      </c>
      <c r="BC61">
        <v>0.01</v>
      </c>
      <c r="BD61">
        <v>0.96</v>
      </c>
      <c r="BE61">
        <v>3.0000000000000001E-3</v>
      </c>
      <c r="BG61">
        <v>0.24</v>
      </c>
      <c r="BH61">
        <v>0.13</v>
      </c>
      <c r="BI61">
        <v>0.01</v>
      </c>
      <c r="BJ61">
        <v>4.5999999999999999E-2</v>
      </c>
      <c r="BK61">
        <v>3.0000000000000001E-3</v>
      </c>
      <c r="BL61">
        <v>0.25</v>
      </c>
    </row>
    <row r="62" spans="1:64" hidden="1" x14ac:dyDescent="0.3">
      <c r="A62" t="s">
        <v>318</v>
      </c>
      <c r="B62" t="s">
        <v>319</v>
      </c>
      <c r="C62" s="1" t="str">
        <f t="shared" si="0"/>
        <v>21:0034</v>
      </c>
      <c r="D62" s="1" t="str">
        <f t="shared" si="1"/>
        <v>21:0248</v>
      </c>
      <c r="E62" t="s">
        <v>320</v>
      </c>
      <c r="F62" t="s">
        <v>321</v>
      </c>
      <c r="H62">
        <v>56.766721599999997</v>
      </c>
      <c r="I62">
        <v>-115.8210098</v>
      </c>
      <c r="J62" s="1" t="str">
        <f t="shared" si="2"/>
        <v>Fluid (stream)</v>
      </c>
      <c r="K62" s="1" t="str">
        <f t="shared" si="3"/>
        <v>Filtered Water</v>
      </c>
      <c r="L62">
        <v>9</v>
      </c>
      <c r="M62" t="s">
        <v>128</v>
      </c>
      <c r="N62">
        <v>102</v>
      </c>
    </row>
    <row r="63" spans="1:64" hidden="1" x14ac:dyDescent="0.3">
      <c r="A63" t="s">
        <v>322</v>
      </c>
      <c r="B63" t="s">
        <v>323</v>
      </c>
      <c r="C63" s="1" t="str">
        <f t="shared" si="0"/>
        <v>21:0034</v>
      </c>
      <c r="D63" s="1" t="str">
        <f t="shared" si="1"/>
        <v>21:0248</v>
      </c>
      <c r="E63" t="s">
        <v>324</v>
      </c>
      <c r="F63" t="s">
        <v>325</v>
      </c>
      <c r="H63">
        <v>56.777432599999997</v>
      </c>
      <c r="I63">
        <v>-115.66488</v>
      </c>
      <c r="J63" s="1" t="str">
        <f t="shared" si="2"/>
        <v>Fluid (stream)</v>
      </c>
      <c r="K63" s="1" t="str">
        <f t="shared" si="3"/>
        <v>Filtered Water</v>
      </c>
      <c r="L63">
        <v>9</v>
      </c>
      <c r="M63" t="s">
        <v>133</v>
      </c>
      <c r="N63">
        <v>103</v>
      </c>
    </row>
    <row r="64" spans="1:64" hidden="1" x14ac:dyDescent="0.3">
      <c r="A64" t="s">
        <v>326</v>
      </c>
      <c r="B64" t="s">
        <v>327</v>
      </c>
      <c r="C64" s="1" t="str">
        <f t="shared" si="0"/>
        <v>21:0034</v>
      </c>
      <c r="D64" s="1" t="str">
        <f t="shared" si="1"/>
        <v>21:0248</v>
      </c>
      <c r="E64" t="s">
        <v>328</v>
      </c>
      <c r="F64" t="s">
        <v>329</v>
      </c>
      <c r="H64">
        <v>56.791700300000002</v>
      </c>
      <c r="I64">
        <v>-115.6842827</v>
      </c>
      <c r="J64" s="1" t="str">
        <f t="shared" si="2"/>
        <v>Fluid (stream)</v>
      </c>
      <c r="K64" s="1" t="str">
        <f t="shared" si="3"/>
        <v>Filtered Water</v>
      </c>
      <c r="L64">
        <v>9</v>
      </c>
      <c r="M64" t="s">
        <v>138</v>
      </c>
      <c r="N64">
        <v>104</v>
      </c>
      <c r="P64">
        <v>4.2</v>
      </c>
      <c r="Q64">
        <v>1.1200000000000001</v>
      </c>
      <c r="R64">
        <v>124.08</v>
      </c>
      <c r="S64">
        <v>97.11</v>
      </c>
      <c r="T64">
        <v>3.0000000000000001E-3</v>
      </c>
      <c r="U64">
        <v>3.5000000000000003E-2</v>
      </c>
      <c r="V64">
        <v>3.5999999999999997E-2</v>
      </c>
      <c r="X64">
        <v>0.188</v>
      </c>
      <c r="Y64">
        <v>0.05</v>
      </c>
      <c r="Z64">
        <v>1.52</v>
      </c>
      <c r="AA64">
        <v>1.0999999999999999E-2</v>
      </c>
      <c r="AB64">
        <v>8.0000000000000002E-3</v>
      </c>
      <c r="AC64">
        <v>3.0000000000000001E-3</v>
      </c>
      <c r="AD64">
        <v>5.0000000000000001E-3</v>
      </c>
      <c r="AE64">
        <v>0.01</v>
      </c>
      <c r="AF64">
        <v>3.4000000000000002E-2</v>
      </c>
      <c r="AH64">
        <v>3.0000000000000001E-3</v>
      </c>
      <c r="AJ64">
        <v>1.9E-2</v>
      </c>
      <c r="AK64">
        <v>22.797000000000001</v>
      </c>
      <c r="AL64">
        <v>3.0000000000000001E-3</v>
      </c>
      <c r="AM64">
        <v>88.14</v>
      </c>
      <c r="AN64">
        <v>5.8550000000000004</v>
      </c>
      <c r="AO64">
        <v>5.0000000000000001E-3</v>
      </c>
      <c r="AP64">
        <v>3.5000000000000003E-2</v>
      </c>
      <c r="AQ64">
        <v>2.4</v>
      </c>
      <c r="AR64">
        <v>9.2999999999999999E-2</v>
      </c>
      <c r="AS64">
        <v>5.0000000000000001E-3</v>
      </c>
      <c r="AT64">
        <v>1.274</v>
      </c>
      <c r="AU64">
        <v>3.3000000000000002E-2</v>
      </c>
      <c r="AV64">
        <v>0.14799999999999999</v>
      </c>
      <c r="AX64">
        <v>6.0000000000000001E-3</v>
      </c>
      <c r="AY64">
        <v>5.0000000000000001E-3</v>
      </c>
      <c r="AZ64">
        <v>298.07</v>
      </c>
      <c r="BB64">
        <v>3.0000000000000001E-3</v>
      </c>
      <c r="BC64">
        <v>0.01</v>
      </c>
      <c r="BD64">
        <v>0.56999999999999995</v>
      </c>
      <c r="BE64">
        <v>1.0999999999999999E-2</v>
      </c>
      <c r="BG64">
        <v>2.0630000000000002</v>
      </c>
      <c r="BH64">
        <v>0.28000000000000003</v>
      </c>
      <c r="BI64">
        <v>0.01</v>
      </c>
      <c r="BJ64">
        <v>8.5000000000000006E-2</v>
      </c>
      <c r="BK64">
        <v>5.0000000000000001E-3</v>
      </c>
      <c r="BL64">
        <v>0.65</v>
      </c>
    </row>
    <row r="65" spans="1:64" hidden="1" x14ac:dyDescent="0.3">
      <c r="A65" t="s">
        <v>330</v>
      </c>
      <c r="B65" t="s">
        <v>331</v>
      </c>
      <c r="C65" s="1" t="str">
        <f t="shared" si="0"/>
        <v>21:0034</v>
      </c>
      <c r="D65" s="1" t="str">
        <f t="shared" si="1"/>
        <v>21:0248</v>
      </c>
      <c r="E65" t="s">
        <v>332</v>
      </c>
      <c r="F65" t="s">
        <v>333</v>
      </c>
      <c r="H65">
        <v>56.921374200000002</v>
      </c>
      <c r="I65">
        <v>-115.277175</v>
      </c>
      <c r="J65" s="1" t="str">
        <f t="shared" si="2"/>
        <v>Fluid (stream)</v>
      </c>
      <c r="K65" s="1" t="str">
        <f t="shared" si="3"/>
        <v>Filtered Water</v>
      </c>
      <c r="L65">
        <v>9</v>
      </c>
      <c r="M65" t="s">
        <v>143</v>
      </c>
      <c r="N65">
        <v>105</v>
      </c>
      <c r="P65">
        <v>2.4</v>
      </c>
      <c r="Q65">
        <v>0.98</v>
      </c>
      <c r="R65">
        <v>40.6</v>
      </c>
      <c r="S65">
        <v>16</v>
      </c>
      <c r="T65">
        <v>3.0000000000000001E-3</v>
      </c>
      <c r="U65">
        <v>3.3000000000000002E-2</v>
      </c>
      <c r="V65">
        <v>1.9E-2</v>
      </c>
      <c r="X65">
        <v>6.4000000000000001E-2</v>
      </c>
      <c r="Y65">
        <v>0.05</v>
      </c>
      <c r="Z65">
        <v>0.66</v>
      </c>
      <c r="AA65">
        <v>3.0000000000000001E-3</v>
      </c>
      <c r="AB65">
        <v>5.0000000000000001E-3</v>
      </c>
      <c r="AC65">
        <v>3.0000000000000001E-3</v>
      </c>
      <c r="AD65">
        <v>5.0000000000000001E-3</v>
      </c>
      <c r="AE65">
        <v>3.0000000000000001E-3</v>
      </c>
      <c r="AF65">
        <v>0.01</v>
      </c>
      <c r="AH65">
        <v>3.0000000000000001E-3</v>
      </c>
      <c r="AJ65">
        <v>5.0000000000000001E-3</v>
      </c>
      <c r="AK65">
        <v>14.374000000000001</v>
      </c>
      <c r="AL65">
        <v>3.0000000000000001E-3</v>
      </c>
      <c r="AM65">
        <v>80.14</v>
      </c>
      <c r="AN65">
        <v>0.24099999999999999</v>
      </c>
      <c r="AO65">
        <v>5.0000000000000001E-3</v>
      </c>
      <c r="AP65">
        <v>1.2999999999999999E-2</v>
      </c>
      <c r="AQ65">
        <v>0.62</v>
      </c>
      <c r="AR65">
        <v>5.2999999999999999E-2</v>
      </c>
      <c r="AS65">
        <v>3.0000000000000001E-3</v>
      </c>
      <c r="AT65">
        <v>1.9750000000000001</v>
      </c>
      <c r="AU65">
        <v>3.0000000000000001E-3</v>
      </c>
      <c r="AV65">
        <v>8.1000000000000003E-2</v>
      </c>
      <c r="AX65">
        <v>3.0000000000000001E-3</v>
      </c>
      <c r="AY65">
        <v>5.0000000000000001E-3</v>
      </c>
      <c r="AZ65">
        <v>218.97</v>
      </c>
      <c r="BB65">
        <v>3.0000000000000001E-3</v>
      </c>
      <c r="BC65">
        <v>0.01</v>
      </c>
      <c r="BD65">
        <v>0.25</v>
      </c>
      <c r="BE65">
        <v>3.0000000000000001E-3</v>
      </c>
      <c r="BG65">
        <v>0.30599999999999999</v>
      </c>
      <c r="BH65">
        <v>0.16</v>
      </c>
      <c r="BI65">
        <v>0.01</v>
      </c>
      <c r="BJ65">
        <v>3.2000000000000001E-2</v>
      </c>
      <c r="BK65">
        <v>5.0000000000000001E-3</v>
      </c>
      <c r="BL65">
        <v>1.06</v>
      </c>
    </row>
    <row r="66" spans="1:64" hidden="1" x14ac:dyDescent="0.3">
      <c r="A66" t="s">
        <v>334</v>
      </c>
      <c r="B66" t="s">
        <v>335</v>
      </c>
      <c r="C66" s="1" t="str">
        <f t="shared" ref="C66:C129" si="4">HYPERLINK("https://geochem.nrcan.gc.ca/cdogs/content/bdl/bdl210034_e.htm", "21:0034")</f>
        <v>21:0034</v>
      </c>
      <c r="D66" s="1" t="str">
        <f t="shared" ref="D66:D129" si="5">HYPERLINK("https://geochem.nrcan.gc.ca/cdogs/content/svy/svy210248_e.htm", "21:0248")</f>
        <v>21:0248</v>
      </c>
      <c r="E66" t="s">
        <v>336</v>
      </c>
      <c r="F66" t="s">
        <v>337</v>
      </c>
      <c r="H66">
        <v>56.832742000000003</v>
      </c>
      <c r="I66">
        <v>-115.4755182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9</v>
      </c>
      <c r="M66" t="s">
        <v>234</v>
      </c>
      <c r="N66">
        <v>106</v>
      </c>
    </row>
    <row r="67" spans="1:64" hidden="1" x14ac:dyDescent="0.3">
      <c r="A67" t="s">
        <v>338</v>
      </c>
      <c r="B67" t="s">
        <v>339</v>
      </c>
      <c r="C67" s="1" t="str">
        <f t="shared" si="4"/>
        <v>21:0034</v>
      </c>
      <c r="D67" s="1" t="str">
        <f t="shared" si="5"/>
        <v>21:0248</v>
      </c>
      <c r="E67" t="s">
        <v>340</v>
      </c>
      <c r="F67" t="s">
        <v>341</v>
      </c>
      <c r="H67">
        <v>56.985046500000003</v>
      </c>
      <c r="I67">
        <v>-116.1004262</v>
      </c>
      <c r="J67" s="1" t="str">
        <f t="shared" si="6"/>
        <v>Fluid (stream)</v>
      </c>
      <c r="K67" s="1" t="str">
        <f t="shared" si="7"/>
        <v>Filtered Water</v>
      </c>
      <c r="L67">
        <v>10</v>
      </c>
      <c r="M67" t="s">
        <v>69</v>
      </c>
      <c r="N67">
        <v>107</v>
      </c>
    </row>
    <row r="68" spans="1:64" hidden="1" x14ac:dyDescent="0.3">
      <c r="A68" t="s">
        <v>342</v>
      </c>
      <c r="B68" t="s">
        <v>343</v>
      </c>
      <c r="C68" s="1" t="str">
        <f t="shared" si="4"/>
        <v>21:0034</v>
      </c>
      <c r="D68" s="1" t="str">
        <f t="shared" si="5"/>
        <v>21:0248</v>
      </c>
      <c r="E68" t="s">
        <v>344</v>
      </c>
      <c r="F68" t="s">
        <v>345</v>
      </c>
      <c r="H68">
        <v>56.972168699999997</v>
      </c>
      <c r="I68">
        <v>-116.14479179999999</v>
      </c>
      <c r="J68" s="1" t="str">
        <f t="shared" si="6"/>
        <v>Fluid (stream)</v>
      </c>
      <c r="K68" s="1" t="str">
        <f t="shared" si="7"/>
        <v>Filtered Water</v>
      </c>
      <c r="L68">
        <v>10</v>
      </c>
      <c r="M68" t="s">
        <v>74</v>
      </c>
      <c r="N68">
        <v>108</v>
      </c>
    </row>
    <row r="69" spans="1:64" hidden="1" x14ac:dyDescent="0.3">
      <c r="A69" t="s">
        <v>346</v>
      </c>
      <c r="B69" t="s">
        <v>347</v>
      </c>
      <c r="C69" s="1" t="str">
        <f t="shared" si="4"/>
        <v>21:0034</v>
      </c>
      <c r="D69" s="1" t="str">
        <f t="shared" si="5"/>
        <v>21:0248</v>
      </c>
      <c r="E69" t="s">
        <v>348</v>
      </c>
      <c r="F69" t="s">
        <v>349</v>
      </c>
      <c r="H69">
        <v>56.976676400000002</v>
      </c>
      <c r="I69">
        <v>-116.09947630000001</v>
      </c>
      <c r="J69" s="1" t="str">
        <f t="shared" si="6"/>
        <v>Fluid (stream)</v>
      </c>
      <c r="K69" s="1" t="str">
        <f t="shared" si="7"/>
        <v>Filtered Water</v>
      </c>
      <c r="L69">
        <v>10</v>
      </c>
      <c r="M69" t="s">
        <v>88</v>
      </c>
      <c r="N69">
        <v>109</v>
      </c>
      <c r="P69">
        <v>1</v>
      </c>
      <c r="Q69">
        <v>0.38</v>
      </c>
      <c r="R69">
        <v>20.239999999999998</v>
      </c>
      <c r="S69">
        <v>57.96</v>
      </c>
      <c r="T69">
        <v>3.0000000000000001E-3</v>
      </c>
      <c r="U69">
        <v>0.01</v>
      </c>
      <c r="V69">
        <v>0.01</v>
      </c>
      <c r="X69">
        <v>2.5000000000000001E-2</v>
      </c>
      <c r="Y69">
        <v>0.05</v>
      </c>
      <c r="Z69">
        <v>0.18</v>
      </c>
      <c r="AA69">
        <v>3.0000000000000001E-3</v>
      </c>
      <c r="AB69">
        <v>3.0000000000000001E-3</v>
      </c>
      <c r="AC69">
        <v>3.0000000000000001E-3</v>
      </c>
      <c r="AD69">
        <v>5.0000000000000001E-3</v>
      </c>
      <c r="AE69">
        <v>6.0000000000000001E-3</v>
      </c>
      <c r="AF69">
        <v>0.01</v>
      </c>
      <c r="AH69">
        <v>3.0000000000000001E-3</v>
      </c>
      <c r="AJ69">
        <v>5.0000000000000001E-3</v>
      </c>
      <c r="AK69">
        <v>11.568</v>
      </c>
      <c r="AL69">
        <v>3.0000000000000001E-3</v>
      </c>
      <c r="AM69">
        <v>94.77</v>
      </c>
      <c r="AN69">
        <v>0.26100000000000001</v>
      </c>
      <c r="AO69">
        <v>5.0000000000000001E-3</v>
      </c>
      <c r="AP69">
        <v>0.01</v>
      </c>
      <c r="AQ69">
        <v>0.23</v>
      </c>
      <c r="AR69">
        <v>5.0000000000000001E-3</v>
      </c>
      <c r="AS69">
        <v>3.0000000000000001E-3</v>
      </c>
      <c r="AT69">
        <v>0.503</v>
      </c>
      <c r="AU69">
        <v>3.0000000000000001E-3</v>
      </c>
      <c r="AV69">
        <v>3.4000000000000002E-2</v>
      </c>
      <c r="AX69">
        <v>3.0000000000000001E-3</v>
      </c>
      <c r="AY69">
        <v>5.0000000000000001E-3</v>
      </c>
      <c r="AZ69">
        <v>162.12</v>
      </c>
      <c r="BB69">
        <v>3.0000000000000001E-3</v>
      </c>
      <c r="BC69">
        <v>0.01</v>
      </c>
      <c r="BD69">
        <v>0.62</v>
      </c>
      <c r="BE69">
        <v>3.0000000000000001E-3</v>
      </c>
      <c r="BG69">
        <v>0.80100000000000005</v>
      </c>
      <c r="BH69">
        <v>0.05</v>
      </c>
      <c r="BI69">
        <v>0.01</v>
      </c>
      <c r="BJ69">
        <v>2.3E-2</v>
      </c>
      <c r="BK69">
        <v>3.0000000000000001E-3</v>
      </c>
      <c r="BL69">
        <v>0.25</v>
      </c>
    </row>
    <row r="70" spans="1:64" hidden="1" x14ac:dyDescent="0.3">
      <c r="A70" t="s">
        <v>350</v>
      </c>
      <c r="B70" t="s">
        <v>351</v>
      </c>
      <c r="C70" s="1" t="str">
        <f t="shared" si="4"/>
        <v>21:0034</v>
      </c>
      <c r="D70" s="1" t="str">
        <f t="shared" si="5"/>
        <v>21:0248</v>
      </c>
      <c r="E70" t="s">
        <v>352</v>
      </c>
      <c r="F70" t="s">
        <v>353</v>
      </c>
      <c r="H70">
        <v>56.908925099999998</v>
      </c>
      <c r="I70">
        <v>-116.1275492</v>
      </c>
      <c r="J70" s="1" t="str">
        <f t="shared" si="6"/>
        <v>Fluid (stream)</v>
      </c>
      <c r="K70" s="1" t="str">
        <f t="shared" si="7"/>
        <v>Filtered Water</v>
      </c>
      <c r="L70">
        <v>10</v>
      </c>
      <c r="M70" t="s">
        <v>93</v>
      </c>
      <c r="N70">
        <v>110</v>
      </c>
    </row>
    <row r="71" spans="1:64" hidden="1" x14ac:dyDescent="0.3">
      <c r="A71" t="s">
        <v>354</v>
      </c>
      <c r="B71" t="s">
        <v>355</v>
      </c>
      <c r="C71" s="1" t="str">
        <f t="shared" si="4"/>
        <v>21:0034</v>
      </c>
      <c r="D71" s="1" t="str">
        <f t="shared" si="5"/>
        <v>21:0248</v>
      </c>
      <c r="E71" t="s">
        <v>356</v>
      </c>
      <c r="F71" t="s">
        <v>357</v>
      </c>
      <c r="H71">
        <v>56.924413399999999</v>
      </c>
      <c r="I71">
        <v>-116.20218920000001</v>
      </c>
      <c r="J71" s="1" t="str">
        <f t="shared" si="6"/>
        <v>Fluid (stream)</v>
      </c>
      <c r="K71" s="1" t="str">
        <f t="shared" si="7"/>
        <v>Filtered Water</v>
      </c>
      <c r="L71">
        <v>10</v>
      </c>
      <c r="M71" t="s">
        <v>98</v>
      </c>
      <c r="N71">
        <v>111</v>
      </c>
      <c r="P71">
        <v>2.9</v>
      </c>
      <c r="Q71">
        <v>0.87</v>
      </c>
      <c r="R71">
        <v>14.51</v>
      </c>
      <c r="S71">
        <v>51.6</v>
      </c>
      <c r="T71">
        <v>5.0000000000000001E-3</v>
      </c>
      <c r="U71">
        <v>0.01</v>
      </c>
      <c r="V71">
        <v>3.9E-2</v>
      </c>
      <c r="X71">
        <v>0.27</v>
      </c>
      <c r="Y71">
        <v>0.05</v>
      </c>
      <c r="Z71">
        <v>0.24</v>
      </c>
      <c r="AA71">
        <v>1.2E-2</v>
      </c>
      <c r="AB71">
        <v>7.0000000000000001E-3</v>
      </c>
      <c r="AC71">
        <v>3.0000000000000001E-3</v>
      </c>
      <c r="AD71">
        <v>5.0000000000000001E-3</v>
      </c>
      <c r="AE71">
        <v>8.9999999999999993E-3</v>
      </c>
      <c r="AF71">
        <v>0.01</v>
      </c>
      <c r="AH71">
        <v>3.0000000000000001E-3</v>
      </c>
      <c r="AJ71">
        <v>1.6E-2</v>
      </c>
      <c r="AK71">
        <v>10.871</v>
      </c>
      <c r="AL71">
        <v>3.0000000000000001E-3</v>
      </c>
      <c r="AM71">
        <v>340.99</v>
      </c>
      <c r="AN71">
        <v>0.20300000000000001</v>
      </c>
      <c r="AO71">
        <v>5.0000000000000001E-3</v>
      </c>
      <c r="AP71">
        <v>2.8000000000000001E-2</v>
      </c>
      <c r="AQ71">
        <v>0.87</v>
      </c>
      <c r="AR71">
        <v>5.0000000000000001E-3</v>
      </c>
      <c r="AS71">
        <v>7.0000000000000001E-3</v>
      </c>
      <c r="AT71">
        <v>0.45700000000000002</v>
      </c>
      <c r="AU71">
        <v>3.0000000000000001E-3</v>
      </c>
      <c r="AV71">
        <v>5.1999999999999998E-2</v>
      </c>
      <c r="AX71">
        <v>7.0000000000000001E-3</v>
      </c>
      <c r="AY71">
        <v>5.0000000000000001E-3</v>
      </c>
      <c r="AZ71">
        <v>148.25</v>
      </c>
      <c r="BB71">
        <v>3.0000000000000001E-3</v>
      </c>
      <c r="BC71">
        <v>0.01</v>
      </c>
      <c r="BD71">
        <v>0.85</v>
      </c>
      <c r="BE71">
        <v>3.0000000000000001E-3</v>
      </c>
      <c r="BG71">
        <v>0.64300000000000002</v>
      </c>
      <c r="BH71">
        <v>0.15</v>
      </c>
      <c r="BI71">
        <v>0.01</v>
      </c>
      <c r="BJ71">
        <v>5.8999999999999997E-2</v>
      </c>
      <c r="BK71">
        <v>5.0000000000000001E-3</v>
      </c>
      <c r="BL71">
        <v>0.25</v>
      </c>
    </row>
    <row r="72" spans="1:64" hidden="1" x14ac:dyDescent="0.3">
      <c r="A72" t="s">
        <v>358</v>
      </c>
      <c r="B72" t="s">
        <v>359</v>
      </c>
      <c r="C72" s="1" t="str">
        <f t="shared" si="4"/>
        <v>21:0034</v>
      </c>
      <c r="D72" s="1" t="str">
        <f t="shared" si="5"/>
        <v>21:0248</v>
      </c>
      <c r="E72" t="s">
        <v>360</v>
      </c>
      <c r="F72" t="s">
        <v>361</v>
      </c>
      <c r="H72">
        <v>56.870877399999998</v>
      </c>
      <c r="I72">
        <v>-116.120594</v>
      </c>
      <c r="J72" s="1" t="str">
        <f t="shared" si="6"/>
        <v>Fluid (stream)</v>
      </c>
      <c r="K72" s="1" t="str">
        <f t="shared" si="7"/>
        <v>Filtered Water</v>
      </c>
      <c r="L72">
        <v>10</v>
      </c>
      <c r="M72" t="s">
        <v>103</v>
      </c>
      <c r="N72">
        <v>112</v>
      </c>
    </row>
    <row r="73" spans="1:64" hidden="1" x14ac:dyDescent="0.3">
      <c r="A73" t="s">
        <v>362</v>
      </c>
      <c r="B73" t="s">
        <v>363</v>
      </c>
      <c r="C73" s="1" t="str">
        <f t="shared" si="4"/>
        <v>21:0034</v>
      </c>
      <c r="D73" s="1" t="str">
        <f t="shared" si="5"/>
        <v>21:0248</v>
      </c>
      <c r="E73" t="s">
        <v>364</v>
      </c>
      <c r="F73" t="s">
        <v>365</v>
      </c>
      <c r="H73">
        <v>56.8172937</v>
      </c>
      <c r="I73">
        <v>-116.18631670000001</v>
      </c>
      <c r="J73" s="1" t="str">
        <f t="shared" si="6"/>
        <v>Fluid (stream)</v>
      </c>
      <c r="K73" s="1" t="str">
        <f t="shared" si="7"/>
        <v>Filtered Water</v>
      </c>
      <c r="L73">
        <v>10</v>
      </c>
      <c r="M73" t="s">
        <v>108</v>
      </c>
      <c r="N73">
        <v>113</v>
      </c>
      <c r="P73">
        <v>1</v>
      </c>
      <c r="Q73">
        <v>0.43</v>
      </c>
      <c r="R73">
        <v>22.66</v>
      </c>
      <c r="S73">
        <v>66.92</v>
      </c>
      <c r="T73">
        <v>3.0000000000000001E-3</v>
      </c>
      <c r="U73">
        <v>0.01</v>
      </c>
      <c r="V73">
        <v>1.4999999999999999E-2</v>
      </c>
      <c r="X73">
        <v>7.4999999999999997E-2</v>
      </c>
      <c r="Y73">
        <v>0.05</v>
      </c>
      <c r="Z73">
        <v>0.33</v>
      </c>
      <c r="AA73">
        <v>6.0000000000000001E-3</v>
      </c>
      <c r="AB73">
        <v>3.0000000000000001E-3</v>
      </c>
      <c r="AC73">
        <v>3.0000000000000001E-3</v>
      </c>
      <c r="AD73">
        <v>5.0000000000000001E-3</v>
      </c>
      <c r="AE73">
        <v>3.0000000000000001E-3</v>
      </c>
      <c r="AF73">
        <v>0.01</v>
      </c>
      <c r="AH73">
        <v>3.0000000000000001E-3</v>
      </c>
      <c r="AJ73">
        <v>5.0000000000000001E-3</v>
      </c>
      <c r="AK73">
        <v>12.954000000000001</v>
      </c>
      <c r="AL73">
        <v>3.0000000000000001E-3</v>
      </c>
      <c r="AM73">
        <v>123.82</v>
      </c>
      <c r="AN73">
        <v>0.70299999999999996</v>
      </c>
      <c r="AO73">
        <v>5.0000000000000001E-3</v>
      </c>
      <c r="AP73">
        <v>1.4E-2</v>
      </c>
      <c r="AQ73">
        <v>1.03</v>
      </c>
      <c r="AR73">
        <v>5.0000000000000001E-3</v>
      </c>
      <c r="AS73">
        <v>3.0000000000000001E-3</v>
      </c>
      <c r="AT73">
        <v>0.49399999999999999</v>
      </c>
      <c r="AU73">
        <v>3.0000000000000001E-3</v>
      </c>
      <c r="AV73">
        <v>6.5000000000000002E-2</v>
      </c>
      <c r="AX73">
        <v>3.0000000000000001E-3</v>
      </c>
      <c r="AY73">
        <v>5.0000000000000001E-3</v>
      </c>
      <c r="AZ73">
        <v>307.77</v>
      </c>
      <c r="BB73">
        <v>3.0000000000000001E-3</v>
      </c>
      <c r="BC73">
        <v>0.01</v>
      </c>
      <c r="BD73">
        <v>0.73</v>
      </c>
      <c r="BE73">
        <v>3.0000000000000001E-3</v>
      </c>
      <c r="BG73">
        <v>1.071</v>
      </c>
      <c r="BH73">
        <v>0.05</v>
      </c>
      <c r="BI73">
        <v>0.01</v>
      </c>
      <c r="BJ73">
        <v>4.1000000000000002E-2</v>
      </c>
      <c r="BK73">
        <v>3.0000000000000001E-3</v>
      </c>
      <c r="BL73">
        <v>0.25</v>
      </c>
    </row>
    <row r="74" spans="1:64" hidden="1" x14ac:dyDescent="0.3">
      <c r="A74" t="s">
        <v>366</v>
      </c>
      <c r="B74" t="s">
        <v>367</v>
      </c>
      <c r="C74" s="1" t="str">
        <f t="shared" si="4"/>
        <v>21:0034</v>
      </c>
      <c r="D74" s="1" t="str">
        <f t="shared" si="5"/>
        <v>21:0248</v>
      </c>
      <c r="E74" t="s">
        <v>368</v>
      </c>
      <c r="F74" t="s">
        <v>369</v>
      </c>
      <c r="H74">
        <v>56.8142554</v>
      </c>
      <c r="I74">
        <v>-116.1846463</v>
      </c>
      <c r="J74" s="1" t="str">
        <f t="shared" si="6"/>
        <v>Fluid (stream)</v>
      </c>
      <c r="K74" s="1" t="str">
        <f t="shared" si="7"/>
        <v>Filtered Water</v>
      </c>
      <c r="L74">
        <v>10</v>
      </c>
      <c r="M74" t="s">
        <v>113</v>
      </c>
      <c r="N74">
        <v>114</v>
      </c>
    </row>
    <row r="75" spans="1:64" hidden="1" x14ac:dyDescent="0.3">
      <c r="A75" t="s">
        <v>370</v>
      </c>
      <c r="B75" t="s">
        <v>371</v>
      </c>
      <c r="C75" s="1" t="str">
        <f t="shared" si="4"/>
        <v>21:0034</v>
      </c>
      <c r="D75" s="1" t="str">
        <f t="shared" si="5"/>
        <v>21:0248</v>
      </c>
      <c r="E75" t="s">
        <v>372</v>
      </c>
      <c r="F75" t="s">
        <v>373</v>
      </c>
      <c r="H75">
        <v>56.756690800000001</v>
      </c>
      <c r="I75">
        <v>-116.19481020000001</v>
      </c>
      <c r="J75" s="1" t="str">
        <f t="shared" si="6"/>
        <v>Fluid (stream)</v>
      </c>
      <c r="K75" s="1" t="str">
        <f t="shared" si="7"/>
        <v>Filtered Water</v>
      </c>
      <c r="L75">
        <v>10</v>
      </c>
      <c r="M75" t="s">
        <v>118</v>
      </c>
      <c r="N75">
        <v>115</v>
      </c>
      <c r="P75">
        <v>1</v>
      </c>
      <c r="Q75">
        <v>0.55000000000000004</v>
      </c>
      <c r="R75">
        <v>37.24</v>
      </c>
      <c r="S75">
        <v>70.510000000000005</v>
      </c>
      <c r="T75">
        <v>7.0000000000000001E-3</v>
      </c>
      <c r="U75">
        <v>0.01</v>
      </c>
      <c r="V75">
        <v>2.3E-2</v>
      </c>
      <c r="X75">
        <v>5.6000000000000001E-2</v>
      </c>
      <c r="Y75">
        <v>0.05</v>
      </c>
      <c r="Z75">
        <v>0.05</v>
      </c>
      <c r="AA75">
        <v>8.9999999999999993E-3</v>
      </c>
      <c r="AB75">
        <v>7.0000000000000001E-3</v>
      </c>
      <c r="AC75">
        <v>3.0000000000000001E-3</v>
      </c>
      <c r="AD75">
        <v>5.0000000000000001E-3</v>
      </c>
      <c r="AE75">
        <v>0.01</v>
      </c>
      <c r="AF75">
        <v>0.01</v>
      </c>
      <c r="AH75">
        <v>3.0000000000000001E-3</v>
      </c>
      <c r="AJ75">
        <v>5.0000000000000001E-3</v>
      </c>
      <c r="AK75">
        <v>12.925000000000001</v>
      </c>
      <c r="AL75">
        <v>3.0000000000000001E-3</v>
      </c>
      <c r="AM75">
        <v>242.32</v>
      </c>
      <c r="AN75">
        <v>0.11799999999999999</v>
      </c>
      <c r="AO75">
        <v>5.0000000000000001E-3</v>
      </c>
      <c r="AP75">
        <v>2.1000000000000001E-2</v>
      </c>
      <c r="AQ75">
        <v>0.23</v>
      </c>
      <c r="AR75">
        <v>5.0000000000000001E-3</v>
      </c>
      <c r="AS75">
        <v>3.0000000000000001E-3</v>
      </c>
      <c r="AT75">
        <v>0.96399999999999997</v>
      </c>
      <c r="AU75">
        <v>3.0000000000000001E-3</v>
      </c>
      <c r="AV75">
        <v>4.8000000000000001E-2</v>
      </c>
      <c r="AX75">
        <v>7.0000000000000001E-3</v>
      </c>
      <c r="AY75">
        <v>5.0000000000000001E-3</v>
      </c>
      <c r="AZ75">
        <v>211.39</v>
      </c>
      <c r="BB75">
        <v>3.0000000000000001E-3</v>
      </c>
      <c r="BC75">
        <v>0.01</v>
      </c>
      <c r="BD75">
        <v>0.79</v>
      </c>
      <c r="BE75">
        <v>3.0000000000000001E-3</v>
      </c>
      <c r="BG75">
        <v>0.20100000000000001</v>
      </c>
      <c r="BH75">
        <v>0.13</v>
      </c>
      <c r="BI75">
        <v>0.01</v>
      </c>
      <c r="BJ75">
        <v>6.4000000000000001E-2</v>
      </c>
      <c r="BK75">
        <v>8.9999999999999993E-3</v>
      </c>
      <c r="BL75">
        <v>0.25</v>
      </c>
    </row>
    <row r="76" spans="1:64" hidden="1" x14ac:dyDescent="0.3">
      <c r="A76" t="s">
        <v>374</v>
      </c>
      <c r="B76" t="s">
        <v>375</v>
      </c>
      <c r="C76" s="1" t="str">
        <f t="shared" si="4"/>
        <v>21:0034</v>
      </c>
      <c r="D76" s="1" t="str">
        <f t="shared" si="5"/>
        <v>21:0248</v>
      </c>
      <c r="E76" t="s">
        <v>376</v>
      </c>
      <c r="F76" t="s">
        <v>377</v>
      </c>
      <c r="H76">
        <v>56.932742699999999</v>
      </c>
      <c r="I76">
        <v>-116.03560659999999</v>
      </c>
      <c r="J76" s="1" t="str">
        <f t="shared" si="6"/>
        <v>Fluid (stream)</v>
      </c>
      <c r="K76" s="1" t="str">
        <f t="shared" si="7"/>
        <v>Filtered Water</v>
      </c>
      <c r="L76">
        <v>11</v>
      </c>
      <c r="M76" t="s">
        <v>69</v>
      </c>
      <c r="N76">
        <v>116</v>
      </c>
      <c r="P76">
        <v>7.9</v>
      </c>
      <c r="Q76">
        <v>0.33</v>
      </c>
      <c r="R76">
        <v>13.27</v>
      </c>
      <c r="S76">
        <v>36.96</v>
      </c>
      <c r="T76">
        <v>3.0000000000000001E-3</v>
      </c>
      <c r="U76">
        <v>0.01</v>
      </c>
      <c r="V76">
        <v>3.5999999999999997E-2</v>
      </c>
      <c r="X76">
        <v>8.3000000000000004E-2</v>
      </c>
      <c r="Y76">
        <v>0.05</v>
      </c>
      <c r="Z76">
        <v>0.24</v>
      </c>
      <c r="AA76">
        <v>8.9999999999999993E-3</v>
      </c>
      <c r="AB76">
        <v>3.0000000000000001E-3</v>
      </c>
      <c r="AC76">
        <v>3.0000000000000001E-3</v>
      </c>
      <c r="AD76">
        <v>5.0000000000000001E-3</v>
      </c>
      <c r="AE76">
        <v>1.2999999999999999E-2</v>
      </c>
      <c r="AF76">
        <v>0.01</v>
      </c>
      <c r="AH76">
        <v>3.0000000000000001E-3</v>
      </c>
      <c r="AJ76">
        <v>1.7999999999999999E-2</v>
      </c>
      <c r="AK76">
        <v>8.23</v>
      </c>
      <c r="AL76">
        <v>3.0000000000000001E-3</v>
      </c>
      <c r="AM76">
        <v>16.670000000000002</v>
      </c>
      <c r="AN76">
        <v>0.111</v>
      </c>
      <c r="AO76">
        <v>5.0000000000000001E-3</v>
      </c>
      <c r="AP76">
        <v>2.5999999999999999E-2</v>
      </c>
      <c r="AQ76">
        <v>0.64</v>
      </c>
      <c r="AR76">
        <v>5.0000000000000001E-3</v>
      </c>
      <c r="AS76">
        <v>7.0000000000000001E-3</v>
      </c>
      <c r="AT76">
        <v>0.374</v>
      </c>
      <c r="AU76">
        <v>3.0000000000000001E-3</v>
      </c>
      <c r="AV76">
        <v>3.9E-2</v>
      </c>
      <c r="AX76">
        <v>3.0000000000000001E-3</v>
      </c>
      <c r="AY76">
        <v>5.0000000000000001E-3</v>
      </c>
      <c r="AZ76">
        <v>100.26</v>
      </c>
      <c r="BB76">
        <v>3.0000000000000001E-3</v>
      </c>
      <c r="BC76">
        <v>0.01</v>
      </c>
      <c r="BD76">
        <v>0.93</v>
      </c>
      <c r="BE76">
        <v>3.0000000000000001E-3</v>
      </c>
      <c r="BG76">
        <v>0.19900000000000001</v>
      </c>
      <c r="BH76">
        <v>0.13</v>
      </c>
      <c r="BI76">
        <v>0.01</v>
      </c>
      <c r="BJ76">
        <v>5.3999999999999999E-2</v>
      </c>
      <c r="BK76">
        <v>6.0000000000000001E-3</v>
      </c>
      <c r="BL76">
        <v>0.25</v>
      </c>
    </row>
    <row r="77" spans="1:64" hidden="1" x14ac:dyDescent="0.3">
      <c r="A77" t="s">
        <v>378</v>
      </c>
      <c r="B77" t="s">
        <v>379</v>
      </c>
      <c r="C77" s="1" t="str">
        <f t="shared" si="4"/>
        <v>21:0034</v>
      </c>
      <c r="D77" s="1" t="str">
        <f t="shared" si="5"/>
        <v>21:0248</v>
      </c>
      <c r="E77" t="s">
        <v>380</v>
      </c>
      <c r="F77" t="s">
        <v>381</v>
      </c>
      <c r="H77">
        <v>56.873787499999999</v>
      </c>
      <c r="I77">
        <v>-116.05126919999999</v>
      </c>
      <c r="J77" s="1" t="str">
        <f t="shared" si="6"/>
        <v>Fluid (stream)</v>
      </c>
      <c r="K77" s="1" t="str">
        <f t="shared" si="7"/>
        <v>Filtered Water</v>
      </c>
      <c r="L77">
        <v>11</v>
      </c>
      <c r="M77" t="s">
        <v>74</v>
      </c>
      <c r="N77">
        <v>117</v>
      </c>
    </row>
    <row r="78" spans="1:64" hidden="1" x14ac:dyDescent="0.3">
      <c r="A78" t="s">
        <v>382</v>
      </c>
      <c r="B78" t="s">
        <v>383</v>
      </c>
      <c r="C78" s="1" t="str">
        <f t="shared" si="4"/>
        <v>21:0034</v>
      </c>
      <c r="D78" s="1" t="str">
        <f t="shared" si="5"/>
        <v>21:0248</v>
      </c>
      <c r="E78" t="s">
        <v>384</v>
      </c>
      <c r="F78" t="s">
        <v>385</v>
      </c>
      <c r="H78">
        <v>56.885363699999999</v>
      </c>
      <c r="I78">
        <v>-116.02261439999999</v>
      </c>
      <c r="J78" s="1" t="str">
        <f t="shared" si="6"/>
        <v>Fluid (stream)</v>
      </c>
      <c r="K78" s="1" t="str">
        <f t="shared" si="7"/>
        <v>Filtered Water</v>
      </c>
      <c r="L78">
        <v>11</v>
      </c>
      <c r="M78" t="s">
        <v>88</v>
      </c>
      <c r="N78">
        <v>118</v>
      </c>
    </row>
    <row r="79" spans="1:64" hidden="1" x14ac:dyDescent="0.3">
      <c r="A79" t="s">
        <v>386</v>
      </c>
      <c r="B79" t="s">
        <v>387</v>
      </c>
      <c r="C79" s="1" t="str">
        <f t="shared" si="4"/>
        <v>21:0034</v>
      </c>
      <c r="D79" s="1" t="str">
        <f t="shared" si="5"/>
        <v>21:0248</v>
      </c>
      <c r="E79" t="s">
        <v>388</v>
      </c>
      <c r="F79" t="s">
        <v>389</v>
      </c>
      <c r="H79">
        <v>56.803760699999998</v>
      </c>
      <c r="I79">
        <v>-116.0081016</v>
      </c>
      <c r="J79" s="1" t="str">
        <f t="shared" si="6"/>
        <v>Fluid (stream)</v>
      </c>
      <c r="K79" s="1" t="str">
        <f t="shared" si="7"/>
        <v>Filtered Water</v>
      </c>
      <c r="L79">
        <v>11</v>
      </c>
      <c r="M79" t="s">
        <v>79</v>
      </c>
      <c r="N79">
        <v>119</v>
      </c>
      <c r="P79">
        <v>2.2999999999999998</v>
      </c>
      <c r="Q79">
        <v>0.56000000000000005</v>
      </c>
      <c r="R79">
        <v>43.29</v>
      </c>
      <c r="S79">
        <v>59.76</v>
      </c>
      <c r="T79">
        <v>3.0000000000000001E-3</v>
      </c>
      <c r="U79">
        <v>0.01</v>
      </c>
      <c r="V79">
        <v>3.6999999999999998E-2</v>
      </c>
      <c r="X79">
        <v>0.20599999999999999</v>
      </c>
      <c r="Y79">
        <v>0.05</v>
      </c>
      <c r="Z79">
        <v>0.52</v>
      </c>
      <c r="AA79">
        <v>8.9999999999999993E-3</v>
      </c>
      <c r="AB79">
        <v>3.0000000000000001E-3</v>
      </c>
      <c r="AC79">
        <v>3.0000000000000001E-3</v>
      </c>
      <c r="AD79">
        <v>5.0000000000000001E-3</v>
      </c>
      <c r="AE79">
        <v>3.0000000000000001E-3</v>
      </c>
      <c r="AF79">
        <v>0.01</v>
      </c>
      <c r="AH79">
        <v>3.0000000000000001E-3</v>
      </c>
      <c r="AJ79">
        <v>1.7999999999999999E-2</v>
      </c>
      <c r="AK79">
        <v>13.694000000000001</v>
      </c>
      <c r="AL79">
        <v>3.0000000000000001E-3</v>
      </c>
      <c r="AM79">
        <v>169.97</v>
      </c>
      <c r="AN79">
        <v>0.89900000000000002</v>
      </c>
      <c r="AO79">
        <v>5.0000000000000001E-3</v>
      </c>
      <c r="AP79">
        <v>3.1E-2</v>
      </c>
      <c r="AQ79">
        <v>1.22</v>
      </c>
      <c r="AR79">
        <v>5.0000000000000001E-3</v>
      </c>
      <c r="AS79">
        <v>3.0000000000000001E-3</v>
      </c>
      <c r="AT79">
        <v>0.64400000000000002</v>
      </c>
      <c r="AU79">
        <v>7.0000000000000001E-3</v>
      </c>
      <c r="AV79">
        <v>6.5000000000000002E-2</v>
      </c>
      <c r="AX79">
        <v>7.0000000000000001E-3</v>
      </c>
      <c r="AY79">
        <v>5.0000000000000001E-3</v>
      </c>
      <c r="AZ79">
        <v>333.5</v>
      </c>
      <c r="BB79">
        <v>3.0000000000000001E-3</v>
      </c>
      <c r="BC79">
        <v>0.01</v>
      </c>
      <c r="BD79">
        <v>0.25</v>
      </c>
      <c r="BE79">
        <v>3.0000000000000001E-3</v>
      </c>
      <c r="BG79">
        <v>1.5409999999999999</v>
      </c>
      <c r="BH79">
        <v>0.13</v>
      </c>
      <c r="BI79">
        <v>0.01</v>
      </c>
      <c r="BJ79">
        <v>5.8000000000000003E-2</v>
      </c>
      <c r="BK79">
        <v>6.0000000000000001E-3</v>
      </c>
      <c r="BL79">
        <v>0.25</v>
      </c>
    </row>
    <row r="80" spans="1:64" hidden="1" x14ac:dyDescent="0.3">
      <c r="A80" t="s">
        <v>390</v>
      </c>
      <c r="B80" t="s">
        <v>391</v>
      </c>
      <c r="C80" s="1" t="str">
        <f t="shared" si="4"/>
        <v>21:0034</v>
      </c>
      <c r="D80" s="1" t="str">
        <f t="shared" si="5"/>
        <v>21:0248</v>
      </c>
      <c r="E80" t="s">
        <v>388</v>
      </c>
      <c r="F80" t="s">
        <v>392</v>
      </c>
      <c r="H80">
        <v>56.803760699999998</v>
      </c>
      <c r="I80">
        <v>-116.0081016</v>
      </c>
      <c r="J80" s="1" t="str">
        <f t="shared" si="6"/>
        <v>Fluid (stream)</v>
      </c>
      <c r="K80" s="1" t="str">
        <f t="shared" si="7"/>
        <v>Filtered Water</v>
      </c>
      <c r="L80">
        <v>11</v>
      </c>
      <c r="M80" t="s">
        <v>83</v>
      </c>
      <c r="N80">
        <v>120</v>
      </c>
    </row>
    <row r="81" spans="1:64" hidden="1" x14ac:dyDescent="0.3">
      <c r="A81" t="s">
        <v>393</v>
      </c>
      <c r="B81" t="s">
        <v>394</v>
      </c>
      <c r="C81" s="1" t="str">
        <f t="shared" si="4"/>
        <v>21:0034</v>
      </c>
      <c r="D81" s="1" t="str">
        <f t="shared" si="5"/>
        <v>21:0248</v>
      </c>
      <c r="E81" t="s">
        <v>395</v>
      </c>
      <c r="F81" t="s">
        <v>396</v>
      </c>
      <c r="H81">
        <v>56.767659500000001</v>
      </c>
      <c r="I81">
        <v>-116.07119609999999</v>
      </c>
      <c r="J81" s="1" t="str">
        <f t="shared" si="6"/>
        <v>Fluid (stream)</v>
      </c>
      <c r="K81" s="1" t="str">
        <f t="shared" si="7"/>
        <v>Filtered Water</v>
      </c>
      <c r="L81">
        <v>11</v>
      </c>
      <c r="M81" t="s">
        <v>93</v>
      </c>
      <c r="N81">
        <v>121</v>
      </c>
    </row>
    <row r="82" spans="1:64" hidden="1" x14ac:dyDescent="0.3">
      <c r="A82" t="s">
        <v>397</v>
      </c>
      <c r="B82" t="s">
        <v>398</v>
      </c>
      <c r="C82" s="1" t="str">
        <f t="shared" si="4"/>
        <v>21:0034</v>
      </c>
      <c r="D82" s="1" t="str">
        <f t="shared" si="5"/>
        <v>21:0248</v>
      </c>
      <c r="E82" t="s">
        <v>399</v>
      </c>
      <c r="F82" t="s">
        <v>400</v>
      </c>
      <c r="H82">
        <v>56.788423700000003</v>
      </c>
      <c r="I82">
        <v>-116.0112736</v>
      </c>
      <c r="J82" s="1" t="str">
        <f t="shared" si="6"/>
        <v>Fluid (stream)</v>
      </c>
      <c r="K82" s="1" t="str">
        <f t="shared" si="7"/>
        <v>Filtered Water</v>
      </c>
      <c r="L82">
        <v>11</v>
      </c>
      <c r="M82" t="s">
        <v>98</v>
      </c>
      <c r="N82">
        <v>122</v>
      </c>
    </row>
    <row r="83" spans="1:64" hidden="1" x14ac:dyDescent="0.3">
      <c r="A83" t="s">
        <v>401</v>
      </c>
      <c r="B83" t="s">
        <v>402</v>
      </c>
      <c r="C83" s="1" t="str">
        <f t="shared" si="4"/>
        <v>21:0034</v>
      </c>
      <c r="D83" s="1" t="str">
        <f t="shared" si="5"/>
        <v>21:0248</v>
      </c>
      <c r="E83" t="s">
        <v>403</v>
      </c>
      <c r="F83" t="s">
        <v>404</v>
      </c>
      <c r="H83">
        <v>56.763758899999999</v>
      </c>
      <c r="I83">
        <v>-116.0421231</v>
      </c>
      <c r="J83" s="1" t="str">
        <f t="shared" si="6"/>
        <v>Fluid (stream)</v>
      </c>
      <c r="K83" s="1" t="str">
        <f t="shared" si="7"/>
        <v>Filtered Water</v>
      </c>
      <c r="L83">
        <v>11</v>
      </c>
      <c r="M83" t="s">
        <v>103</v>
      </c>
      <c r="N83">
        <v>123</v>
      </c>
    </row>
    <row r="84" spans="1:64" hidden="1" x14ac:dyDescent="0.3">
      <c r="A84" t="s">
        <v>405</v>
      </c>
      <c r="B84" t="s">
        <v>406</v>
      </c>
      <c r="C84" s="1" t="str">
        <f t="shared" si="4"/>
        <v>21:0034</v>
      </c>
      <c r="D84" s="1" t="str">
        <f t="shared" si="5"/>
        <v>21:0248</v>
      </c>
      <c r="E84" t="s">
        <v>407</v>
      </c>
      <c r="F84" t="s">
        <v>408</v>
      </c>
      <c r="H84">
        <v>57.116163200000003</v>
      </c>
      <c r="I84">
        <v>-116.17876630000001</v>
      </c>
      <c r="J84" s="1" t="str">
        <f t="shared" si="6"/>
        <v>Fluid (stream)</v>
      </c>
      <c r="K84" s="1" t="str">
        <f t="shared" si="7"/>
        <v>Filtered Water</v>
      </c>
      <c r="L84">
        <v>12</v>
      </c>
      <c r="M84" t="s">
        <v>79</v>
      </c>
      <c r="N84">
        <v>124</v>
      </c>
    </row>
    <row r="85" spans="1:64" hidden="1" x14ac:dyDescent="0.3">
      <c r="A85" t="s">
        <v>409</v>
      </c>
      <c r="B85" t="s">
        <v>410</v>
      </c>
      <c r="C85" s="1" t="str">
        <f t="shared" si="4"/>
        <v>21:0034</v>
      </c>
      <c r="D85" s="1" t="str">
        <f t="shared" si="5"/>
        <v>21:0248</v>
      </c>
      <c r="E85" t="s">
        <v>407</v>
      </c>
      <c r="F85" t="s">
        <v>411</v>
      </c>
      <c r="H85">
        <v>57.116163200000003</v>
      </c>
      <c r="I85">
        <v>-116.17876630000001</v>
      </c>
      <c r="J85" s="1" t="str">
        <f t="shared" si="6"/>
        <v>Fluid (stream)</v>
      </c>
      <c r="K85" s="1" t="str">
        <f t="shared" si="7"/>
        <v>Filtered Water</v>
      </c>
      <c r="L85">
        <v>12</v>
      </c>
      <c r="M85" t="s">
        <v>83</v>
      </c>
      <c r="N85">
        <v>125</v>
      </c>
    </row>
    <row r="86" spans="1:64" hidden="1" x14ac:dyDescent="0.3">
      <c r="A86" t="s">
        <v>412</v>
      </c>
      <c r="B86" t="s">
        <v>413</v>
      </c>
      <c r="C86" s="1" t="str">
        <f t="shared" si="4"/>
        <v>21:0034</v>
      </c>
      <c r="D86" s="1" t="str">
        <f t="shared" si="5"/>
        <v>21:0248</v>
      </c>
      <c r="E86" t="s">
        <v>414</v>
      </c>
      <c r="F86" t="s">
        <v>415</v>
      </c>
      <c r="H86">
        <v>57.078394899999999</v>
      </c>
      <c r="I86">
        <v>-116.176928</v>
      </c>
      <c r="J86" s="1" t="str">
        <f t="shared" si="6"/>
        <v>Fluid (stream)</v>
      </c>
      <c r="K86" s="1" t="str">
        <f t="shared" si="7"/>
        <v>Filtered Water</v>
      </c>
      <c r="L86">
        <v>12</v>
      </c>
      <c r="M86" t="s">
        <v>69</v>
      </c>
      <c r="N86">
        <v>126</v>
      </c>
      <c r="P86">
        <v>5</v>
      </c>
      <c r="Q86">
        <v>0.5</v>
      </c>
      <c r="R86">
        <v>53.41</v>
      </c>
      <c r="S86">
        <v>79.959999999999994</v>
      </c>
      <c r="T86">
        <v>7.0000000000000001E-3</v>
      </c>
      <c r="U86">
        <v>0.01</v>
      </c>
      <c r="V86">
        <v>3.7999999999999999E-2</v>
      </c>
      <c r="X86">
        <v>2.5000000000000001E-2</v>
      </c>
      <c r="Y86">
        <v>0.05</v>
      </c>
      <c r="Z86">
        <v>1.3</v>
      </c>
      <c r="AA86">
        <v>1.7999999999999999E-2</v>
      </c>
      <c r="AB86">
        <v>1.4E-2</v>
      </c>
      <c r="AC86">
        <v>3.0000000000000001E-3</v>
      </c>
      <c r="AD86">
        <v>5.0000000000000001E-3</v>
      </c>
      <c r="AE86">
        <v>1.4999999999999999E-2</v>
      </c>
      <c r="AF86">
        <v>0.01</v>
      </c>
      <c r="AH86">
        <v>3.0000000000000001E-3</v>
      </c>
      <c r="AJ86">
        <v>3.1E-2</v>
      </c>
      <c r="AK86">
        <v>58.106999999999999</v>
      </c>
      <c r="AL86">
        <v>3.0000000000000001E-3</v>
      </c>
      <c r="AM86">
        <v>43.47</v>
      </c>
      <c r="AN86">
        <v>0.56200000000000006</v>
      </c>
      <c r="AO86">
        <v>5.0000000000000001E-3</v>
      </c>
      <c r="AP86">
        <v>4.8000000000000001E-2</v>
      </c>
      <c r="AQ86">
        <v>2.85</v>
      </c>
      <c r="AR86">
        <v>5.0000000000000001E-3</v>
      </c>
      <c r="AS86">
        <v>0.01</v>
      </c>
      <c r="AT86">
        <v>0.77</v>
      </c>
      <c r="AU86">
        <v>8.9999999999999993E-3</v>
      </c>
      <c r="AV86">
        <v>0.14299999999999999</v>
      </c>
      <c r="AX86">
        <v>1.0999999999999999E-2</v>
      </c>
      <c r="AY86">
        <v>5.0000000000000001E-3</v>
      </c>
      <c r="AZ86">
        <v>387.6</v>
      </c>
      <c r="BB86">
        <v>3.0000000000000001E-3</v>
      </c>
      <c r="BC86">
        <v>0.01</v>
      </c>
      <c r="BD86">
        <v>0.82</v>
      </c>
      <c r="BE86">
        <v>3.0000000000000001E-3</v>
      </c>
      <c r="BG86">
        <v>10.817</v>
      </c>
      <c r="BH86">
        <v>0.21</v>
      </c>
      <c r="BI86">
        <v>0.01</v>
      </c>
      <c r="BJ86">
        <v>0.125</v>
      </c>
      <c r="BK86">
        <v>1.2E-2</v>
      </c>
      <c r="BL86">
        <v>1.47</v>
      </c>
    </row>
    <row r="87" spans="1:64" hidden="1" x14ac:dyDescent="0.3">
      <c r="A87" t="s">
        <v>416</v>
      </c>
      <c r="B87" t="s">
        <v>417</v>
      </c>
      <c r="C87" s="1" t="str">
        <f t="shared" si="4"/>
        <v>21:0034</v>
      </c>
      <c r="D87" s="1" t="str">
        <f t="shared" si="5"/>
        <v>21:0248</v>
      </c>
      <c r="E87" t="s">
        <v>418</v>
      </c>
      <c r="F87" t="s">
        <v>419</v>
      </c>
      <c r="H87">
        <v>57.065003400000002</v>
      </c>
      <c r="I87">
        <v>-116.1623488</v>
      </c>
      <c r="J87" s="1" t="str">
        <f t="shared" si="6"/>
        <v>Fluid (stream)</v>
      </c>
      <c r="K87" s="1" t="str">
        <f t="shared" si="7"/>
        <v>Filtered Water</v>
      </c>
      <c r="L87">
        <v>12</v>
      </c>
      <c r="M87" t="s">
        <v>74</v>
      </c>
      <c r="N87">
        <v>127</v>
      </c>
      <c r="P87">
        <v>2.1</v>
      </c>
      <c r="Q87">
        <v>0.99</v>
      </c>
      <c r="R87">
        <v>193.15</v>
      </c>
      <c r="S87">
        <v>82.66</v>
      </c>
      <c r="T87">
        <v>3.0000000000000001E-3</v>
      </c>
      <c r="U87">
        <v>0.01</v>
      </c>
      <c r="V87">
        <v>3.7999999999999999E-2</v>
      </c>
      <c r="X87">
        <v>0.20399999999999999</v>
      </c>
      <c r="Y87">
        <v>0.05</v>
      </c>
      <c r="Z87">
        <v>1.1299999999999999</v>
      </c>
      <c r="AA87">
        <v>7.0000000000000001E-3</v>
      </c>
      <c r="AB87">
        <v>5.0000000000000001E-3</v>
      </c>
      <c r="AC87">
        <v>3.0000000000000001E-3</v>
      </c>
      <c r="AD87">
        <v>5.0000000000000001E-3</v>
      </c>
      <c r="AE87">
        <v>3.0000000000000001E-3</v>
      </c>
      <c r="AF87">
        <v>5.6000000000000001E-2</v>
      </c>
      <c r="AH87">
        <v>3.0000000000000001E-3</v>
      </c>
      <c r="AJ87">
        <v>1.6E-2</v>
      </c>
      <c r="AK87">
        <v>49.354999999999997</v>
      </c>
      <c r="AL87">
        <v>3.0000000000000001E-3</v>
      </c>
      <c r="AM87">
        <v>201.61</v>
      </c>
      <c r="AN87">
        <v>2.2530000000000001</v>
      </c>
      <c r="AO87">
        <v>5.0000000000000001E-3</v>
      </c>
      <c r="AP87">
        <v>2.1000000000000001E-2</v>
      </c>
      <c r="AQ87">
        <v>2.2200000000000002</v>
      </c>
      <c r="AR87">
        <v>6.8000000000000005E-2</v>
      </c>
      <c r="AS87">
        <v>3.0000000000000001E-3</v>
      </c>
      <c r="AT87">
        <v>1.141</v>
      </c>
      <c r="AU87">
        <v>7.0000000000000001E-3</v>
      </c>
      <c r="AV87">
        <v>0.129</v>
      </c>
      <c r="AX87">
        <v>3.0000000000000001E-3</v>
      </c>
      <c r="AY87">
        <v>5.0000000000000001E-3</v>
      </c>
      <c r="AZ87">
        <v>440.71</v>
      </c>
      <c r="BB87">
        <v>3.0000000000000001E-3</v>
      </c>
      <c r="BC87">
        <v>0.01</v>
      </c>
      <c r="BD87">
        <v>0.81</v>
      </c>
      <c r="BE87">
        <v>7.0000000000000001E-3</v>
      </c>
      <c r="BG87">
        <v>3.2360000000000002</v>
      </c>
      <c r="BH87">
        <v>0.2</v>
      </c>
      <c r="BI87">
        <v>0.01</v>
      </c>
      <c r="BJ87">
        <v>6.9000000000000006E-2</v>
      </c>
      <c r="BK87">
        <v>5.0000000000000001E-3</v>
      </c>
      <c r="BL87">
        <v>0.65</v>
      </c>
    </row>
    <row r="88" spans="1:64" hidden="1" x14ac:dyDescent="0.3">
      <c r="A88" t="s">
        <v>420</v>
      </c>
      <c r="B88" t="s">
        <v>421</v>
      </c>
      <c r="C88" s="1" t="str">
        <f t="shared" si="4"/>
        <v>21:0034</v>
      </c>
      <c r="D88" s="1" t="str">
        <f t="shared" si="5"/>
        <v>21:0248</v>
      </c>
      <c r="E88" t="s">
        <v>422</v>
      </c>
      <c r="F88" t="s">
        <v>423</v>
      </c>
      <c r="H88">
        <v>57.067797200000001</v>
      </c>
      <c r="I88">
        <v>-116.1569586</v>
      </c>
      <c r="J88" s="1" t="str">
        <f t="shared" si="6"/>
        <v>Fluid (stream)</v>
      </c>
      <c r="K88" s="1" t="str">
        <f t="shared" si="7"/>
        <v>Filtered Water</v>
      </c>
      <c r="L88">
        <v>12</v>
      </c>
      <c r="M88" t="s">
        <v>88</v>
      </c>
      <c r="N88">
        <v>128</v>
      </c>
      <c r="P88">
        <v>5.6</v>
      </c>
      <c r="Q88">
        <v>1.41</v>
      </c>
      <c r="R88">
        <v>258.2</v>
      </c>
      <c r="S88">
        <v>61.33</v>
      </c>
      <c r="T88">
        <v>8.9999999999999993E-3</v>
      </c>
      <c r="U88">
        <v>0.01</v>
      </c>
      <c r="V88">
        <v>0.109</v>
      </c>
      <c r="X88">
        <v>0.33500000000000002</v>
      </c>
      <c r="Y88">
        <v>0.13</v>
      </c>
      <c r="Z88">
        <v>0.85</v>
      </c>
      <c r="AA88">
        <v>1.7000000000000001E-2</v>
      </c>
      <c r="AB88">
        <v>1.6E-2</v>
      </c>
      <c r="AC88">
        <v>3.0000000000000001E-3</v>
      </c>
      <c r="AD88">
        <v>5.0000000000000001E-3</v>
      </c>
      <c r="AE88">
        <v>2.1999999999999999E-2</v>
      </c>
      <c r="AF88">
        <v>6.0999999999999999E-2</v>
      </c>
      <c r="AH88">
        <v>3.0000000000000001E-3</v>
      </c>
      <c r="AJ88">
        <v>5.3999999999999999E-2</v>
      </c>
      <c r="AK88">
        <v>52.335999999999999</v>
      </c>
      <c r="AL88">
        <v>3.0000000000000001E-3</v>
      </c>
      <c r="AM88">
        <v>209.16</v>
      </c>
      <c r="AN88">
        <v>2.9430000000000001</v>
      </c>
      <c r="AO88">
        <v>5.0000000000000001E-3</v>
      </c>
      <c r="AP88">
        <v>8.4000000000000005E-2</v>
      </c>
      <c r="AQ88">
        <v>3</v>
      </c>
      <c r="AR88">
        <v>7.5999999999999998E-2</v>
      </c>
      <c r="AS88">
        <v>1.6E-2</v>
      </c>
      <c r="AT88">
        <v>0.81499999999999995</v>
      </c>
      <c r="AU88">
        <v>6.0000000000000001E-3</v>
      </c>
      <c r="AV88">
        <v>9.7000000000000003E-2</v>
      </c>
      <c r="AX88">
        <v>2.1000000000000001E-2</v>
      </c>
      <c r="AY88">
        <v>5.0000000000000001E-3</v>
      </c>
      <c r="AZ88">
        <v>397.7</v>
      </c>
      <c r="BB88">
        <v>3.0000000000000001E-3</v>
      </c>
      <c r="BC88">
        <v>0.01</v>
      </c>
      <c r="BD88">
        <v>1.03</v>
      </c>
      <c r="BE88">
        <v>3.0000000000000001E-3</v>
      </c>
      <c r="BG88">
        <v>3.1280000000000001</v>
      </c>
      <c r="BH88">
        <v>0.3</v>
      </c>
      <c r="BI88">
        <v>0.01</v>
      </c>
      <c r="BJ88">
        <v>0.159</v>
      </c>
      <c r="BK88">
        <v>1.6E-2</v>
      </c>
      <c r="BL88">
        <v>0.64</v>
      </c>
    </row>
    <row r="89" spans="1:64" hidden="1" x14ac:dyDescent="0.3">
      <c r="A89" t="s">
        <v>424</v>
      </c>
      <c r="B89" t="s">
        <v>425</v>
      </c>
      <c r="C89" s="1" t="str">
        <f t="shared" si="4"/>
        <v>21:0034</v>
      </c>
      <c r="D89" s="1" t="str">
        <f t="shared" si="5"/>
        <v>21:0248</v>
      </c>
      <c r="E89" t="s">
        <v>426</v>
      </c>
      <c r="F89" t="s">
        <v>427</v>
      </c>
      <c r="H89">
        <v>57.044221800000003</v>
      </c>
      <c r="I89">
        <v>-116.1418839</v>
      </c>
      <c r="J89" s="1" t="str">
        <f t="shared" si="6"/>
        <v>Fluid (stream)</v>
      </c>
      <c r="K89" s="1" t="str">
        <f t="shared" si="7"/>
        <v>Filtered Water</v>
      </c>
      <c r="L89">
        <v>12</v>
      </c>
      <c r="M89" t="s">
        <v>93</v>
      </c>
      <c r="N89">
        <v>129</v>
      </c>
    </row>
    <row r="90" spans="1:64" hidden="1" x14ac:dyDescent="0.3">
      <c r="A90" t="s">
        <v>428</v>
      </c>
      <c r="B90" t="s">
        <v>429</v>
      </c>
      <c r="C90" s="1" t="str">
        <f t="shared" si="4"/>
        <v>21:0034</v>
      </c>
      <c r="D90" s="1" t="str">
        <f t="shared" si="5"/>
        <v>21:0248</v>
      </c>
      <c r="E90" t="s">
        <v>430</v>
      </c>
      <c r="F90" t="s">
        <v>431</v>
      </c>
      <c r="H90">
        <v>57.0286787</v>
      </c>
      <c r="I90">
        <v>-116.1259477</v>
      </c>
      <c r="J90" s="1" t="str">
        <f t="shared" si="6"/>
        <v>Fluid (stream)</v>
      </c>
      <c r="K90" s="1" t="str">
        <f t="shared" si="7"/>
        <v>Filtered Water</v>
      </c>
      <c r="L90">
        <v>12</v>
      </c>
      <c r="M90" t="s">
        <v>98</v>
      </c>
      <c r="N90">
        <v>130</v>
      </c>
    </row>
    <row r="91" spans="1:64" hidden="1" x14ac:dyDescent="0.3">
      <c r="A91" t="s">
        <v>432</v>
      </c>
      <c r="B91" t="s">
        <v>433</v>
      </c>
      <c r="C91" s="1" t="str">
        <f t="shared" si="4"/>
        <v>21:0034</v>
      </c>
      <c r="D91" s="1" t="str">
        <f t="shared" si="5"/>
        <v>21:0248</v>
      </c>
      <c r="E91" t="s">
        <v>434</v>
      </c>
      <c r="F91" t="s">
        <v>435</v>
      </c>
      <c r="H91">
        <v>57.013826700000003</v>
      </c>
      <c r="I91">
        <v>-116.107686</v>
      </c>
      <c r="J91" s="1" t="str">
        <f t="shared" si="6"/>
        <v>Fluid (stream)</v>
      </c>
      <c r="K91" s="1" t="str">
        <f t="shared" si="7"/>
        <v>Filtered Water</v>
      </c>
      <c r="L91">
        <v>12</v>
      </c>
      <c r="M91" t="s">
        <v>103</v>
      </c>
      <c r="N91">
        <v>131</v>
      </c>
      <c r="P91">
        <v>4.0999999999999996</v>
      </c>
      <c r="Q91">
        <v>1.29</v>
      </c>
      <c r="R91">
        <v>271.58999999999997</v>
      </c>
      <c r="S91">
        <v>72.900000000000006</v>
      </c>
      <c r="T91">
        <v>3.0000000000000001E-3</v>
      </c>
      <c r="U91">
        <v>0.01</v>
      </c>
      <c r="V91">
        <v>0.08</v>
      </c>
      <c r="X91">
        <v>0.36899999999999999</v>
      </c>
      <c r="Y91">
        <v>0.05</v>
      </c>
      <c r="Z91">
        <v>0.77</v>
      </c>
      <c r="AA91">
        <v>2.1999999999999999E-2</v>
      </c>
      <c r="AB91">
        <v>8.0000000000000002E-3</v>
      </c>
      <c r="AC91">
        <v>3.0000000000000001E-3</v>
      </c>
      <c r="AD91">
        <v>0.01</v>
      </c>
      <c r="AE91">
        <v>1.7000000000000001E-2</v>
      </c>
      <c r="AF91">
        <v>5.1999999999999998E-2</v>
      </c>
      <c r="AH91">
        <v>3.0000000000000001E-3</v>
      </c>
      <c r="AJ91">
        <v>3.6999999999999998E-2</v>
      </c>
      <c r="AK91">
        <v>42.357999999999997</v>
      </c>
      <c r="AL91">
        <v>3.0000000000000001E-3</v>
      </c>
      <c r="AM91">
        <v>314.33999999999997</v>
      </c>
      <c r="AN91">
        <v>1.8680000000000001</v>
      </c>
      <c r="AO91">
        <v>5.0000000000000001E-3</v>
      </c>
      <c r="AP91">
        <v>5.1999999999999998E-2</v>
      </c>
      <c r="AQ91">
        <v>2.17</v>
      </c>
      <c r="AR91">
        <v>0.109</v>
      </c>
      <c r="AS91">
        <v>8.9999999999999993E-3</v>
      </c>
      <c r="AT91">
        <v>0.95299999999999996</v>
      </c>
      <c r="AU91">
        <v>3.0000000000000001E-3</v>
      </c>
      <c r="AV91">
        <v>8.5999999999999993E-2</v>
      </c>
      <c r="AX91">
        <v>1.4E-2</v>
      </c>
      <c r="AY91">
        <v>5.0000000000000001E-3</v>
      </c>
      <c r="AZ91">
        <v>294.42</v>
      </c>
      <c r="BB91">
        <v>3.0000000000000001E-3</v>
      </c>
      <c r="BC91">
        <v>0.01</v>
      </c>
      <c r="BD91">
        <v>1.07</v>
      </c>
      <c r="BE91">
        <v>6.0000000000000001E-3</v>
      </c>
      <c r="BG91">
        <v>1.8069999999999999</v>
      </c>
      <c r="BH91">
        <v>0.28000000000000003</v>
      </c>
      <c r="BI91">
        <v>0.01</v>
      </c>
      <c r="BJ91">
        <v>0.113</v>
      </c>
      <c r="BK91">
        <v>8.0000000000000002E-3</v>
      </c>
      <c r="BL91">
        <v>0.65</v>
      </c>
    </row>
    <row r="92" spans="1:64" hidden="1" x14ac:dyDescent="0.3">
      <c r="A92" t="s">
        <v>436</v>
      </c>
      <c r="B92" t="s">
        <v>437</v>
      </c>
      <c r="C92" s="1" t="str">
        <f t="shared" si="4"/>
        <v>21:0034</v>
      </c>
      <c r="D92" s="1" t="str">
        <f t="shared" si="5"/>
        <v>21:0248</v>
      </c>
      <c r="E92" t="s">
        <v>438</v>
      </c>
      <c r="F92" t="s">
        <v>439</v>
      </c>
      <c r="H92">
        <v>57.454794</v>
      </c>
      <c r="I92">
        <v>-116.08939030000001</v>
      </c>
      <c r="J92" s="1" t="str">
        <f t="shared" si="6"/>
        <v>Fluid (stream)</v>
      </c>
      <c r="K92" s="1" t="str">
        <f t="shared" si="7"/>
        <v>Filtered Water</v>
      </c>
      <c r="L92">
        <v>12</v>
      </c>
      <c r="M92" t="s">
        <v>108</v>
      </c>
      <c r="N92">
        <v>132</v>
      </c>
    </row>
    <row r="93" spans="1:64" hidden="1" x14ac:dyDescent="0.3">
      <c r="A93" t="s">
        <v>440</v>
      </c>
      <c r="B93" t="s">
        <v>441</v>
      </c>
      <c r="C93" s="1" t="str">
        <f t="shared" si="4"/>
        <v>21:0034</v>
      </c>
      <c r="D93" s="1" t="str">
        <f t="shared" si="5"/>
        <v>21:0248</v>
      </c>
      <c r="E93" t="s">
        <v>442</v>
      </c>
      <c r="F93" t="s">
        <v>443</v>
      </c>
      <c r="H93">
        <v>57.245175699999997</v>
      </c>
      <c r="I93">
        <v>-116.09711679999999</v>
      </c>
      <c r="J93" s="1" t="str">
        <f t="shared" si="6"/>
        <v>Fluid (stream)</v>
      </c>
      <c r="K93" s="1" t="str">
        <f t="shared" si="7"/>
        <v>Filtered Water</v>
      </c>
      <c r="L93">
        <v>12</v>
      </c>
      <c r="M93" t="s">
        <v>113</v>
      </c>
      <c r="N93">
        <v>133</v>
      </c>
    </row>
    <row r="94" spans="1:64" hidden="1" x14ac:dyDescent="0.3">
      <c r="A94" t="s">
        <v>444</v>
      </c>
      <c r="B94" t="s">
        <v>445</v>
      </c>
      <c r="C94" s="1" t="str">
        <f t="shared" si="4"/>
        <v>21:0034</v>
      </c>
      <c r="D94" s="1" t="str">
        <f t="shared" si="5"/>
        <v>21:0248</v>
      </c>
      <c r="E94" t="s">
        <v>446</v>
      </c>
      <c r="F94" t="s">
        <v>447</v>
      </c>
      <c r="H94">
        <v>57.228282100000001</v>
      </c>
      <c r="I94">
        <v>-116.0510486</v>
      </c>
      <c r="J94" s="1" t="str">
        <f t="shared" si="6"/>
        <v>Fluid (stream)</v>
      </c>
      <c r="K94" s="1" t="str">
        <f t="shared" si="7"/>
        <v>Filtered Water</v>
      </c>
      <c r="L94">
        <v>13</v>
      </c>
      <c r="M94" t="s">
        <v>69</v>
      </c>
      <c r="N94">
        <v>134</v>
      </c>
      <c r="P94">
        <v>6</v>
      </c>
      <c r="Q94">
        <v>0.84</v>
      </c>
      <c r="R94">
        <v>76.72</v>
      </c>
      <c r="S94">
        <v>75.14</v>
      </c>
      <c r="T94">
        <v>3.0000000000000001E-3</v>
      </c>
      <c r="U94">
        <v>0.01</v>
      </c>
      <c r="V94">
        <v>0.188</v>
      </c>
      <c r="X94">
        <v>0.1</v>
      </c>
      <c r="Y94">
        <v>0.05</v>
      </c>
      <c r="Z94">
        <v>1.1299999999999999</v>
      </c>
      <c r="AA94">
        <v>1.7000000000000001E-2</v>
      </c>
      <c r="AB94">
        <v>1.2E-2</v>
      </c>
      <c r="AC94">
        <v>6.0000000000000001E-3</v>
      </c>
      <c r="AD94">
        <v>5.0000000000000001E-3</v>
      </c>
      <c r="AE94">
        <v>2.9000000000000001E-2</v>
      </c>
      <c r="AF94">
        <v>0.01</v>
      </c>
      <c r="AH94">
        <v>3.0000000000000001E-3</v>
      </c>
      <c r="AJ94">
        <v>8.5000000000000006E-2</v>
      </c>
      <c r="AK94">
        <v>18.148</v>
      </c>
      <c r="AL94">
        <v>3.0000000000000001E-3</v>
      </c>
      <c r="AM94">
        <v>30.3</v>
      </c>
      <c r="AN94">
        <v>0.94199999999999995</v>
      </c>
      <c r="AO94">
        <v>0.01</v>
      </c>
      <c r="AP94">
        <v>0.114</v>
      </c>
      <c r="AQ94">
        <v>1.65</v>
      </c>
      <c r="AR94">
        <v>0.10299999999999999</v>
      </c>
      <c r="AS94">
        <v>2.3E-2</v>
      </c>
      <c r="AT94">
        <v>0.74</v>
      </c>
      <c r="AU94">
        <v>3.0000000000000001E-3</v>
      </c>
      <c r="AV94">
        <v>7.1999999999999995E-2</v>
      </c>
      <c r="AX94">
        <v>2.4E-2</v>
      </c>
      <c r="AY94">
        <v>5.0000000000000001E-3</v>
      </c>
      <c r="AZ94">
        <v>148.99</v>
      </c>
      <c r="BB94">
        <v>3.0000000000000001E-3</v>
      </c>
      <c r="BC94">
        <v>0.01</v>
      </c>
      <c r="BD94">
        <v>1.54</v>
      </c>
      <c r="BE94">
        <v>3.0000000000000001E-3</v>
      </c>
      <c r="BG94">
        <v>0.81299999999999994</v>
      </c>
      <c r="BH94">
        <v>0.28000000000000003</v>
      </c>
      <c r="BI94">
        <v>0.01</v>
      </c>
      <c r="BJ94">
        <v>0.13700000000000001</v>
      </c>
      <c r="BK94">
        <v>0.01</v>
      </c>
      <c r="BL94">
        <v>0.25</v>
      </c>
    </row>
    <row r="95" spans="1:64" hidden="1" x14ac:dyDescent="0.3">
      <c r="A95" t="s">
        <v>448</v>
      </c>
      <c r="B95" t="s">
        <v>449</v>
      </c>
      <c r="C95" s="1" t="str">
        <f t="shared" si="4"/>
        <v>21:0034</v>
      </c>
      <c r="D95" s="1" t="str">
        <f t="shared" si="5"/>
        <v>21:0248</v>
      </c>
      <c r="E95" t="s">
        <v>450</v>
      </c>
      <c r="F95" t="s">
        <v>451</v>
      </c>
      <c r="H95">
        <v>57.231551699999997</v>
      </c>
      <c r="I95">
        <v>-116.00101739999999</v>
      </c>
      <c r="J95" s="1" t="str">
        <f t="shared" si="6"/>
        <v>Fluid (stream)</v>
      </c>
      <c r="K95" s="1" t="str">
        <f t="shared" si="7"/>
        <v>Filtered Water</v>
      </c>
      <c r="L95">
        <v>13</v>
      </c>
      <c r="M95" t="s">
        <v>74</v>
      </c>
      <c r="N95">
        <v>135</v>
      </c>
    </row>
    <row r="96" spans="1:64" hidden="1" x14ac:dyDescent="0.3">
      <c r="A96" t="s">
        <v>452</v>
      </c>
      <c r="B96" t="s">
        <v>453</v>
      </c>
      <c r="C96" s="1" t="str">
        <f t="shared" si="4"/>
        <v>21:0034</v>
      </c>
      <c r="D96" s="1" t="str">
        <f t="shared" si="5"/>
        <v>21:0248</v>
      </c>
      <c r="E96" t="s">
        <v>454</v>
      </c>
      <c r="F96" t="s">
        <v>455</v>
      </c>
      <c r="H96">
        <v>57.141943400000002</v>
      </c>
      <c r="I96">
        <v>-116.1342696</v>
      </c>
      <c r="J96" s="1" t="str">
        <f t="shared" si="6"/>
        <v>Fluid (stream)</v>
      </c>
      <c r="K96" s="1" t="str">
        <f t="shared" si="7"/>
        <v>Filtered Water</v>
      </c>
      <c r="L96">
        <v>13</v>
      </c>
      <c r="M96" t="s">
        <v>88</v>
      </c>
      <c r="N96">
        <v>136</v>
      </c>
    </row>
    <row r="97" spans="1:64" hidden="1" x14ac:dyDescent="0.3">
      <c r="A97" t="s">
        <v>456</v>
      </c>
      <c r="B97" t="s">
        <v>457</v>
      </c>
      <c r="C97" s="1" t="str">
        <f t="shared" si="4"/>
        <v>21:0034</v>
      </c>
      <c r="D97" s="1" t="str">
        <f t="shared" si="5"/>
        <v>21:0248</v>
      </c>
      <c r="E97" t="s">
        <v>458</v>
      </c>
      <c r="F97" t="s">
        <v>459</v>
      </c>
      <c r="H97">
        <v>57.502166199999998</v>
      </c>
      <c r="I97">
        <v>-116.0155829</v>
      </c>
      <c r="J97" s="1" t="str">
        <f t="shared" si="6"/>
        <v>Fluid (stream)</v>
      </c>
      <c r="K97" s="1" t="str">
        <f t="shared" si="7"/>
        <v>Filtered Water</v>
      </c>
      <c r="L97">
        <v>13</v>
      </c>
      <c r="M97" t="s">
        <v>93</v>
      </c>
      <c r="N97">
        <v>137</v>
      </c>
    </row>
    <row r="98" spans="1:64" hidden="1" x14ac:dyDescent="0.3">
      <c r="A98" t="s">
        <v>460</v>
      </c>
      <c r="B98" t="s">
        <v>461</v>
      </c>
      <c r="C98" s="1" t="str">
        <f t="shared" si="4"/>
        <v>21:0034</v>
      </c>
      <c r="D98" s="1" t="str">
        <f t="shared" si="5"/>
        <v>21:0248</v>
      </c>
      <c r="E98" t="s">
        <v>462</v>
      </c>
      <c r="F98" t="s">
        <v>463</v>
      </c>
      <c r="H98">
        <v>57.4630844</v>
      </c>
      <c r="I98">
        <v>-116.0549927</v>
      </c>
      <c r="J98" s="1" t="str">
        <f t="shared" si="6"/>
        <v>Fluid (stream)</v>
      </c>
      <c r="K98" s="1" t="str">
        <f t="shared" si="7"/>
        <v>Filtered Water</v>
      </c>
      <c r="L98">
        <v>13</v>
      </c>
      <c r="M98" t="s">
        <v>98</v>
      </c>
      <c r="N98">
        <v>138</v>
      </c>
    </row>
    <row r="99" spans="1:64" hidden="1" x14ac:dyDescent="0.3">
      <c r="A99" t="s">
        <v>464</v>
      </c>
      <c r="B99" t="s">
        <v>465</v>
      </c>
      <c r="C99" s="1" t="str">
        <f t="shared" si="4"/>
        <v>21:0034</v>
      </c>
      <c r="D99" s="1" t="str">
        <f t="shared" si="5"/>
        <v>21:0248</v>
      </c>
      <c r="E99" t="s">
        <v>466</v>
      </c>
      <c r="F99" t="s">
        <v>467</v>
      </c>
      <c r="H99">
        <v>57.325752600000001</v>
      </c>
      <c r="I99">
        <v>-116.10093860000001</v>
      </c>
      <c r="J99" s="1" t="str">
        <f t="shared" si="6"/>
        <v>Fluid (stream)</v>
      </c>
      <c r="K99" s="1" t="str">
        <f t="shared" si="7"/>
        <v>Filtered Water</v>
      </c>
      <c r="L99">
        <v>13</v>
      </c>
      <c r="M99" t="s">
        <v>103</v>
      </c>
      <c r="N99">
        <v>139</v>
      </c>
    </row>
    <row r="100" spans="1:64" hidden="1" x14ac:dyDescent="0.3">
      <c r="A100" t="s">
        <v>468</v>
      </c>
      <c r="B100" t="s">
        <v>469</v>
      </c>
      <c r="C100" s="1" t="str">
        <f t="shared" si="4"/>
        <v>21:0034</v>
      </c>
      <c r="D100" s="1" t="str">
        <f t="shared" si="5"/>
        <v>21:0248</v>
      </c>
      <c r="E100" t="s">
        <v>470</v>
      </c>
      <c r="F100" t="s">
        <v>471</v>
      </c>
      <c r="H100">
        <v>57.173473700000002</v>
      </c>
      <c r="I100">
        <v>-116.08956910000001</v>
      </c>
      <c r="J100" s="1" t="str">
        <f t="shared" si="6"/>
        <v>Fluid (stream)</v>
      </c>
      <c r="K100" s="1" t="str">
        <f t="shared" si="7"/>
        <v>Filtered Water</v>
      </c>
      <c r="L100">
        <v>14</v>
      </c>
      <c r="M100" t="s">
        <v>69</v>
      </c>
      <c r="N100">
        <v>140</v>
      </c>
      <c r="P100">
        <v>4.0999999999999996</v>
      </c>
      <c r="Q100">
        <v>1.41</v>
      </c>
      <c r="R100">
        <v>124.93</v>
      </c>
      <c r="S100">
        <v>34.86</v>
      </c>
      <c r="T100">
        <v>6.0000000000000001E-3</v>
      </c>
      <c r="U100">
        <v>0.01</v>
      </c>
      <c r="V100">
        <v>7.5999999999999998E-2</v>
      </c>
      <c r="X100">
        <v>0.41699999999999998</v>
      </c>
      <c r="Y100">
        <v>0.1</v>
      </c>
      <c r="Z100">
        <v>0.71</v>
      </c>
      <c r="AA100">
        <v>2.5000000000000001E-2</v>
      </c>
      <c r="AB100">
        <v>1.4999999999999999E-2</v>
      </c>
      <c r="AC100">
        <v>3.0000000000000001E-3</v>
      </c>
      <c r="AD100">
        <v>5.0000000000000001E-3</v>
      </c>
      <c r="AE100">
        <v>1.4E-2</v>
      </c>
      <c r="AF100">
        <v>2.8000000000000001E-2</v>
      </c>
      <c r="AH100">
        <v>3.0000000000000001E-3</v>
      </c>
      <c r="AJ100">
        <v>3.4000000000000002E-2</v>
      </c>
      <c r="AK100">
        <v>56.402999999999999</v>
      </c>
      <c r="AL100">
        <v>3.0000000000000001E-3</v>
      </c>
      <c r="AM100">
        <v>383.22</v>
      </c>
      <c r="AN100">
        <v>1.0229999999999999</v>
      </c>
      <c r="AO100">
        <v>5.0000000000000001E-3</v>
      </c>
      <c r="AP100">
        <v>6.2E-2</v>
      </c>
      <c r="AQ100">
        <v>2.4</v>
      </c>
      <c r="AR100">
        <v>1.4E-2</v>
      </c>
      <c r="AS100">
        <v>1.2E-2</v>
      </c>
      <c r="AT100">
        <v>0.90400000000000003</v>
      </c>
      <c r="AU100">
        <v>7.0000000000000001E-3</v>
      </c>
      <c r="AV100">
        <v>7.5999999999999998E-2</v>
      </c>
      <c r="AX100">
        <v>1.4E-2</v>
      </c>
      <c r="AY100">
        <v>5.0000000000000001E-3</v>
      </c>
      <c r="AZ100">
        <v>226.21</v>
      </c>
      <c r="BB100">
        <v>3.0000000000000001E-3</v>
      </c>
      <c r="BC100">
        <v>0.01</v>
      </c>
      <c r="BD100">
        <v>0.74</v>
      </c>
      <c r="BE100">
        <v>3.0000000000000001E-3</v>
      </c>
      <c r="BG100">
        <v>0.97399999999999998</v>
      </c>
      <c r="BH100">
        <v>0.28000000000000003</v>
      </c>
      <c r="BI100">
        <v>0.01</v>
      </c>
      <c r="BJ100">
        <v>0.14199999999999999</v>
      </c>
      <c r="BK100">
        <v>1.2999999999999999E-2</v>
      </c>
      <c r="BL100">
        <v>0.71</v>
      </c>
    </row>
    <row r="101" spans="1:64" hidden="1" x14ac:dyDescent="0.3">
      <c r="A101" t="s">
        <v>472</v>
      </c>
      <c r="B101" t="s">
        <v>473</v>
      </c>
      <c r="C101" s="1" t="str">
        <f t="shared" si="4"/>
        <v>21:0034</v>
      </c>
      <c r="D101" s="1" t="str">
        <f t="shared" si="5"/>
        <v>21:0248</v>
      </c>
      <c r="E101" t="s">
        <v>474</v>
      </c>
      <c r="F101" t="s">
        <v>475</v>
      </c>
      <c r="H101">
        <v>57.1721778</v>
      </c>
      <c r="I101">
        <v>-116.0904776</v>
      </c>
      <c r="J101" s="1" t="str">
        <f t="shared" si="6"/>
        <v>Fluid (stream)</v>
      </c>
      <c r="K101" s="1" t="str">
        <f t="shared" si="7"/>
        <v>Filtered Water</v>
      </c>
      <c r="L101">
        <v>14</v>
      </c>
      <c r="M101" t="s">
        <v>74</v>
      </c>
      <c r="N101">
        <v>141</v>
      </c>
    </row>
    <row r="102" spans="1:64" hidden="1" x14ac:dyDescent="0.3">
      <c r="A102" t="s">
        <v>476</v>
      </c>
      <c r="B102" t="s">
        <v>477</v>
      </c>
      <c r="C102" s="1" t="str">
        <f t="shared" si="4"/>
        <v>21:0034</v>
      </c>
      <c r="D102" s="1" t="str">
        <f t="shared" si="5"/>
        <v>21:0248</v>
      </c>
      <c r="E102" t="s">
        <v>478</v>
      </c>
      <c r="F102" t="s">
        <v>479</v>
      </c>
      <c r="H102">
        <v>57.1322963</v>
      </c>
      <c r="I102">
        <v>-116.099799</v>
      </c>
      <c r="J102" s="1" t="str">
        <f t="shared" si="6"/>
        <v>Fluid (stream)</v>
      </c>
      <c r="K102" s="1" t="str">
        <f t="shared" si="7"/>
        <v>Filtered Water</v>
      </c>
      <c r="L102">
        <v>14</v>
      </c>
      <c r="M102" t="s">
        <v>88</v>
      </c>
      <c r="N102">
        <v>142</v>
      </c>
    </row>
    <row r="103" spans="1:64" hidden="1" x14ac:dyDescent="0.3">
      <c r="A103" t="s">
        <v>480</v>
      </c>
      <c r="B103" t="s">
        <v>481</v>
      </c>
      <c r="C103" s="1" t="str">
        <f t="shared" si="4"/>
        <v>21:0034</v>
      </c>
      <c r="D103" s="1" t="str">
        <f t="shared" si="5"/>
        <v>21:0248</v>
      </c>
      <c r="E103" t="s">
        <v>482</v>
      </c>
      <c r="F103" t="s">
        <v>483</v>
      </c>
      <c r="H103">
        <v>57.128767799999999</v>
      </c>
      <c r="I103">
        <v>-116.0888326</v>
      </c>
      <c r="J103" s="1" t="str">
        <f t="shared" si="6"/>
        <v>Fluid (stream)</v>
      </c>
      <c r="K103" s="1" t="str">
        <f t="shared" si="7"/>
        <v>Filtered Water</v>
      </c>
      <c r="L103">
        <v>14</v>
      </c>
      <c r="M103" t="s">
        <v>79</v>
      </c>
      <c r="N103">
        <v>143</v>
      </c>
      <c r="P103">
        <v>7.9</v>
      </c>
      <c r="Q103">
        <v>1.51</v>
      </c>
      <c r="R103">
        <v>47.93</v>
      </c>
      <c r="S103">
        <v>65.42</v>
      </c>
      <c r="T103">
        <v>8.0000000000000002E-3</v>
      </c>
      <c r="U103">
        <v>0.01</v>
      </c>
      <c r="V103">
        <v>0.24399999999999999</v>
      </c>
      <c r="X103">
        <v>0.26100000000000001</v>
      </c>
      <c r="Y103">
        <v>0.13</v>
      </c>
      <c r="Z103">
        <v>0.76</v>
      </c>
      <c r="AA103">
        <v>2.8000000000000001E-2</v>
      </c>
      <c r="AB103">
        <v>2.3E-2</v>
      </c>
      <c r="AC103">
        <v>0.01</v>
      </c>
      <c r="AD103">
        <v>5.0000000000000001E-3</v>
      </c>
      <c r="AE103">
        <v>4.2000000000000003E-2</v>
      </c>
      <c r="AF103">
        <v>0.02</v>
      </c>
      <c r="AH103">
        <v>7.0000000000000001E-3</v>
      </c>
      <c r="AJ103">
        <v>0.10299999999999999</v>
      </c>
      <c r="AK103">
        <v>17.164999999999999</v>
      </c>
      <c r="AL103">
        <v>3.0000000000000001E-3</v>
      </c>
      <c r="AM103">
        <v>140.58000000000001</v>
      </c>
      <c r="AN103">
        <v>0.93</v>
      </c>
      <c r="AO103">
        <v>1.4E-2</v>
      </c>
      <c r="AP103">
        <v>0.16200000000000001</v>
      </c>
      <c r="AQ103">
        <v>2.76</v>
      </c>
      <c r="AR103">
        <v>0.109</v>
      </c>
      <c r="AS103">
        <v>0.03</v>
      </c>
      <c r="AT103">
        <v>0.749</v>
      </c>
      <c r="AU103">
        <v>3.0000000000000001E-3</v>
      </c>
      <c r="AV103">
        <v>9.0999999999999998E-2</v>
      </c>
      <c r="AX103">
        <v>3.7999999999999999E-2</v>
      </c>
      <c r="AY103">
        <v>5.0000000000000001E-3</v>
      </c>
      <c r="AZ103">
        <v>165.92</v>
      </c>
      <c r="BB103">
        <v>5.0000000000000001E-3</v>
      </c>
      <c r="BC103">
        <v>0.01</v>
      </c>
      <c r="BD103">
        <v>1.86</v>
      </c>
      <c r="BE103">
        <v>3.0000000000000001E-3</v>
      </c>
      <c r="BG103">
        <v>0.92800000000000005</v>
      </c>
      <c r="BH103">
        <v>0.37</v>
      </c>
      <c r="BI103">
        <v>0.01</v>
      </c>
      <c r="BJ103">
        <v>0.214</v>
      </c>
      <c r="BK103">
        <v>1.7000000000000001E-2</v>
      </c>
      <c r="BL103">
        <v>0.59</v>
      </c>
    </row>
    <row r="104" spans="1:64" hidden="1" x14ac:dyDescent="0.3">
      <c r="A104" t="s">
        <v>484</v>
      </c>
      <c r="B104" t="s">
        <v>485</v>
      </c>
      <c r="C104" s="1" t="str">
        <f t="shared" si="4"/>
        <v>21:0034</v>
      </c>
      <c r="D104" s="1" t="str">
        <f t="shared" si="5"/>
        <v>21:0248</v>
      </c>
      <c r="E104" t="s">
        <v>482</v>
      </c>
      <c r="F104" t="s">
        <v>486</v>
      </c>
      <c r="H104">
        <v>57.128767799999999</v>
      </c>
      <c r="I104">
        <v>-116.0888326</v>
      </c>
      <c r="J104" s="1" t="str">
        <f t="shared" si="6"/>
        <v>Fluid (stream)</v>
      </c>
      <c r="K104" s="1" t="str">
        <f t="shared" si="7"/>
        <v>Filtered Water</v>
      </c>
      <c r="L104">
        <v>14</v>
      </c>
      <c r="M104" t="s">
        <v>83</v>
      </c>
      <c r="N104">
        <v>144</v>
      </c>
    </row>
    <row r="105" spans="1:64" hidden="1" x14ac:dyDescent="0.3">
      <c r="A105" t="s">
        <v>487</v>
      </c>
      <c r="B105" t="s">
        <v>488</v>
      </c>
      <c r="C105" s="1" t="str">
        <f t="shared" si="4"/>
        <v>21:0034</v>
      </c>
      <c r="D105" s="1" t="str">
        <f t="shared" si="5"/>
        <v>21:0248</v>
      </c>
      <c r="E105" t="s">
        <v>489</v>
      </c>
      <c r="F105" t="s">
        <v>490</v>
      </c>
      <c r="H105">
        <v>57.116247600000001</v>
      </c>
      <c r="I105">
        <v>-116.090428</v>
      </c>
      <c r="J105" s="1" t="str">
        <f t="shared" si="6"/>
        <v>Fluid (stream)</v>
      </c>
      <c r="K105" s="1" t="str">
        <f t="shared" si="7"/>
        <v>Filtered Water</v>
      </c>
      <c r="L105">
        <v>14</v>
      </c>
      <c r="M105" t="s">
        <v>93</v>
      </c>
      <c r="N105">
        <v>145</v>
      </c>
    </row>
    <row r="106" spans="1:64" hidden="1" x14ac:dyDescent="0.3">
      <c r="A106" t="s">
        <v>491</v>
      </c>
      <c r="B106" t="s">
        <v>492</v>
      </c>
      <c r="C106" s="1" t="str">
        <f t="shared" si="4"/>
        <v>21:0034</v>
      </c>
      <c r="D106" s="1" t="str">
        <f t="shared" si="5"/>
        <v>21:0248</v>
      </c>
      <c r="E106" t="s">
        <v>493</v>
      </c>
      <c r="F106" t="s">
        <v>494</v>
      </c>
      <c r="H106">
        <v>57.079581699999999</v>
      </c>
      <c r="I106">
        <v>-116.0147068</v>
      </c>
      <c r="J106" s="1" t="str">
        <f t="shared" si="6"/>
        <v>Fluid (stream)</v>
      </c>
      <c r="K106" s="1" t="str">
        <f t="shared" si="7"/>
        <v>Filtered Water</v>
      </c>
      <c r="L106">
        <v>14</v>
      </c>
      <c r="M106" t="s">
        <v>98</v>
      </c>
      <c r="N106">
        <v>146</v>
      </c>
    </row>
    <row r="107" spans="1:64" hidden="1" x14ac:dyDescent="0.3">
      <c r="A107" t="s">
        <v>495</v>
      </c>
      <c r="B107" t="s">
        <v>496</v>
      </c>
      <c r="C107" s="1" t="str">
        <f t="shared" si="4"/>
        <v>21:0034</v>
      </c>
      <c r="D107" s="1" t="str">
        <f t="shared" si="5"/>
        <v>21:0248</v>
      </c>
      <c r="E107" t="s">
        <v>497</v>
      </c>
      <c r="F107" t="s">
        <v>498</v>
      </c>
      <c r="H107">
        <v>57.061765100000002</v>
      </c>
      <c r="I107">
        <v>-116.0943497</v>
      </c>
      <c r="J107" s="1" t="str">
        <f t="shared" si="6"/>
        <v>Fluid (stream)</v>
      </c>
      <c r="K107" s="1" t="str">
        <f t="shared" si="7"/>
        <v>Filtered Water</v>
      </c>
      <c r="L107">
        <v>14</v>
      </c>
      <c r="M107" t="s">
        <v>103</v>
      </c>
      <c r="N107">
        <v>147</v>
      </c>
      <c r="P107">
        <v>8.6</v>
      </c>
      <c r="Q107">
        <v>1.46</v>
      </c>
      <c r="R107">
        <v>420.83</v>
      </c>
      <c r="S107">
        <v>50.06</v>
      </c>
      <c r="T107">
        <v>6.0000000000000001E-3</v>
      </c>
      <c r="U107">
        <v>0.01</v>
      </c>
      <c r="V107">
        <v>0.11799999999999999</v>
      </c>
      <c r="X107">
        <v>0.25</v>
      </c>
      <c r="Y107">
        <v>0.05</v>
      </c>
      <c r="Z107">
        <v>0.98</v>
      </c>
      <c r="AA107">
        <v>1.7000000000000001E-2</v>
      </c>
      <c r="AB107">
        <v>8.9999999999999993E-3</v>
      </c>
      <c r="AC107">
        <v>3.0000000000000001E-3</v>
      </c>
      <c r="AD107">
        <v>5.0000000000000001E-3</v>
      </c>
      <c r="AE107">
        <v>1.7000000000000001E-2</v>
      </c>
      <c r="AF107">
        <v>5.0999999999999997E-2</v>
      </c>
      <c r="AH107">
        <v>3.0000000000000001E-3</v>
      </c>
      <c r="AJ107">
        <v>5.7000000000000002E-2</v>
      </c>
      <c r="AK107">
        <v>62.898000000000003</v>
      </c>
      <c r="AL107">
        <v>3.0000000000000001E-3</v>
      </c>
      <c r="AM107">
        <v>77.98</v>
      </c>
      <c r="AN107">
        <v>4.7619999999999996</v>
      </c>
      <c r="AO107">
        <v>5.0000000000000001E-3</v>
      </c>
      <c r="AP107">
        <v>7.4999999999999997E-2</v>
      </c>
      <c r="AQ107">
        <v>1.44</v>
      </c>
      <c r="AR107">
        <v>9.2999999999999999E-2</v>
      </c>
      <c r="AS107">
        <v>1.4999999999999999E-2</v>
      </c>
      <c r="AT107">
        <v>0.96899999999999997</v>
      </c>
      <c r="AU107">
        <v>8.0000000000000002E-3</v>
      </c>
      <c r="AV107">
        <v>7.5999999999999998E-2</v>
      </c>
      <c r="AX107">
        <v>1.2999999999999999E-2</v>
      </c>
      <c r="AY107">
        <v>5.0000000000000001E-3</v>
      </c>
      <c r="AZ107">
        <v>447.57</v>
      </c>
      <c r="BB107">
        <v>3.0000000000000001E-3</v>
      </c>
      <c r="BC107">
        <v>0.01</v>
      </c>
      <c r="BD107">
        <v>2.61</v>
      </c>
      <c r="BE107">
        <v>5.0000000000000001E-3</v>
      </c>
      <c r="BG107">
        <v>3.5059999999999998</v>
      </c>
      <c r="BH107">
        <v>0.34</v>
      </c>
      <c r="BI107">
        <v>0.01</v>
      </c>
      <c r="BJ107">
        <v>0.126</v>
      </c>
      <c r="BK107">
        <v>0.01</v>
      </c>
      <c r="BL107">
        <v>0.82</v>
      </c>
    </row>
    <row r="108" spans="1:64" hidden="1" x14ac:dyDescent="0.3">
      <c r="A108" t="s">
        <v>499</v>
      </c>
      <c r="B108" t="s">
        <v>500</v>
      </c>
      <c r="C108" s="1" t="str">
        <f t="shared" si="4"/>
        <v>21:0034</v>
      </c>
      <c r="D108" s="1" t="str">
        <f t="shared" si="5"/>
        <v>21:0248</v>
      </c>
      <c r="E108" t="s">
        <v>501</v>
      </c>
      <c r="F108" t="s">
        <v>502</v>
      </c>
      <c r="H108">
        <v>57.056609700000003</v>
      </c>
      <c r="I108">
        <v>-116.0260329</v>
      </c>
      <c r="J108" s="1" t="str">
        <f t="shared" si="6"/>
        <v>Fluid (stream)</v>
      </c>
      <c r="K108" s="1" t="str">
        <f t="shared" si="7"/>
        <v>Filtered Water</v>
      </c>
      <c r="L108">
        <v>14</v>
      </c>
      <c r="M108" t="s">
        <v>108</v>
      </c>
      <c r="N108">
        <v>148</v>
      </c>
    </row>
    <row r="109" spans="1:64" hidden="1" x14ac:dyDescent="0.3">
      <c r="A109" t="s">
        <v>503</v>
      </c>
      <c r="B109" t="s">
        <v>504</v>
      </c>
      <c r="C109" s="1" t="str">
        <f t="shared" si="4"/>
        <v>21:0034</v>
      </c>
      <c r="D109" s="1" t="str">
        <f t="shared" si="5"/>
        <v>21:0248</v>
      </c>
      <c r="E109" t="s">
        <v>505</v>
      </c>
      <c r="F109" t="s">
        <v>506</v>
      </c>
      <c r="H109">
        <v>57.030815599999997</v>
      </c>
      <c r="I109">
        <v>-116.0890886</v>
      </c>
      <c r="J109" s="1" t="str">
        <f t="shared" si="6"/>
        <v>Fluid (stream)</v>
      </c>
      <c r="K109" s="1" t="str">
        <f t="shared" si="7"/>
        <v>Filtered Water</v>
      </c>
      <c r="L109">
        <v>14</v>
      </c>
      <c r="M109" t="s">
        <v>113</v>
      </c>
      <c r="N109">
        <v>149</v>
      </c>
      <c r="P109">
        <v>1</v>
      </c>
      <c r="Q109">
        <v>1.67</v>
      </c>
      <c r="R109">
        <v>251.17</v>
      </c>
      <c r="S109">
        <v>67.459999999999994</v>
      </c>
      <c r="T109">
        <v>3.0000000000000001E-3</v>
      </c>
      <c r="U109">
        <v>0.01</v>
      </c>
      <c r="V109">
        <v>1.7000000000000001E-2</v>
      </c>
      <c r="X109">
        <v>0.27400000000000002</v>
      </c>
      <c r="Y109">
        <v>0.05</v>
      </c>
      <c r="Z109">
        <v>0.69</v>
      </c>
      <c r="AA109">
        <v>3.0000000000000001E-3</v>
      </c>
      <c r="AB109">
        <v>3.0000000000000001E-3</v>
      </c>
      <c r="AC109">
        <v>3.0000000000000001E-3</v>
      </c>
      <c r="AD109">
        <v>0.01</v>
      </c>
      <c r="AE109">
        <v>5.0000000000000001E-3</v>
      </c>
      <c r="AF109">
        <v>4.2000000000000003E-2</v>
      </c>
      <c r="AH109">
        <v>3.0000000000000001E-3</v>
      </c>
      <c r="AJ109">
        <v>5.0000000000000001E-3</v>
      </c>
      <c r="AK109">
        <v>60.281999999999996</v>
      </c>
      <c r="AL109">
        <v>3.0000000000000001E-3</v>
      </c>
      <c r="AM109">
        <v>353.83</v>
      </c>
      <c r="AN109">
        <v>2.5449999999999999</v>
      </c>
      <c r="AO109">
        <v>5.0000000000000001E-3</v>
      </c>
      <c r="AP109">
        <v>1.4E-2</v>
      </c>
      <c r="AQ109">
        <v>1.23</v>
      </c>
      <c r="AR109">
        <v>5.0000000000000001E-3</v>
      </c>
      <c r="AS109">
        <v>3.0000000000000001E-3</v>
      </c>
      <c r="AT109">
        <v>1.1910000000000001</v>
      </c>
      <c r="AU109">
        <v>6.0000000000000001E-3</v>
      </c>
      <c r="AV109">
        <v>5.8000000000000003E-2</v>
      </c>
      <c r="AX109">
        <v>3.0000000000000001E-3</v>
      </c>
      <c r="AY109">
        <v>5.0000000000000001E-3</v>
      </c>
      <c r="AZ109">
        <v>562.55999999999995</v>
      </c>
      <c r="BB109">
        <v>3.0000000000000001E-3</v>
      </c>
      <c r="BC109">
        <v>0.01</v>
      </c>
      <c r="BD109">
        <v>1.08</v>
      </c>
      <c r="BE109">
        <v>3.0000000000000001E-3</v>
      </c>
      <c r="BG109">
        <v>3.7450000000000001</v>
      </c>
      <c r="BH109">
        <v>0.05</v>
      </c>
      <c r="BI109">
        <v>0.01</v>
      </c>
      <c r="BJ109">
        <v>3.9E-2</v>
      </c>
      <c r="BK109">
        <v>3.0000000000000001E-3</v>
      </c>
      <c r="BL109">
        <v>0.5</v>
      </c>
    </row>
    <row r="110" spans="1:64" hidden="1" x14ac:dyDescent="0.3">
      <c r="A110" t="s">
        <v>507</v>
      </c>
      <c r="B110" t="s">
        <v>508</v>
      </c>
      <c r="C110" s="1" t="str">
        <f t="shared" si="4"/>
        <v>21:0034</v>
      </c>
      <c r="D110" s="1" t="str">
        <f t="shared" si="5"/>
        <v>21:0248</v>
      </c>
      <c r="E110" t="s">
        <v>509</v>
      </c>
      <c r="F110" t="s">
        <v>510</v>
      </c>
      <c r="H110">
        <v>57.005819799999998</v>
      </c>
      <c r="I110">
        <v>-116.0947381</v>
      </c>
      <c r="J110" s="1" t="str">
        <f t="shared" si="6"/>
        <v>Fluid (stream)</v>
      </c>
      <c r="K110" s="1" t="str">
        <f t="shared" si="7"/>
        <v>Filtered Water</v>
      </c>
      <c r="L110">
        <v>14</v>
      </c>
      <c r="M110" t="s">
        <v>118</v>
      </c>
      <c r="N110">
        <v>150</v>
      </c>
    </row>
    <row r="111" spans="1:64" hidden="1" x14ac:dyDescent="0.3">
      <c r="A111" t="s">
        <v>511</v>
      </c>
      <c r="B111" t="s">
        <v>512</v>
      </c>
      <c r="C111" s="1" t="str">
        <f t="shared" si="4"/>
        <v>21:0034</v>
      </c>
      <c r="D111" s="1" t="str">
        <f t="shared" si="5"/>
        <v>21:0248</v>
      </c>
      <c r="E111" t="s">
        <v>513</v>
      </c>
      <c r="F111" t="s">
        <v>514</v>
      </c>
      <c r="H111">
        <v>57.022212199999998</v>
      </c>
      <c r="I111">
        <v>-116.05780300000001</v>
      </c>
      <c r="J111" s="1" t="str">
        <f t="shared" si="6"/>
        <v>Fluid (stream)</v>
      </c>
      <c r="K111" s="1" t="str">
        <f t="shared" si="7"/>
        <v>Filtered Water</v>
      </c>
      <c r="L111">
        <v>14</v>
      </c>
      <c r="M111" t="s">
        <v>123</v>
      </c>
      <c r="N111">
        <v>151</v>
      </c>
    </row>
    <row r="112" spans="1:64" hidden="1" x14ac:dyDescent="0.3">
      <c r="A112" t="s">
        <v>515</v>
      </c>
      <c r="B112" t="s">
        <v>516</v>
      </c>
      <c r="C112" s="1" t="str">
        <f t="shared" si="4"/>
        <v>21:0034</v>
      </c>
      <c r="D112" s="1" t="str">
        <f t="shared" si="5"/>
        <v>21:0248</v>
      </c>
      <c r="E112" t="s">
        <v>517</v>
      </c>
      <c r="F112" t="s">
        <v>518</v>
      </c>
      <c r="H112">
        <v>57.1355383</v>
      </c>
      <c r="I112">
        <v>-115.99856509999999</v>
      </c>
      <c r="J112" s="1" t="str">
        <f t="shared" si="6"/>
        <v>Fluid (stream)</v>
      </c>
      <c r="K112" s="1" t="str">
        <f t="shared" si="7"/>
        <v>Filtered Water</v>
      </c>
      <c r="L112">
        <v>15</v>
      </c>
      <c r="M112" t="s">
        <v>79</v>
      </c>
      <c r="N112">
        <v>152</v>
      </c>
    </row>
    <row r="113" spans="1:64" hidden="1" x14ac:dyDescent="0.3">
      <c r="A113" t="s">
        <v>519</v>
      </c>
      <c r="B113" t="s">
        <v>520</v>
      </c>
      <c r="C113" s="1" t="str">
        <f t="shared" si="4"/>
        <v>21:0034</v>
      </c>
      <c r="D113" s="1" t="str">
        <f t="shared" si="5"/>
        <v>21:0248</v>
      </c>
      <c r="E113" t="s">
        <v>517</v>
      </c>
      <c r="F113" t="s">
        <v>521</v>
      </c>
      <c r="H113">
        <v>57.1355383</v>
      </c>
      <c r="I113">
        <v>-115.99856509999999</v>
      </c>
      <c r="J113" s="1" t="str">
        <f t="shared" si="6"/>
        <v>Fluid (stream)</v>
      </c>
      <c r="K113" s="1" t="str">
        <f t="shared" si="7"/>
        <v>Filtered Water</v>
      </c>
      <c r="L113">
        <v>15</v>
      </c>
      <c r="M113" t="s">
        <v>83</v>
      </c>
      <c r="N113">
        <v>153</v>
      </c>
    </row>
    <row r="114" spans="1:64" hidden="1" x14ac:dyDescent="0.3">
      <c r="A114" t="s">
        <v>522</v>
      </c>
      <c r="B114" t="s">
        <v>523</v>
      </c>
      <c r="C114" s="1" t="str">
        <f t="shared" si="4"/>
        <v>21:0034</v>
      </c>
      <c r="D114" s="1" t="str">
        <f t="shared" si="5"/>
        <v>21:0248</v>
      </c>
      <c r="E114" t="s">
        <v>524</v>
      </c>
      <c r="F114" t="s">
        <v>525</v>
      </c>
      <c r="H114">
        <v>57.1928287</v>
      </c>
      <c r="I114">
        <v>-115.98678870000001</v>
      </c>
      <c r="J114" s="1" t="str">
        <f t="shared" si="6"/>
        <v>Fluid (stream)</v>
      </c>
      <c r="K114" s="1" t="str">
        <f t="shared" si="7"/>
        <v>Filtered Water</v>
      </c>
      <c r="L114">
        <v>15</v>
      </c>
      <c r="M114" t="s">
        <v>69</v>
      </c>
      <c r="N114">
        <v>154</v>
      </c>
      <c r="P114">
        <v>10.6</v>
      </c>
      <c r="Q114">
        <v>1.06</v>
      </c>
      <c r="R114">
        <v>51.44</v>
      </c>
      <c r="S114">
        <v>49.25</v>
      </c>
      <c r="T114">
        <v>0.01</v>
      </c>
      <c r="U114">
        <v>0.01</v>
      </c>
      <c r="V114">
        <v>0.27100000000000002</v>
      </c>
      <c r="X114">
        <v>0.27300000000000002</v>
      </c>
      <c r="Y114">
        <v>0.17</v>
      </c>
      <c r="Z114">
        <v>1.05</v>
      </c>
      <c r="AA114">
        <v>4.9000000000000002E-2</v>
      </c>
      <c r="AB114">
        <v>2.9000000000000001E-2</v>
      </c>
      <c r="AC114">
        <v>1.0999999999999999E-2</v>
      </c>
      <c r="AD114">
        <v>5.0000000000000001E-3</v>
      </c>
      <c r="AE114">
        <v>4.2999999999999997E-2</v>
      </c>
      <c r="AF114">
        <v>2.4E-2</v>
      </c>
      <c r="AH114">
        <v>8.9999999999999993E-3</v>
      </c>
      <c r="AJ114">
        <v>0.128</v>
      </c>
      <c r="AK114">
        <v>24.116</v>
      </c>
      <c r="AL114">
        <v>3.0000000000000001E-3</v>
      </c>
      <c r="AM114">
        <v>114.62</v>
      </c>
      <c r="AN114">
        <v>0.67300000000000004</v>
      </c>
      <c r="AO114">
        <v>5.0000000000000001E-3</v>
      </c>
      <c r="AP114">
        <v>0.17</v>
      </c>
      <c r="AQ114">
        <v>2.82</v>
      </c>
      <c r="AR114">
        <v>0.104</v>
      </c>
      <c r="AS114">
        <v>3.7999999999999999E-2</v>
      </c>
      <c r="AT114">
        <v>0.751</v>
      </c>
      <c r="AU114">
        <v>6.0000000000000001E-3</v>
      </c>
      <c r="AV114">
        <v>0.11</v>
      </c>
      <c r="AX114">
        <v>4.4999999999999998E-2</v>
      </c>
      <c r="AY114">
        <v>5.0000000000000001E-3</v>
      </c>
      <c r="AZ114">
        <v>190.96</v>
      </c>
      <c r="BB114">
        <v>8.0000000000000002E-3</v>
      </c>
      <c r="BC114">
        <v>0.01</v>
      </c>
      <c r="BD114">
        <v>0.78</v>
      </c>
      <c r="BE114">
        <v>3.0000000000000001E-3</v>
      </c>
      <c r="BG114">
        <v>1.244</v>
      </c>
      <c r="BH114">
        <v>0.43</v>
      </c>
      <c r="BI114">
        <v>0.01</v>
      </c>
      <c r="BJ114">
        <v>0.26500000000000001</v>
      </c>
      <c r="BK114">
        <v>2.5000000000000001E-2</v>
      </c>
      <c r="BL114">
        <v>0.69</v>
      </c>
    </row>
    <row r="115" spans="1:64" hidden="1" x14ac:dyDescent="0.3">
      <c r="A115" t="s">
        <v>526</v>
      </c>
      <c r="B115" t="s">
        <v>527</v>
      </c>
      <c r="C115" s="1" t="str">
        <f t="shared" si="4"/>
        <v>21:0034</v>
      </c>
      <c r="D115" s="1" t="str">
        <f t="shared" si="5"/>
        <v>21:0248</v>
      </c>
      <c r="E115" t="s">
        <v>528</v>
      </c>
      <c r="F115" t="s">
        <v>529</v>
      </c>
      <c r="H115">
        <v>57.200023999999999</v>
      </c>
      <c r="I115">
        <v>-115.97573389999999</v>
      </c>
      <c r="J115" s="1" t="str">
        <f t="shared" si="6"/>
        <v>Fluid (stream)</v>
      </c>
      <c r="K115" s="1" t="str">
        <f t="shared" si="7"/>
        <v>Filtered Water</v>
      </c>
      <c r="L115">
        <v>15</v>
      </c>
      <c r="M115" t="s">
        <v>74</v>
      </c>
      <c r="N115">
        <v>155</v>
      </c>
    </row>
    <row r="116" spans="1:64" hidden="1" x14ac:dyDescent="0.3">
      <c r="A116" t="s">
        <v>530</v>
      </c>
      <c r="B116" t="s">
        <v>531</v>
      </c>
      <c r="C116" s="1" t="str">
        <f t="shared" si="4"/>
        <v>21:0034</v>
      </c>
      <c r="D116" s="1" t="str">
        <f t="shared" si="5"/>
        <v>21:0248</v>
      </c>
      <c r="E116" t="s">
        <v>532</v>
      </c>
      <c r="F116" t="s">
        <v>533</v>
      </c>
      <c r="H116">
        <v>57.210315199999997</v>
      </c>
      <c r="I116">
        <v>-115.97203829999999</v>
      </c>
      <c r="J116" s="1" t="str">
        <f t="shared" si="6"/>
        <v>Fluid (stream)</v>
      </c>
      <c r="K116" s="1" t="str">
        <f t="shared" si="7"/>
        <v>Filtered Water</v>
      </c>
      <c r="L116">
        <v>15</v>
      </c>
      <c r="M116" t="s">
        <v>88</v>
      </c>
      <c r="N116">
        <v>156</v>
      </c>
      <c r="P116">
        <v>8.8000000000000007</v>
      </c>
      <c r="Q116">
        <v>0.98</v>
      </c>
      <c r="R116">
        <v>79.180000000000007</v>
      </c>
      <c r="S116">
        <v>76.099999999999994</v>
      </c>
      <c r="T116">
        <v>7.0000000000000001E-3</v>
      </c>
      <c r="U116">
        <v>0.01</v>
      </c>
      <c r="V116">
        <v>0.20599999999999999</v>
      </c>
      <c r="X116">
        <v>9.9000000000000005E-2</v>
      </c>
      <c r="Y116">
        <v>0.05</v>
      </c>
      <c r="Z116">
        <v>0.94</v>
      </c>
      <c r="AA116">
        <v>2.5000000000000001E-2</v>
      </c>
      <c r="AB116">
        <v>1.2E-2</v>
      </c>
      <c r="AC116">
        <v>8.9999999999999993E-3</v>
      </c>
      <c r="AD116">
        <v>5.0000000000000001E-3</v>
      </c>
      <c r="AE116">
        <v>3.1E-2</v>
      </c>
      <c r="AF116">
        <v>2.1999999999999999E-2</v>
      </c>
      <c r="AH116">
        <v>5.0000000000000001E-3</v>
      </c>
      <c r="AJ116">
        <v>0.107</v>
      </c>
      <c r="AK116">
        <v>16.669</v>
      </c>
      <c r="AL116">
        <v>3.0000000000000001E-3</v>
      </c>
      <c r="AM116">
        <v>41.15</v>
      </c>
      <c r="AN116">
        <v>0.86799999999999999</v>
      </c>
      <c r="AO116">
        <v>5.0000000000000001E-3</v>
      </c>
      <c r="AP116">
        <v>0.14000000000000001</v>
      </c>
      <c r="AQ116">
        <v>1.52</v>
      </c>
      <c r="AR116">
        <v>0.11600000000000001</v>
      </c>
      <c r="AS116">
        <v>3.1E-2</v>
      </c>
      <c r="AT116">
        <v>0.75900000000000001</v>
      </c>
      <c r="AU116">
        <v>3.0000000000000001E-3</v>
      </c>
      <c r="AV116">
        <v>6.0999999999999999E-2</v>
      </c>
      <c r="AX116">
        <v>3.3000000000000002E-2</v>
      </c>
      <c r="AY116">
        <v>5.0000000000000001E-3</v>
      </c>
      <c r="AZ116">
        <v>147.53</v>
      </c>
      <c r="BB116">
        <v>3.0000000000000001E-3</v>
      </c>
      <c r="BC116">
        <v>0.01</v>
      </c>
      <c r="BD116">
        <v>1.78</v>
      </c>
      <c r="BE116">
        <v>3.0000000000000001E-3</v>
      </c>
      <c r="BG116">
        <v>0.70499999999999996</v>
      </c>
      <c r="BH116">
        <v>0.33</v>
      </c>
      <c r="BI116">
        <v>0.01</v>
      </c>
      <c r="BJ116">
        <v>0.156</v>
      </c>
      <c r="BK116">
        <v>1.2E-2</v>
      </c>
      <c r="BL116">
        <v>0.56000000000000005</v>
      </c>
    </row>
    <row r="117" spans="1:64" hidden="1" x14ac:dyDescent="0.3">
      <c r="A117" t="s">
        <v>534</v>
      </c>
      <c r="B117" t="s">
        <v>535</v>
      </c>
      <c r="C117" s="1" t="str">
        <f t="shared" si="4"/>
        <v>21:0034</v>
      </c>
      <c r="D117" s="1" t="str">
        <f t="shared" si="5"/>
        <v>21:0248</v>
      </c>
      <c r="E117" t="s">
        <v>536</v>
      </c>
      <c r="F117" t="s">
        <v>537</v>
      </c>
      <c r="H117">
        <v>57.227736999999998</v>
      </c>
      <c r="I117">
        <v>-115.98573260000001</v>
      </c>
      <c r="J117" s="1" t="str">
        <f t="shared" si="6"/>
        <v>Fluid (stream)</v>
      </c>
      <c r="K117" s="1" t="str">
        <f t="shared" si="7"/>
        <v>Filtered Water</v>
      </c>
      <c r="L117">
        <v>15</v>
      </c>
      <c r="M117" t="s">
        <v>93</v>
      </c>
      <c r="N117">
        <v>157</v>
      </c>
    </row>
    <row r="118" spans="1:64" hidden="1" x14ac:dyDescent="0.3">
      <c r="A118" t="s">
        <v>538</v>
      </c>
      <c r="B118" t="s">
        <v>539</v>
      </c>
      <c r="C118" s="1" t="str">
        <f t="shared" si="4"/>
        <v>21:0034</v>
      </c>
      <c r="D118" s="1" t="str">
        <f t="shared" si="5"/>
        <v>21:0248</v>
      </c>
      <c r="E118" t="s">
        <v>540</v>
      </c>
      <c r="F118" t="s">
        <v>541</v>
      </c>
      <c r="H118">
        <v>57.236968900000001</v>
      </c>
      <c r="I118">
        <v>-115.9042779</v>
      </c>
      <c r="J118" s="1" t="str">
        <f t="shared" si="6"/>
        <v>Fluid (stream)</v>
      </c>
      <c r="K118" s="1" t="str">
        <f t="shared" si="7"/>
        <v>Filtered Water</v>
      </c>
      <c r="L118">
        <v>15</v>
      </c>
      <c r="M118" t="s">
        <v>98</v>
      </c>
      <c r="N118">
        <v>158</v>
      </c>
      <c r="P118">
        <v>3</v>
      </c>
      <c r="Q118">
        <v>0.84</v>
      </c>
      <c r="R118">
        <v>20.43</v>
      </c>
      <c r="S118">
        <v>41.02</v>
      </c>
      <c r="T118">
        <v>3.0000000000000001E-3</v>
      </c>
      <c r="U118">
        <v>0.01</v>
      </c>
      <c r="V118">
        <v>5.3999999999999999E-2</v>
      </c>
      <c r="X118">
        <v>8.6999999999999994E-2</v>
      </c>
      <c r="Y118">
        <v>0.05</v>
      </c>
      <c r="Z118">
        <v>0.31</v>
      </c>
      <c r="AA118">
        <v>1.4E-2</v>
      </c>
      <c r="AB118">
        <v>0.01</v>
      </c>
      <c r="AC118">
        <v>3.0000000000000001E-3</v>
      </c>
      <c r="AD118">
        <v>5.0000000000000001E-3</v>
      </c>
      <c r="AE118">
        <v>8.0000000000000002E-3</v>
      </c>
      <c r="AF118">
        <v>0.01</v>
      </c>
      <c r="AH118">
        <v>3.0000000000000001E-3</v>
      </c>
      <c r="AJ118">
        <v>2.1999999999999999E-2</v>
      </c>
      <c r="AK118">
        <v>9.3179999999999996</v>
      </c>
      <c r="AL118">
        <v>3.0000000000000001E-3</v>
      </c>
      <c r="AM118">
        <v>39</v>
      </c>
      <c r="AN118">
        <v>0.216</v>
      </c>
      <c r="AO118">
        <v>5.0000000000000001E-3</v>
      </c>
      <c r="AP118">
        <v>4.2999999999999997E-2</v>
      </c>
      <c r="AQ118">
        <v>1.22</v>
      </c>
      <c r="AR118">
        <v>5.0000000000000001E-3</v>
      </c>
      <c r="AS118">
        <v>8.9999999999999993E-3</v>
      </c>
      <c r="AT118">
        <v>0.66900000000000004</v>
      </c>
      <c r="AU118">
        <v>3.0000000000000001E-3</v>
      </c>
      <c r="AV118">
        <v>8.1000000000000003E-2</v>
      </c>
      <c r="AX118">
        <v>1.4E-2</v>
      </c>
      <c r="AY118">
        <v>5.0000000000000001E-3</v>
      </c>
      <c r="AZ118">
        <v>126.99</v>
      </c>
      <c r="BB118">
        <v>3.0000000000000001E-3</v>
      </c>
      <c r="BC118">
        <v>0.01</v>
      </c>
      <c r="BD118">
        <v>0.25</v>
      </c>
      <c r="BE118">
        <v>3.0000000000000001E-3</v>
      </c>
      <c r="BG118">
        <v>0.307</v>
      </c>
      <c r="BH118">
        <v>0.19</v>
      </c>
      <c r="BI118">
        <v>0.01</v>
      </c>
      <c r="BJ118">
        <v>8.7999999999999995E-2</v>
      </c>
      <c r="BK118">
        <v>8.9999999999999993E-3</v>
      </c>
      <c r="BL118">
        <v>0.25</v>
      </c>
    </row>
    <row r="119" spans="1:64" hidden="1" x14ac:dyDescent="0.3">
      <c r="A119" t="s">
        <v>542</v>
      </c>
      <c r="B119" t="s">
        <v>543</v>
      </c>
      <c r="C119" s="1" t="str">
        <f t="shared" si="4"/>
        <v>21:0034</v>
      </c>
      <c r="D119" s="1" t="str">
        <f t="shared" si="5"/>
        <v>21:0248</v>
      </c>
      <c r="E119" t="s">
        <v>544</v>
      </c>
      <c r="F119" t="s">
        <v>545</v>
      </c>
      <c r="H119">
        <v>57.205744500000002</v>
      </c>
      <c r="I119">
        <v>-115.91677489999999</v>
      </c>
      <c r="J119" s="1" t="str">
        <f t="shared" si="6"/>
        <v>Fluid (stream)</v>
      </c>
      <c r="K119" s="1" t="str">
        <f t="shared" si="7"/>
        <v>Filtered Water</v>
      </c>
      <c r="L119">
        <v>15</v>
      </c>
      <c r="M119" t="s">
        <v>103</v>
      </c>
      <c r="N119">
        <v>159</v>
      </c>
    </row>
    <row r="120" spans="1:64" hidden="1" x14ac:dyDescent="0.3">
      <c r="A120" t="s">
        <v>546</v>
      </c>
      <c r="B120" t="s">
        <v>547</v>
      </c>
      <c r="C120" s="1" t="str">
        <f t="shared" si="4"/>
        <v>21:0034</v>
      </c>
      <c r="D120" s="1" t="str">
        <f t="shared" si="5"/>
        <v>21:0248</v>
      </c>
      <c r="E120" t="s">
        <v>548</v>
      </c>
      <c r="F120" t="s">
        <v>549</v>
      </c>
      <c r="H120">
        <v>57.2460539</v>
      </c>
      <c r="I120">
        <v>-115.7965645</v>
      </c>
      <c r="J120" s="1" t="str">
        <f t="shared" si="6"/>
        <v>Fluid (stream)</v>
      </c>
      <c r="K120" s="1" t="str">
        <f t="shared" si="7"/>
        <v>Filtered Water</v>
      </c>
      <c r="L120">
        <v>15</v>
      </c>
      <c r="M120" t="s">
        <v>108</v>
      </c>
      <c r="N120">
        <v>160</v>
      </c>
      <c r="P120">
        <v>4</v>
      </c>
      <c r="Q120">
        <v>0.5</v>
      </c>
      <c r="R120">
        <v>12.68</v>
      </c>
      <c r="S120">
        <v>62.24</v>
      </c>
      <c r="T120">
        <v>3.0000000000000001E-3</v>
      </c>
      <c r="U120">
        <v>0.01</v>
      </c>
      <c r="V120">
        <v>2.3E-2</v>
      </c>
      <c r="X120">
        <v>2.5000000000000001E-2</v>
      </c>
      <c r="Y120">
        <v>0.05</v>
      </c>
      <c r="Z120">
        <v>0.17</v>
      </c>
      <c r="AA120">
        <v>3.0000000000000001E-3</v>
      </c>
      <c r="AB120">
        <v>3.0000000000000001E-3</v>
      </c>
      <c r="AC120">
        <v>3.0000000000000001E-3</v>
      </c>
      <c r="AD120">
        <v>5.0000000000000001E-3</v>
      </c>
      <c r="AE120">
        <v>3.0000000000000001E-3</v>
      </c>
      <c r="AF120">
        <v>0.01</v>
      </c>
      <c r="AH120">
        <v>3.0000000000000001E-3</v>
      </c>
      <c r="AJ120">
        <v>1.7000000000000001E-2</v>
      </c>
      <c r="AK120">
        <v>5.484</v>
      </c>
      <c r="AL120">
        <v>3.0000000000000001E-3</v>
      </c>
      <c r="AM120">
        <v>3.99</v>
      </c>
      <c r="AN120">
        <v>0.192</v>
      </c>
      <c r="AO120">
        <v>5.0000000000000001E-3</v>
      </c>
      <c r="AP120">
        <v>1.9E-2</v>
      </c>
      <c r="AQ120">
        <v>0.51</v>
      </c>
      <c r="AR120">
        <v>5.0000000000000001E-3</v>
      </c>
      <c r="AS120">
        <v>5.0000000000000001E-3</v>
      </c>
      <c r="AT120">
        <v>0.36499999999999999</v>
      </c>
      <c r="AU120">
        <v>3.0000000000000001E-3</v>
      </c>
      <c r="AV120">
        <v>3.6999999999999998E-2</v>
      </c>
      <c r="AX120">
        <v>3.0000000000000001E-3</v>
      </c>
      <c r="AY120">
        <v>5.0000000000000001E-3</v>
      </c>
      <c r="AZ120">
        <v>68.36</v>
      </c>
      <c r="BB120">
        <v>3.0000000000000001E-3</v>
      </c>
      <c r="BC120">
        <v>0.01</v>
      </c>
      <c r="BD120">
        <v>0.52</v>
      </c>
      <c r="BE120">
        <v>3.0000000000000001E-3</v>
      </c>
      <c r="BG120">
        <v>0.06</v>
      </c>
      <c r="BH120">
        <v>0.1</v>
      </c>
      <c r="BI120">
        <v>0.01</v>
      </c>
      <c r="BJ120">
        <v>3.2000000000000001E-2</v>
      </c>
      <c r="BK120">
        <v>3.0000000000000001E-3</v>
      </c>
      <c r="BL120">
        <v>0.25</v>
      </c>
    </row>
    <row r="121" spans="1:64" hidden="1" x14ac:dyDescent="0.3">
      <c r="A121" t="s">
        <v>550</v>
      </c>
      <c r="B121" t="s">
        <v>551</v>
      </c>
      <c r="C121" s="1" t="str">
        <f t="shared" si="4"/>
        <v>21:0034</v>
      </c>
      <c r="D121" s="1" t="str">
        <f t="shared" si="5"/>
        <v>21:0248</v>
      </c>
      <c r="E121" t="s">
        <v>552</v>
      </c>
      <c r="F121" t="s">
        <v>553</v>
      </c>
      <c r="H121">
        <v>57.195520700000003</v>
      </c>
      <c r="I121">
        <v>-115.7842565</v>
      </c>
      <c r="J121" s="1" t="str">
        <f t="shared" si="6"/>
        <v>Fluid (stream)</v>
      </c>
      <c r="K121" s="1" t="str">
        <f t="shared" si="7"/>
        <v>Filtered Water</v>
      </c>
      <c r="L121">
        <v>15</v>
      </c>
      <c r="M121" t="s">
        <v>113</v>
      </c>
      <c r="N121">
        <v>161</v>
      </c>
    </row>
    <row r="122" spans="1:64" hidden="1" x14ac:dyDescent="0.3">
      <c r="A122" t="s">
        <v>554</v>
      </c>
      <c r="B122" t="s">
        <v>555</v>
      </c>
      <c r="C122" s="1" t="str">
        <f t="shared" si="4"/>
        <v>21:0034</v>
      </c>
      <c r="D122" s="1" t="str">
        <f t="shared" si="5"/>
        <v>21:0248</v>
      </c>
      <c r="E122" t="s">
        <v>556</v>
      </c>
      <c r="F122" t="s">
        <v>557</v>
      </c>
      <c r="H122">
        <v>57.216834800000001</v>
      </c>
      <c r="I122">
        <v>-115.7337912</v>
      </c>
      <c r="J122" s="1" t="str">
        <f t="shared" si="6"/>
        <v>Fluid (stream)</v>
      </c>
      <c r="K122" s="1" t="str">
        <f t="shared" si="7"/>
        <v>Filtered Water</v>
      </c>
      <c r="L122">
        <v>15</v>
      </c>
      <c r="M122" t="s">
        <v>118</v>
      </c>
      <c r="N122">
        <v>162</v>
      </c>
    </row>
    <row r="123" spans="1:64" hidden="1" x14ac:dyDescent="0.3">
      <c r="A123" t="s">
        <v>558</v>
      </c>
      <c r="B123" t="s">
        <v>559</v>
      </c>
      <c r="C123" s="1" t="str">
        <f t="shared" si="4"/>
        <v>21:0034</v>
      </c>
      <c r="D123" s="1" t="str">
        <f t="shared" si="5"/>
        <v>21:0248</v>
      </c>
      <c r="E123" t="s">
        <v>560</v>
      </c>
      <c r="F123" t="s">
        <v>561</v>
      </c>
      <c r="H123">
        <v>57.0653164</v>
      </c>
      <c r="I123">
        <v>-115.6245945</v>
      </c>
      <c r="J123" s="1" t="str">
        <f t="shared" si="6"/>
        <v>Fluid (stream)</v>
      </c>
      <c r="K123" s="1" t="str">
        <f t="shared" si="7"/>
        <v>Filtered Water</v>
      </c>
      <c r="L123">
        <v>15</v>
      </c>
      <c r="M123" t="s">
        <v>123</v>
      </c>
      <c r="N123">
        <v>163</v>
      </c>
      <c r="P123">
        <v>2.6</v>
      </c>
      <c r="Q123">
        <v>1.17</v>
      </c>
      <c r="R123">
        <v>68.849999999999994</v>
      </c>
      <c r="S123">
        <v>85.55</v>
      </c>
      <c r="T123">
        <v>3.0000000000000001E-3</v>
      </c>
      <c r="U123">
        <v>3.2000000000000001E-2</v>
      </c>
      <c r="V123">
        <v>1.7000000000000001E-2</v>
      </c>
      <c r="X123">
        <v>5.6000000000000001E-2</v>
      </c>
      <c r="Y123">
        <v>0.05</v>
      </c>
      <c r="Z123">
        <v>1.1299999999999999</v>
      </c>
      <c r="AA123">
        <v>6.0000000000000001E-3</v>
      </c>
      <c r="AB123">
        <v>3.0000000000000001E-3</v>
      </c>
      <c r="AC123">
        <v>3.0000000000000001E-3</v>
      </c>
      <c r="AD123">
        <v>5.0000000000000001E-3</v>
      </c>
      <c r="AE123">
        <v>6.0000000000000001E-3</v>
      </c>
      <c r="AF123">
        <v>0.01</v>
      </c>
      <c r="AH123">
        <v>3.0000000000000001E-3</v>
      </c>
      <c r="AJ123">
        <v>5.0000000000000001E-3</v>
      </c>
      <c r="AK123">
        <v>26.643999999999998</v>
      </c>
      <c r="AL123">
        <v>3.0000000000000001E-3</v>
      </c>
      <c r="AM123">
        <v>99.31</v>
      </c>
      <c r="AN123">
        <v>1.0429999999999999</v>
      </c>
      <c r="AO123">
        <v>5.0000000000000001E-3</v>
      </c>
      <c r="AP123">
        <v>1.2E-2</v>
      </c>
      <c r="AQ123">
        <v>0.85</v>
      </c>
      <c r="AR123">
        <v>0.01</v>
      </c>
      <c r="AS123">
        <v>3.0000000000000001E-3</v>
      </c>
      <c r="AT123">
        <v>1.1200000000000001</v>
      </c>
      <c r="AU123">
        <v>6.0000000000000001E-3</v>
      </c>
      <c r="AV123">
        <v>5.1999999999999998E-2</v>
      </c>
      <c r="AX123">
        <v>3.0000000000000001E-3</v>
      </c>
      <c r="AY123">
        <v>5.0000000000000001E-3</v>
      </c>
      <c r="AZ123">
        <v>314.99</v>
      </c>
      <c r="BB123">
        <v>3.0000000000000001E-3</v>
      </c>
      <c r="BC123">
        <v>0.01</v>
      </c>
      <c r="BD123">
        <v>0.74</v>
      </c>
      <c r="BE123">
        <v>3.0000000000000001E-3</v>
      </c>
      <c r="BG123">
        <v>0.97799999999999998</v>
      </c>
      <c r="BH123">
        <v>0.13</v>
      </c>
      <c r="BI123">
        <v>0.04</v>
      </c>
      <c r="BJ123">
        <v>3.2000000000000001E-2</v>
      </c>
      <c r="BK123">
        <v>3.0000000000000001E-3</v>
      </c>
      <c r="BL123">
        <v>2.5</v>
      </c>
    </row>
    <row r="124" spans="1:64" hidden="1" x14ac:dyDescent="0.3">
      <c r="A124" t="s">
        <v>562</v>
      </c>
      <c r="B124" t="s">
        <v>563</v>
      </c>
      <c r="C124" s="1" t="str">
        <f t="shared" si="4"/>
        <v>21:0034</v>
      </c>
      <c r="D124" s="1" t="str">
        <f t="shared" si="5"/>
        <v>21:0248</v>
      </c>
      <c r="E124" t="s">
        <v>564</v>
      </c>
      <c r="F124" t="s">
        <v>565</v>
      </c>
      <c r="H124">
        <v>57.095008300000003</v>
      </c>
      <c r="I124">
        <v>-115.6018558</v>
      </c>
      <c r="J124" s="1" t="str">
        <f t="shared" si="6"/>
        <v>Fluid (stream)</v>
      </c>
      <c r="K124" s="1" t="str">
        <f t="shared" si="7"/>
        <v>Filtered Water</v>
      </c>
      <c r="L124">
        <v>15</v>
      </c>
      <c r="M124" t="s">
        <v>128</v>
      </c>
      <c r="N124">
        <v>164</v>
      </c>
      <c r="P124">
        <v>1</v>
      </c>
      <c r="Q124">
        <v>0.57999999999999996</v>
      </c>
      <c r="R124">
        <v>82.67</v>
      </c>
      <c r="S124">
        <v>66.400000000000006</v>
      </c>
      <c r="T124">
        <v>3.0000000000000001E-3</v>
      </c>
      <c r="U124">
        <v>0.01</v>
      </c>
      <c r="V124">
        <v>2.9000000000000001E-2</v>
      </c>
      <c r="X124">
        <v>2.5000000000000001E-2</v>
      </c>
      <c r="Y124">
        <v>0.05</v>
      </c>
      <c r="Z124">
        <v>0.4</v>
      </c>
      <c r="AA124">
        <v>8.9999999999999993E-3</v>
      </c>
      <c r="AB124">
        <v>5.0000000000000001E-3</v>
      </c>
      <c r="AC124">
        <v>3.0000000000000001E-3</v>
      </c>
      <c r="AD124">
        <v>5.0000000000000001E-3</v>
      </c>
      <c r="AE124">
        <v>8.0000000000000002E-3</v>
      </c>
      <c r="AF124">
        <v>0.01</v>
      </c>
      <c r="AH124">
        <v>3.0000000000000001E-3</v>
      </c>
      <c r="AJ124">
        <v>1.4999999999999999E-2</v>
      </c>
      <c r="AK124">
        <v>23.207999999999998</v>
      </c>
      <c r="AL124">
        <v>3.0000000000000001E-3</v>
      </c>
      <c r="AM124">
        <v>55.03</v>
      </c>
      <c r="AN124">
        <v>0.95899999999999996</v>
      </c>
      <c r="AO124">
        <v>5.0000000000000001E-3</v>
      </c>
      <c r="AP124">
        <v>0.02</v>
      </c>
      <c r="AQ124">
        <v>0.82</v>
      </c>
      <c r="AR124">
        <v>5.0000000000000001E-3</v>
      </c>
      <c r="AS124">
        <v>3.0000000000000001E-3</v>
      </c>
      <c r="AT124">
        <v>0.79800000000000004</v>
      </c>
      <c r="AU124">
        <v>3.0000000000000001E-3</v>
      </c>
      <c r="AV124">
        <v>4.9000000000000002E-2</v>
      </c>
      <c r="AX124">
        <v>3.0000000000000001E-3</v>
      </c>
      <c r="AY124">
        <v>5.0000000000000001E-3</v>
      </c>
      <c r="AZ124">
        <v>243.49</v>
      </c>
      <c r="BB124">
        <v>3.0000000000000001E-3</v>
      </c>
      <c r="BC124">
        <v>0.01</v>
      </c>
      <c r="BD124">
        <v>0.51</v>
      </c>
      <c r="BE124">
        <v>3.0000000000000001E-3</v>
      </c>
      <c r="BG124">
        <v>1.085</v>
      </c>
      <c r="BH124">
        <v>0.14000000000000001</v>
      </c>
      <c r="BI124">
        <v>0.01</v>
      </c>
      <c r="BJ124">
        <v>4.9000000000000002E-2</v>
      </c>
      <c r="BK124">
        <v>3.0000000000000001E-3</v>
      </c>
      <c r="BL124">
        <v>0.25</v>
      </c>
    </row>
    <row r="125" spans="1:64" hidden="1" x14ac:dyDescent="0.3">
      <c r="A125" t="s">
        <v>566</v>
      </c>
      <c r="B125" t="s">
        <v>567</v>
      </c>
      <c r="C125" s="1" t="str">
        <f t="shared" si="4"/>
        <v>21:0034</v>
      </c>
      <c r="D125" s="1" t="str">
        <f t="shared" si="5"/>
        <v>21:0248</v>
      </c>
      <c r="E125" t="s">
        <v>568</v>
      </c>
      <c r="F125" t="s">
        <v>569</v>
      </c>
      <c r="H125">
        <v>57.0972212</v>
      </c>
      <c r="I125">
        <v>-115.700699</v>
      </c>
      <c r="J125" s="1" t="str">
        <f t="shared" si="6"/>
        <v>Fluid (stream)</v>
      </c>
      <c r="K125" s="1" t="str">
        <f t="shared" si="7"/>
        <v>Filtered Water</v>
      </c>
      <c r="L125">
        <v>15</v>
      </c>
      <c r="M125" t="s">
        <v>133</v>
      </c>
      <c r="N125">
        <v>165</v>
      </c>
    </row>
    <row r="126" spans="1:64" hidden="1" x14ac:dyDescent="0.3">
      <c r="A126" t="s">
        <v>570</v>
      </c>
      <c r="B126" t="s">
        <v>571</v>
      </c>
      <c r="C126" s="1" t="str">
        <f t="shared" si="4"/>
        <v>21:0034</v>
      </c>
      <c r="D126" s="1" t="str">
        <f t="shared" si="5"/>
        <v>21:0248</v>
      </c>
      <c r="E126" t="s">
        <v>572</v>
      </c>
      <c r="F126" t="s">
        <v>573</v>
      </c>
      <c r="H126">
        <v>57.081285100000002</v>
      </c>
      <c r="I126">
        <v>-115.7121465</v>
      </c>
      <c r="J126" s="1" t="str">
        <f t="shared" si="6"/>
        <v>Fluid (stream)</v>
      </c>
      <c r="K126" s="1" t="str">
        <f t="shared" si="7"/>
        <v>Filtered Water</v>
      </c>
      <c r="L126">
        <v>15</v>
      </c>
      <c r="M126" t="s">
        <v>138</v>
      </c>
      <c r="N126">
        <v>166</v>
      </c>
      <c r="P126">
        <v>5.4</v>
      </c>
      <c r="Q126">
        <v>0.86</v>
      </c>
      <c r="R126">
        <v>19.05</v>
      </c>
      <c r="S126">
        <v>60.77</v>
      </c>
      <c r="T126">
        <v>8.0000000000000002E-3</v>
      </c>
      <c r="U126">
        <v>0.01</v>
      </c>
      <c r="V126">
        <v>0.08</v>
      </c>
      <c r="X126">
        <v>0.17899999999999999</v>
      </c>
      <c r="Y126">
        <v>0.05</v>
      </c>
      <c r="Z126">
        <v>0.35</v>
      </c>
      <c r="AA126">
        <v>8.9999999999999993E-3</v>
      </c>
      <c r="AB126">
        <v>6.0000000000000001E-3</v>
      </c>
      <c r="AC126">
        <v>6.0000000000000001E-3</v>
      </c>
      <c r="AD126">
        <v>5.0000000000000001E-3</v>
      </c>
      <c r="AE126">
        <v>1.4E-2</v>
      </c>
      <c r="AF126">
        <v>0.01</v>
      </c>
      <c r="AH126">
        <v>3.0000000000000001E-3</v>
      </c>
      <c r="AJ126">
        <v>3.7999999999999999E-2</v>
      </c>
      <c r="AK126">
        <v>10.223000000000001</v>
      </c>
      <c r="AL126">
        <v>3.0000000000000001E-3</v>
      </c>
      <c r="AM126">
        <v>216.92</v>
      </c>
      <c r="AN126">
        <v>0.36</v>
      </c>
      <c r="AO126">
        <v>5.0000000000000001E-3</v>
      </c>
      <c r="AP126">
        <v>5.7000000000000002E-2</v>
      </c>
      <c r="AQ126">
        <v>0.82</v>
      </c>
      <c r="AR126">
        <v>3.9E-2</v>
      </c>
      <c r="AS126">
        <v>1.2E-2</v>
      </c>
      <c r="AT126">
        <v>0.71799999999999997</v>
      </c>
      <c r="AU126">
        <v>3.0000000000000001E-3</v>
      </c>
      <c r="AV126">
        <v>4.4999999999999998E-2</v>
      </c>
      <c r="AX126">
        <v>1.0999999999999999E-2</v>
      </c>
      <c r="AY126">
        <v>5.0000000000000001E-3</v>
      </c>
      <c r="AZ126">
        <v>137.57</v>
      </c>
      <c r="BB126">
        <v>3.0000000000000001E-3</v>
      </c>
      <c r="BC126">
        <v>2.5000000000000001E-2</v>
      </c>
      <c r="BD126">
        <v>0.89</v>
      </c>
      <c r="BE126">
        <v>3.0000000000000001E-3</v>
      </c>
      <c r="BG126">
        <v>0.54300000000000004</v>
      </c>
      <c r="BH126">
        <v>0.23</v>
      </c>
      <c r="BI126">
        <v>0.01</v>
      </c>
      <c r="BJ126">
        <v>6.9000000000000006E-2</v>
      </c>
      <c r="BK126">
        <v>3.0000000000000001E-3</v>
      </c>
      <c r="BL126">
        <v>0.79</v>
      </c>
    </row>
    <row r="127" spans="1:64" hidden="1" x14ac:dyDescent="0.3">
      <c r="A127" t="s">
        <v>574</v>
      </c>
      <c r="B127" t="s">
        <v>575</v>
      </c>
      <c r="C127" s="1" t="str">
        <f t="shared" si="4"/>
        <v>21:0034</v>
      </c>
      <c r="D127" s="1" t="str">
        <f t="shared" si="5"/>
        <v>21:0248</v>
      </c>
      <c r="E127" t="s">
        <v>576</v>
      </c>
      <c r="F127" t="s">
        <v>577</v>
      </c>
      <c r="H127">
        <v>57.137827100000003</v>
      </c>
      <c r="I127">
        <v>-115.7093399</v>
      </c>
      <c r="J127" s="1" t="str">
        <f t="shared" si="6"/>
        <v>Fluid (stream)</v>
      </c>
      <c r="K127" s="1" t="str">
        <f t="shared" si="7"/>
        <v>Filtered Water</v>
      </c>
      <c r="L127">
        <v>15</v>
      </c>
      <c r="M127" t="s">
        <v>143</v>
      </c>
      <c r="N127">
        <v>167</v>
      </c>
    </row>
    <row r="128" spans="1:64" hidden="1" x14ac:dyDescent="0.3">
      <c r="A128" t="s">
        <v>578</v>
      </c>
      <c r="B128" t="s">
        <v>579</v>
      </c>
      <c r="C128" s="1" t="str">
        <f t="shared" si="4"/>
        <v>21:0034</v>
      </c>
      <c r="D128" s="1" t="str">
        <f t="shared" si="5"/>
        <v>21:0248</v>
      </c>
      <c r="E128" t="s">
        <v>580</v>
      </c>
      <c r="F128" t="s">
        <v>581</v>
      </c>
      <c r="H128">
        <v>57.116675000000001</v>
      </c>
      <c r="I128">
        <v>-115.6820979</v>
      </c>
      <c r="J128" s="1" t="str">
        <f t="shared" si="6"/>
        <v>Fluid (stream)</v>
      </c>
      <c r="K128" s="1" t="str">
        <f t="shared" si="7"/>
        <v>Filtered Water</v>
      </c>
      <c r="L128">
        <v>15</v>
      </c>
      <c r="M128" t="s">
        <v>234</v>
      </c>
      <c r="N128">
        <v>168</v>
      </c>
      <c r="P128">
        <v>2.6</v>
      </c>
      <c r="Q128">
        <v>0.6</v>
      </c>
      <c r="R128">
        <v>17.829999999999998</v>
      </c>
      <c r="S128">
        <v>64.23</v>
      </c>
      <c r="T128">
        <v>3.0000000000000001E-3</v>
      </c>
      <c r="U128">
        <v>0.01</v>
      </c>
      <c r="V128">
        <v>2.9000000000000001E-2</v>
      </c>
      <c r="X128">
        <v>2.5000000000000001E-2</v>
      </c>
      <c r="Y128">
        <v>0.05</v>
      </c>
      <c r="Z128">
        <v>0.28000000000000003</v>
      </c>
      <c r="AA128">
        <v>6.0000000000000001E-3</v>
      </c>
      <c r="AB128">
        <v>3.0000000000000001E-3</v>
      </c>
      <c r="AC128">
        <v>5.0000000000000001E-3</v>
      </c>
      <c r="AD128">
        <v>5.0000000000000001E-3</v>
      </c>
      <c r="AE128">
        <v>0.01</v>
      </c>
      <c r="AF128">
        <v>0.01</v>
      </c>
      <c r="AH128">
        <v>3.0000000000000001E-3</v>
      </c>
      <c r="AJ128">
        <v>1.4E-2</v>
      </c>
      <c r="AK128">
        <v>8.6280000000000001</v>
      </c>
      <c r="AL128">
        <v>3.0000000000000001E-3</v>
      </c>
      <c r="AM128">
        <v>50.16</v>
      </c>
      <c r="AN128">
        <v>0.34</v>
      </c>
      <c r="AO128">
        <v>5.0000000000000001E-3</v>
      </c>
      <c r="AP128">
        <v>2.5000000000000001E-2</v>
      </c>
      <c r="AQ128">
        <v>0.66</v>
      </c>
      <c r="AR128">
        <v>5.0000000000000001E-3</v>
      </c>
      <c r="AS128">
        <v>3.0000000000000001E-3</v>
      </c>
      <c r="AT128">
        <v>0.505</v>
      </c>
      <c r="AU128">
        <v>3.0000000000000001E-3</v>
      </c>
      <c r="AV128">
        <v>4.3999999999999997E-2</v>
      </c>
      <c r="AX128">
        <v>5.0000000000000001E-3</v>
      </c>
      <c r="AY128">
        <v>5.0000000000000001E-3</v>
      </c>
      <c r="AZ128">
        <v>128.29</v>
      </c>
      <c r="BB128">
        <v>3.0000000000000001E-3</v>
      </c>
      <c r="BC128">
        <v>0.01</v>
      </c>
      <c r="BD128">
        <v>0.25</v>
      </c>
      <c r="BE128">
        <v>3.0000000000000001E-3</v>
      </c>
      <c r="BG128">
        <v>0.36499999999999999</v>
      </c>
      <c r="BH128">
        <v>0.13</v>
      </c>
      <c r="BI128">
        <v>0.01</v>
      </c>
      <c r="BJ128">
        <v>5.2999999999999999E-2</v>
      </c>
      <c r="BK128">
        <v>5.0000000000000001E-3</v>
      </c>
      <c r="BL128">
        <v>0.25</v>
      </c>
    </row>
    <row r="129" spans="1:64" hidden="1" x14ac:dyDescent="0.3">
      <c r="A129" t="s">
        <v>582</v>
      </c>
      <c r="B129" t="s">
        <v>583</v>
      </c>
      <c r="C129" s="1" t="str">
        <f t="shared" si="4"/>
        <v>21:0034</v>
      </c>
      <c r="D129" s="1" t="str">
        <f t="shared" si="5"/>
        <v>21:0248</v>
      </c>
      <c r="E129" t="s">
        <v>584</v>
      </c>
      <c r="F129" t="s">
        <v>585</v>
      </c>
      <c r="H129">
        <v>57.176128900000002</v>
      </c>
      <c r="I129">
        <v>-115.757053</v>
      </c>
      <c r="J129" s="1" t="str">
        <f t="shared" si="6"/>
        <v>Fluid (stream)</v>
      </c>
      <c r="K129" s="1" t="str">
        <f t="shared" si="7"/>
        <v>Filtered Water</v>
      </c>
      <c r="L129">
        <v>15</v>
      </c>
      <c r="M129" t="s">
        <v>239</v>
      </c>
      <c r="N129">
        <v>169</v>
      </c>
    </row>
    <row r="130" spans="1:64" hidden="1" x14ac:dyDescent="0.3">
      <c r="A130" t="s">
        <v>586</v>
      </c>
      <c r="B130" t="s">
        <v>587</v>
      </c>
      <c r="C130" s="1" t="str">
        <f t="shared" ref="C130:C193" si="8">HYPERLINK("https://geochem.nrcan.gc.ca/cdogs/content/bdl/bdl210034_e.htm", "21:0034")</f>
        <v>21:0034</v>
      </c>
      <c r="D130" s="1" t="str">
        <f t="shared" ref="D130:D193" si="9">HYPERLINK("https://geochem.nrcan.gc.ca/cdogs/content/svy/svy210248_e.htm", "21:0248")</f>
        <v>21:0248</v>
      </c>
      <c r="E130" t="s">
        <v>588</v>
      </c>
      <c r="F130" t="s">
        <v>589</v>
      </c>
      <c r="H130">
        <v>57.124807300000001</v>
      </c>
      <c r="I130">
        <v>-115.61229640000001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16</v>
      </c>
      <c r="M130" t="s">
        <v>69</v>
      </c>
      <c r="N130">
        <v>170</v>
      </c>
    </row>
    <row r="131" spans="1:64" hidden="1" x14ac:dyDescent="0.3">
      <c r="A131" t="s">
        <v>590</v>
      </c>
      <c r="B131" t="s">
        <v>591</v>
      </c>
      <c r="C131" s="1" t="str">
        <f t="shared" si="8"/>
        <v>21:0034</v>
      </c>
      <c r="D131" s="1" t="str">
        <f t="shared" si="9"/>
        <v>21:0248</v>
      </c>
      <c r="E131" t="s">
        <v>592</v>
      </c>
      <c r="F131" t="s">
        <v>593</v>
      </c>
      <c r="H131">
        <v>57.1400474</v>
      </c>
      <c r="I131">
        <v>-115.6166673</v>
      </c>
      <c r="J131" s="1" t="str">
        <f t="shared" si="10"/>
        <v>Fluid (stream)</v>
      </c>
      <c r="K131" s="1" t="str">
        <f t="shared" si="11"/>
        <v>Filtered Water</v>
      </c>
      <c r="L131">
        <v>16</v>
      </c>
      <c r="M131" t="s">
        <v>79</v>
      </c>
      <c r="N131">
        <v>171</v>
      </c>
      <c r="P131">
        <v>3.1</v>
      </c>
      <c r="Q131">
        <v>0.56000000000000005</v>
      </c>
      <c r="R131">
        <v>22.39</v>
      </c>
      <c r="S131">
        <v>67.05</v>
      </c>
      <c r="T131">
        <v>3.0000000000000001E-3</v>
      </c>
      <c r="U131">
        <v>0.01</v>
      </c>
      <c r="V131">
        <v>4.1000000000000002E-2</v>
      </c>
      <c r="X131">
        <v>2.5000000000000001E-2</v>
      </c>
      <c r="Y131">
        <v>0.05</v>
      </c>
      <c r="Z131">
        <v>0.37</v>
      </c>
      <c r="AA131">
        <v>1.0999999999999999E-2</v>
      </c>
      <c r="AB131">
        <v>8.9999999999999993E-3</v>
      </c>
      <c r="AC131">
        <v>3.0000000000000001E-3</v>
      </c>
      <c r="AD131">
        <v>5.0000000000000001E-3</v>
      </c>
      <c r="AE131">
        <v>8.0000000000000002E-3</v>
      </c>
      <c r="AF131">
        <v>0.01</v>
      </c>
      <c r="AH131">
        <v>3.0000000000000001E-3</v>
      </c>
      <c r="AJ131">
        <v>0.02</v>
      </c>
      <c r="AK131">
        <v>10.823</v>
      </c>
      <c r="AL131">
        <v>3.0000000000000001E-3</v>
      </c>
      <c r="AM131">
        <v>31.85</v>
      </c>
      <c r="AN131">
        <v>0.47</v>
      </c>
      <c r="AO131">
        <v>5.0000000000000001E-3</v>
      </c>
      <c r="AP131">
        <v>3.3000000000000002E-2</v>
      </c>
      <c r="AQ131">
        <v>1.02</v>
      </c>
      <c r="AR131">
        <v>5.0000000000000001E-3</v>
      </c>
      <c r="AS131">
        <v>7.0000000000000001E-3</v>
      </c>
      <c r="AT131">
        <v>0.65700000000000003</v>
      </c>
      <c r="AU131">
        <v>3.0000000000000001E-3</v>
      </c>
      <c r="AV131">
        <v>4.2000000000000003E-2</v>
      </c>
      <c r="AX131">
        <v>8.9999999999999993E-3</v>
      </c>
      <c r="AY131">
        <v>5.0000000000000001E-3</v>
      </c>
      <c r="AZ131">
        <v>159.22</v>
      </c>
      <c r="BB131">
        <v>3.0000000000000001E-3</v>
      </c>
      <c r="BC131">
        <v>0.01</v>
      </c>
      <c r="BD131">
        <v>0.62</v>
      </c>
      <c r="BE131">
        <v>3.0000000000000001E-3</v>
      </c>
      <c r="BG131">
        <v>0.55900000000000005</v>
      </c>
      <c r="BH131">
        <v>0.11</v>
      </c>
      <c r="BI131">
        <v>0.01</v>
      </c>
      <c r="BJ131">
        <v>6.8000000000000005E-2</v>
      </c>
      <c r="BK131">
        <v>5.0000000000000001E-3</v>
      </c>
      <c r="BL131">
        <v>0.25</v>
      </c>
    </row>
    <row r="132" spans="1:64" hidden="1" x14ac:dyDescent="0.3">
      <c r="A132" t="s">
        <v>594</v>
      </c>
      <c r="B132" t="s">
        <v>595</v>
      </c>
      <c r="C132" s="1" t="str">
        <f t="shared" si="8"/>
        <v>21:0034</v>
      </c>
      <c r="D132" s="1" t="str">
        <f t="shared" si="9"/>
        <v>21:0248</v>
      </c>
      <c r="E132" t="s">
        <v>592</v>
      </c>
      <c r="F132" t="s">
        <v>596</v>
      </c>
      <c r="H132">
        <v>57.1400474</v>
      </c>
      <c r="I132">
        <v>-115.6166673</v>
      </c>
      <c r="J132" s="1" t="str">
        <f t="shared" si="10"/>
        <v>Fluid (stream)</v>
      </c>
      <c r="K132" s="1" t="str">
        <f t="shared" si="11"/>
        <v>Filtered Water</v>
      </c>
      <c r="L132">
        <v>16</v>
      </c>
      <c r="M132" t="s">
        <v>83</v>
      </c>
      <c r="N132">
        <v>172</v>
      </c>
    </row>
    <row r="133" spans="1:64" hidden="1" x14ac:dyDescent="0.3">
      <c r="A133" t="s">
        <v>597</v>
      </c>
      <c r="B133" t="s">
        <v>598</v>
      </c>
      <c r="C133" s="1" t="str">
        <f t="shared" si="8"/>
        <v>21:0034</v>
      </c>
      <c r="D133" s="1" t="str">
        <f t="shared" si="9"/>
        <v>21:0248</v>
      </c>
      <c r="E133" t="s">
        <v>599</v>
      </c>
      <c r="F133" t="s">
        <v>600</v>
      </c>
      <c r="H133">
        <v>57.181009500000002</v>
      </c>
      <c r="I133">
        <v>-115.5984605</v>
      </c>
      <c r="J133" s="1" t="str">
        <f t="shared" si="10"/>
        <v>Fluid (stream)</v>
      </c>
      <c r="K133" s="1" t="str">
        <f t="shared" si="11"/>
        <v>Filtered Water</v>
      </c>
      <c r="L133">
        <v>16</v>
      </c>
      <c r="M133" t="s">
        <v>74</v>
      </c>
      <c r="N133">
        <v>173</v>
      </c>
    </row>
    <row r="134" spans="1:64" hidden="1" x14ac:dyDescent="0.3">
      <c r="A134" t="s">
        <v>601</v>
      </c>
      <c r="B134" t="s">
        <v>602</v>
      </c>
      <c r="C134" s="1" t="str">
        <f t="shared" si="8"/>
        <v>21:0034</v>
      </c>
      <c r="D134" s="1" t="str">
        <f t="shared" si="9"/>
        <v>21:0248</v>
      </c>
      <c r="E134" t="s">
        <v>603</v>
      </c>
      <c r="F134" t="s">
        <v>604</v>
      </c>
      <c r="H134">
        <v>57.189275299999998</v>
      </c>
      <c r="I134">
        <v>-115.602549</v>
      </c>
      <c r="J134" s="1" t="str">
        <f t="shared" si="10"/>
        <v>Fluid (stream)</v>
      </c>
      <c r="K134" s="1" t="str">
        <f t="shared" si="11"/>
        <v>Filtered Water</v>
      </c>
      <c r="L134">
        <v>16</v>
      </c>
      <c r="M134" t="s">
        <v>88</v>
      </c>
      <c r="N134">
        <v>174</v>
      </c>
      <c r="P134">
        <v>6.8</v>
      </c>
      <c r="Q134">
        <v>0.93</v>
      </c>
      <c r="R134">
        <v>28.5</v>
      </c>
      <c r="S134">
        <v>65.06</v>
      </c>
      <c r="T134">
        <v>3.0000000000000001E-3</v>
      </c>
      <c r="U134">
        <v>0.01</v>
      </c>
      <c r="V134">
        <v>0.1</v>
      </c>
      <c r="X134">
        <v>0.14299999999999999</v>
      </c>
      <c r="Y134">
        <v>0.05</v>
      </c>
      <c r="Z134">
        <v>0.43</v>
      </c>
      <c r="AA134">
        <v>1.4E-2</v>
      </c>
      <c r="AB134">
        <v>6.0000000000000001E-3</v>
      </c>
      <c r="AC134">
        <v>3.0000000000000001E-3</v>
      </c>
      <c r="AD134">
        <v>5.0000000000000001E-3</v>
      </c>
      <c r="AE134">
        <v>1.7000000000000001E-2</v>
      </c>
      <c r="AF134">
        <v>0.01</v>
      </c>
      <c r="AH134">
        <v>3.0000000000000001E-3</v>
      </c>
      <c r="AJ134">
        <v>4.7E-2</v>
      </c>
      <c r="AK134">
        <v>11.177</v>
      </c>
      <c r="AL134">
        <v>3.0000000000000001E-3</v>
      </c>
      <c r="AM134">
        <v>79.62</v>
      </c>
      <c r="AN134">
        <v>0.36399999999999999</v>
      </c>
      <c r="AO134">
        <v>5.0000000000000001E-3</v>
      </c>
      <c r="AP134">
        <v>7.0999999999999994E-2</v>
      </c>
      <c r="AQ134">
        <v>0.97</v>
      </c>
      <c r="AR134">
        <v>3.3000000000000002E-2</v>
      </c>
      <c r="AS134">
        <v>1.6E-2</v>
      </c>
      <c r="AT134">
        <v>0.51600000000000001</v>
      </c>
      <c r="AU134">
        <v>3.0000000000000001E-3</v>
      </c>
      <c r="AV134">
        <v>4.7E-2</v>
      </c>
      <c r="AX134">
        <v>8.9999999999999993E-3</v>
      </c>
      <c r="AY134">
        <v>5.0000000000000001E-3</v>
      </c>
      <c r="AZ134">
        <v>129.99</v>
      </c>
      <c r="BB134">
        <v>3.0000000000000001E-3</v>
      </c>
      <c r="BC134">
        <v>0.01</v>
      </c>
      <c r="BD134">
        <v>0.91</v>
      </c>
      <c r="BE134">
        <v>3.0000000000000001E-3</v>
      </c>
      <c r="BG134">
        <v>0.37</v>
      </c>
      <c r="BH134">
        <v>0.25</v>
      </c>
      <c r="BI134">
        <v>0.01</v>
      </c>
      <c r="BJ134">
        <v>9.1999999999999998E-2</v>
      </c>
      <c r="BK134">
        <v>7.0000000000000001E-3</v>
      </c>
      <c r="BL134">
        <v>0.56999999999999995</v>
      </c>
    </row>
    <row r="135" spans="1:64" hidden="1" x14ac:dyDescent="0.3">
      <c r="A135" t="s">
        <v>605</v>
      </c>
      <c r="B135" t="s">
        <v>606</v>
      </c>
      <c r="C135" s="1" t="str">
        <f t="shared" si="8"/>
        <v>21:0034</v>
      </c>
      <c r="D135" s="1" t="str">
        <f t="shared" si="9"/>
        <v>21:0248</v>
      </c>
      <c r="E135" t="s">
        <v>607</v>
      </c>
      <c r="F135" t="s">
        <v>608</v>
      </c>
      <c r="H135">
        <v>57.281696500000002</v>
      </c>
      <c r="I135">
        <v>-115.6177101</v>
      </c>
      <c r="J135" s="1" t="str">
        <f t="shared" si="10"/>
        <v>Fluid (stream)</v>
      </c>
      <c r="K135" s="1" t="str">
        <f t="shared" si="11"/>
        <v>Filtered Water</v>
      </c>
      <c r="L135">
        <v>16</v>
      </c>
      <c r="M135" t="s">
        <v>93</v>
      </c>
      <c r="N135">
        <v>175</v>
      </c>
      <c r="P135">
        <v>4.4000000000000004</v>
      </c>
      <c r="Q135">
        <v>0.45</v>
      </c>
      <c r="R135">
        <v>16.48</v>
      </c>
      <c r="S135">
        <v>47.99</v>
      </c>
      <c r="T135">
        <v>3.0000000000000001E-3</v>
      </c>
      <c r="U135">
        <v>0.01</v>
      </c>
      <c r="V135">
        <v>5.5E-2</v>
      </c>
      <c r="X135">
        <v>2.5000000000000001E-2</v>
      </c>
      <c r="Y135">
        <v>0.05</v>
      </c>
      <c r="Z135">
        <v>0.31</v>
      </c>
      <c r="AA135">
        <v>8.9999999999999993E-3</v>
      </c>
      <c r="AB135">
        <v>7.0000000000000001E-3</v>
      </c>
      <c r="AC135">
        <v>3.0000000000000001E-3</v>
      </c>
      <c r="AD135">
        <v>5.0000000000000001E-3</v>
      </c>
      <c r="AE135">
        <v>0.01</v>
      </c>
      <c r="AF135">
        <v>0.01</v>
      </c>
      <c r="AH135">
        <v>3.0000000000000001E-3</v>
      </c>
      <c r="AJ135">
        <v>0.03</v>
      </c>
      <c r="AK135">
        <v>8.0340000000000007</v>
      </c>
      <c r="AL135">
        <v>3.0000000000000001E-3</v>
      </c>
      <c r="AM135">
        <v>17.27</v>
      </c>
      <c r="AN135">
        <v>0.223</v>
      </c>
      <c r="AO135">
        <v>5.0000000000000001E-3</v>
      </c>
      <c r="AP135">
        <v>4.4999999999999998E-2</v>
      </c>
      <c r="AQ135">
        <v>0.65</v>
      </c>
      <c r="AR135">
        <v>1.7999999999999999E-2</v>
      </c>
      <c r="AS135">
        <v>8.0000000000000002E-3</v>
      </c>
      <c r="AT135">
        <v>0.38</v>
      </c>
      <c r="AU135">
        <v>3.0000000000000001E-3</v>
      </c>
      <c r="AV135">
        <v>4.2999999999999997E-2</v>
      </c>
      <c r="AX135">
        <v>8.9999999999999993E-3</v>
      </c>
      <c r="AY135">
        <v>5.0000000000000001E-3</v>
      </c>
      <c r="AZ135">
        <v>89.79</v>
      </c>
      <c r="BB135">
        <v>3.0000000000000001E-3</v>
      </c>
      <c r="BC135">
        <v>0.01</v>
      </c>
      <c r="BD135">
        <v>0.62</v>
      </c>
      <c r="BE135">
        <v>3.0000000000000001E-3</v>
      </c>
      <c r="BG135">
        <v>0.20499999999999999</v>
      </c>
      <c r="BH135">
        <v>0.16</v>
      </c>
      <c r="BI135">
        <v>0.01</v>
      </c>
      <c r="BJ135">
        <v>0.06</v>
      </c>
      <c r="BK135">
        <v>3.0000000000000001E-3</v>
      </c>
      <c r="BL135">
        <v>0.25</v>
      </c>
    </row>
    <row r="136" spans="1:64" hidden="1" x14ac:dyDescent="0.3">
      <c r="A136" t="s">
        <v>609</v>
      </c>
      <c r="B136" t="s">
        <v>610</v>
      </c>
      <c r="C136" s="1" t="str">
        <f t="shared" si="8"/>
        <v>21:0034</v>
      </c>
      <c r="D136" s="1" t="str">
        <f t="shared" si="9"/>
        <v>21:0248</v>
      </c>
      <c r="E136" t="s">
        <v>611</v>
      </c>
      <c r="F136" t="s">
        <v>612</v>
      </c>
      <c r="H136">
        <v>57.280788700000002</v>
      </c>
      <c r="I136">
        <v>-115.65828740000001</v>
      </c>
      <c r="J136" s="1" t="str">
        <f t="shared" si="10"/>
        <v>Fluid (stream)</v>
      </c>
      <c r="K136" s="1" t="str">
        <f t="shared" si="11"/>
        <v>Filtered Water</v>
      </c>
      <c r="L136">
        <v>16</v>
      </c>
      <c r="M136" t="s">
        <v>98</v>
      </c>
      <c r="N136">
        <v>176</v>
      </c>
    </row>
    <row r="137" spans="1:64" hidden="1" x14ac:dyDescent="0.3">
      <c r="A137" t="s">
        <v>613</v>
      </c>
      <c r="B137" t="s">
        <v>614</v>
      </c>
      <c r="C137" s="1" t="str">
        <f t="shared" si="8"/>
        <v>21:0034</v>
      </c>
      <c r="D137" s="1" t="str">
        <f t="shared" si="9"/>
        <v>21:0248</v>
      </c>
      <c r="E137" t="s">
        <v>615</v>
      </c>
      <c r="F137" t="s">
        <v>616</v>
      </c>
      <c r="H137">
        <v>57.285658099999999</v>
      </c>
      <c r="I137">
        <v>-115.7868103</v>
      </c>
      <c r="J137" s="1" t="str">
        <f t="shared" si="10"/>
        <v>Fluid (stream)</v>
      </c>
      <c r="K137" s="1" t="str">
        <f t="shared" si="11"/>
        <v>Filtered Water</v>
      </c>
      <c r="L137">
        <v>16</v>
      </c>
      <c r="M137" t="s">
        <v>103</v>
      </c>
      <c r="N137">
        <v>177</v>
      </c>
    </row>
    <row r="138" spans="1:64" hidden="1" x14ac:dyDescent="0.3">
      <c r="A138" t="s">
        <v>617</v>
      </c>
      <c r="B138" t="s">
        <v>618</v>
      </c>
      <c r="C138" s="1" t="str">
        <f t="shared" si="8"/>
        <v>21:0034</v>
      </c>
      <c r="D138" s="1" t="str">
        <f t="shared" si="9"/>
        <v>21:0248</v>
      </c>
      <c r="E138" t="s">
        <v>619</v>
      </c>
      <c r="F138" t="s">
        <v>620</v>
      </c>
      <c r="H138">
        <v>57.003460099999998</v>
      </c>
      <c r="I138">
        <v>-115.98937309999999</v>
      </c>
      <c r="J138" s="1" t="str">
        <f t="shared" si="10"/>
        <v>Fluid (stream)</v>
      </c>
      <c r="K138" s="1" t="str">
        <f t="shared" si="11"/>
        <v>Filtered Water</v>
      </c>
      <c r="L138">
        <v>16</v>
      </c>
      <c r="M138" t="s">
        <v>108</v>
      </c>
      <c r="N138">
        <v>178</v>
      </c>
    </row>
    <row r="139" spans="1:64" hidden="1" x14ac:dyDescent="0.3">
      <c r="A139" t="s">
        <v>621</v>
      </c>
      <c r="B139" t="s">
        <v>622</v>
      </c>
      <c r="C139" s="1" t="str">
        <f t="shared" si="8"/>
        <v>21:0034</v>
      </c>
      <c r="D139" s="1" t="str">
        <f t="shared" si="9"/>
        <v>21:0248</v>
      </c>
      <c r="E139" t="s">
        <v>623</v>
      </c>
      <c r="F139" t="s">
        <v>624</v>
      </c>
      <c r="H139">
        <v>57.011530899999997</v>
      </c>
      <c r="I139">
        <v>-115.6952562</v>
      </c>
      <c r="J139" s="1" t="str">
        <f t="shared" si="10"/>
        <v>Fluid (stream)</v>
      </c>
      <c r="K139" s="1" t="str">
        <f t="shared" si="11"/>
        <v>Filtered Water</v>
      </c>
      <c r="L139">
        <v>16</v>
      </c>
      <c r="M139" t="s">
        <v>113</v>
      </c>
      <c r="N139">
        <v>179</v>
      </c>
      <c r="P139">
        <v>2.2000000000000002</v>
      </c>
      <c r="Q139">
        <v>0.78</v>
      </c>
      <c r="R139">
        <v>23.79</v>
      </c>
      <c r="S139">
        <v>66.87</v>
      </c>
      <c r="T139">
        <v>3.0000000000000001E-3</v>
      </c>
      <c r="U139">
        <v>0.01</v>
      </c>
      <c r="V139">
        <v>3.1E-2</v>
      </c>
      <c r="X139">
        <v>0.114</v>
      </c>
      <c r="Y139">
        <v>0.05</v>
      </c>
      <c r="Z139">
        <v>0.21</v>
      </c>
      <c r="AA139">
        <v>7.0000000000000001E-3</v>
      </c>
      <c r="AB139">
        <v>5.0000000000000001E-3</v>
      </c>
      <c r="AC139">
        <v>3.0000000000000001E-3</v>
      </c>
      <c r="AD139">
        <v>5.0000000000000001E-3</v>
      </c>
      <c r="AE139">
        <v>8.0000000000000002E-3</v>
      </c>
      <c r="AF139">
        <v>0.01</v>
      </c>
      <c r="AH139">
        <v>3.0000000000000001E-3</v>
      </c>
      <c r="AJ139">
        <v>1.4999999999999999E-2</v>
      </c>
      <c r="AK139">
        <v>10.797000000000001</v>
      </c>
      <c r="AL139">
        <v>3.0000000000000001E-3</v>
      </c>
      <c r="AM139">
        <v>134.38999999999999</v>
      </c>
      <c r="AN139">
        <v>0.45800000000000002</v>
      </c>
      <c r="AO139">
        <v>5.0000000000000001E-3</v>
      </c>
      <c r="AP139">
        <v>2.1999999999999999E-2</v>
      </c>
      <c r="AQ139">
        <v>0.88</v>
      </c>
      <c r="AR139">
        <v>5.0000000000000001E-3</v>
      </c>
      <c r="AS139">
        <v>3.0000000000000001E-3</v>
      </c>
      <c r="AT139">
        <v>0.59699999999999998</v>
      </c>
      <c r="AU139">
        <v>3.0000000000000001E-3</v>
      </c>
      <c r="AV139">
        <v>4.2999999999999997E-2</v>
      </c>
      <c r="AX139">
        <v>5.0000000000000001E-3</v>
      </c>
      <c r="AY139">
        <v>5.0000000000000001E-3</v>
      </c>
      <c r="AZ139">
        <v>162.25</v>
      </c>
      <c r="BB139">
        <v>3.0000000000000001E-3</v>
      </c>
      <c r="BC139">
        <v>0.01</v>
      </c>
      <c r="BD139">
        <v>0.54</v>
      </c>
      <c r="BE139">
        <v>3.0000000000000001E-3</v>
      </c>
      <c r="BG139">
        <v>0.46400000000000002</v>
      </c>
      <c r="BH139">
        <v>0.13</v>
      </c>
      <c r="BI139">
        <v>0.01</v>
      </c>
      <c r="BJ139">
        <v>4.7E-2</v>
      </c>
      <c r="BK139">
        <v>3.0000000000000001E-3</v>
      </c>
      <c r="BL139">
        <v>0.78</v>
      </c>
    </row>
    <row r="140" spans="1:64" hidden="1" x14ac:dyDescent="0.3">
      <c r="A140" t="s">
        <v>625</v>
      </c>
      <c r="B140" t="s">
        <v>626</v>
      </c>
      <c r="C140" s="1" t="str">
        <f t="shared" si="8"/>
        <v>21:0034</v>
      </c>
      <c r="D140" s="1" t="str">
        <f t="shared" si="9"/>
        <v>21:0248</v>
      </c>
      <c r="E140" t="s">
        <v>627</v>
      </c>
      <c r="F140" t="s">
        <v>628</v>
      </c>
      <c r="H140">
        <v>57.008747399999997</v>
      </c>
      <c r="I140">
        <v>-115.73935640000001</v>
      </c>
      <c r="J140" s="1" t="str">
        <f t="shared" si="10"/>
        <v>Fluid (stream)</v>
      </c>
      <c r="K140" s="1" t="str">
        <f t="shared" si="11"/>
        <v>Filtered Water</v>
      </c>
      <c r="L140">
        <v>16</v>
      </c>
      <c r="M140" t="s">
        <v>118</v>
      </c>
      <c r="N140">
        <v>180</v>
      </c>
      <c r="P140">
        <v>3.6</v>
      </c>
      <c r="Q140">
        <v>1</v>
      </c>
      <c r="R140">
        <v>23.36</v>
      </c>
      <c r="S140">
        <v>108.77</v>
      </c>
      <c r="T140">
        <v>6.0000000000000001E-3</v>
      </c>
      <c r="U140">
        <v>0.01</v>
      </c>
      <c r="V140">
        <v>0.05</v>
      </c>
      <c r="X140">
        <v>0.223</v>
      </c>
      <c r="Y140">
        <v>0.05</v>
      </c>
      <c r="Z140">
        <v>0.3</v>
      </c>
      <c r="AA140">
        <v>6.0000000000000001E-3</v>
      </c>
      <c r="AB140">
        <v>3.0000000000000001E-3</v>
      </c>
      <c r="AC140">
        <v>5.0000000000000001E-3</v>
      </c>
      <c r="AD140">
        <v>1.2999999999999999E-2</v>
      </c>
      <c r="AE140">
        <v>7.0000000000000001E-3</v>
      </c>
      <c r="AF140">
        <v>0.01</v>
      </c>
      <c r="AH140">
        <v>3.0000000000000001E-3</v>
      </c>
      <c r="AJ140">
        <v>4.9000000000000002E-2</v>
      </c>
      <c r="AK140">
        <v>10.148</v>
      </c>
      <c r="AL140">
        <v>3.0000000000000001E-3</v>
      </c>
      <c r="AM140">
        <v>360.92</v>
      </c>
      <c r="AN140">
        <v>0.71</v>
      </c>
      <c r="AO140">
        <v>5.0000000000000001E-3</v>
      </c>
      <c r="AP140">
        <v>2.5999999999999999E-2</v>
      </c>
      <c r="AQ140">
        <v>0.97</v>
      </c>
      <c r="AR140">
        <v>2.1000000000000001E-2</v>
      </c>
      <c r="AS140">
        <v>6.0000000000000001E-3</v>
      </c>
      <c r="AT140">
        <v>0.52500000000000002</v>
      </c>
      <c r="AU140">
        <v>6.0000000000000001E-3</v>
      </c>
      <c r="AV140">
        <v>6.0999999999999999E-2</v>
      </c>
      <c r="AX140">
        <v>5.0000000000000001E-3</v>
      </c>
      <c r="AY140">
        <v>5.0000000000000001E-3</v>
      </c>
      <c r="AZ140">
        <v>166.33</v>
      </c>
      <c r="BB140">
        <v>3.0000000000000001E-3</v>
      </c>
      <c r="BC140">
        <v>0.01</v>
      </c>
      <c r="BD140">
        <v>0.64</v>
      </c>
      <c r="BE140">
        <v>3.0000000000000001E-3</v>
      </c>
      <c r="BG140">
        <v>0.55000000000000004</v>
      </c>
      <c r="BH140">
        <v>0.15</v>
      </c>
      <c r="BI140">
        <v>0.01</v>
      </c>
      <c r="BJ140">
        <v>0.04</v>
      </c>
      <c r="BK140">
        <v>3.0000000000000001E-3</v>
      </c>
      <c r="BL140">
        <v>0.25</v>
      </c>
    </row>
    <row r="141" spans="1:64" hidden="1" x14ac:dyDescent="0.3">
      <c r="A141" t="s">
        <v>629</v>
      </c>
      <c r="B141" t="s">
        <v>630</v>
      </c>
      <c r="C141" s="1" t="str">
        <f t="shared" si="8"/>
        <v>21:0034</v>
      </c>
      <c r="D141" s="1" t="str">
        <f t="shared" si="9"/>
        <v>21:0248</v>
      </c>
      <c r="E141" t="s">
        <v>631</v>
      </c>
      <c r="F141" t="s">
        <v>632</v>
      </c>
      <c r="H141">
        <v>57.3732355</v>
      </c>
      <c r="I141">
        <v>-115.5385623</v>
      </c>
      <c r="J141" s="1" t="str">
        <f t="shared" si="10"/>
        <v>Fluid (stream)</v>
      </c>
      <c r="K141" s="1" t="str">
        <f t="shared" si="11"/>
        <v>Filtered Water</v>
      </c>
      <c r="L141">
        <v>16</v>
      </c>
      <c r="M141" t="s">
        <v>123</v>
      </c>
      <c r="N141">
        <v>181</v>
      </c>
    </row>
    <row r="142" spans="1:64" hidden="1" x14ac:dyDescent="0.3">
      <c r="A142" t="s">
        <v>633</v>
      </c>
      <c r="B142" t="s">
        <v>634</v>
      </c>
      <c r="C142" s="1" t="str">
        <f t="shared" si="8"/>
        <v>21:0034</v>
      </c>
      <c r="D142" s="1" t="str">
        <f t="shared" si="9"/>
        <v>21:0248</v>
      </c>
      <c r="E142" t="s">
        <v>635</v>
      </c>
      <c r="F142" t="s">
        <v>636</v>
      </c>
      <c r="H142">
        <v>57.373244499999998</v>
      </c>
      <c r="I142">
        <v>-115.61973879999999</v>
      </c>
      <c r="J142" s="1" t="str">
        <f t="shared" si="10"/>
        <v>Fluid (stream)</v>
      </c>
      <c r="K142" s="1" t="str">
        <f t="shared" si="11"/>
        <v>Filtered Water</v>
      </c>
      <c r="L142">
        <v>16</v>
      </c>
      <c r="M142" t="s">
        <v>128</v>
      </c>
      <c r="N142">
        <v>182</v>
      </c>
    </row>
    <row r="143" spans="1:64" hidden="1" x14ac:dyDescent="0.3">
      <c r="A143" t="s">
        <v>637</v>
      </c>
      <c r="B143" t="s">
        <v>638</v>
      </c>
      <c r="C143" s="1" t="str">
        <f t="shared" si="8"/>
        <v>21:0034</v>
      </c>
      <c r="D143" s="1" t="str">
        <f t="shared" si="9"/>
        <v>21:0248</v>
      </c>
      <c r="E143" t="s">
        <v>639</v>
      </c>
      <c r="F143" t="s">
        <v>640</v>
      </c>
      <c r="H143">
        <v>57.3582842</v>
      </c>
      <c r="I143">
        <v>-115.59438350000001</v>
      </c>
      <c r="J143" s="1" t="str">
        <f t="shared" si="10"/>
        <v>Fluid (stream)</v>
      </c>
      <c r="K143" s="1" t="str">
        <f t="shared" si="11"/>
        <v>Filtered Water</v>
      </c>
      <c r="L143">
        <v>16</v>
      </c>
      <c r="M143" t="s">
        <v>133</v>
      </c>
      <c r="N143">
        <v>183</v>
      </c>
    </row>
    <row r="144" spans="1:64" hidden="1" x14ac:dyDescent="0.3">
      <c r="A144" t="s">
        <v>641</v>
      </c>
      <c r="B144" t="s">
        <v>642</v>
      </c>
      <c r="C144" s="1" t="str">
        <f t="shared" si="8"/>
        <v>21:0034</v>
      </c>
      <c r="D144" s="1" t="str">
        <f t="shared" si="9"/>
        <v>21:0248</v>
      </c>
      <c r="E144" t="s">
        <v>643</v>
      </c>
      <c r="F144" t="s">
        <v>644</v>
      </c>
      <c r="H144">
        <v>57.346705900000003</v>
      </c>
      <c r="I144">
        <v>-115.76239459999999</v>
      </c>
      <c r="J144" s="1" t="str">
        <f t="shared" si="10"/>
        <v>Fluid (stream)</v>
      </c>
      <c r="K144" s="1" t="str">
        <f t="shared" si="11"/>
        <v>Filtered Water</v>
      </c>
      <c r="L144">
        <v>16</v>
      </c>
      <c r="M144" t="s">
        <v>138</v>
      </c>
      <c r="N144">
        <v>184</v>
      </c>
    </row>
    <row r="145" spans="1:64" hidden="1" x14ac:dyDescent="0.3">
      <c r="A145" t="s">
        <v>645</v>
      </c>
      <c r="B145" t="s">
        <v>646</v>
      </c>
      <c r="C145" s="1" t="str">
        <f t="shared" si="8"/>
        <v>21:0034</v>
      </c>
      <c r="D145" s="1" t="str">
        <f t="shared" si="9"/>
        <v>21:0248</v>
      </c>
      <c r="E145" t="s">
        <v>647</v>
      </c>
      <c r="F145" t="s">
        <v>648</v>
      </c>
      <c r="H145">
        <v>57.3434545</v>
      </c>
      <c r="I145">
        <v>-115.8487646</v>
      </c>
      <c r="J145" s="1" t="str">
        <f t="shared" si="10"/>
        <v>Fluid (stream)</v>
      </c>
      <c r="K145" s="1" t="str">
        <f t="shared" si="11"/>
        <v>Filtered Water</v>
      </c>
      <c r="L145">
        <v>16</v>
      </c>
      <c r="M145" t="s">
        <v>143</v>
      </c>
      <c r="N145">
        <v>185</v>
      </c>
    </row>
    <row r="146" spans="1:64" hidden="1" x14ac:dyDescent="0.3">
      <c r="A146" t="s">
        <v>649</v>
      </c>
      <c r="B146" t="s">
        <v>650</v>
      </c>
      <c r="C146" s="1" t="str">
        <f t="shared" si="8"/>
        <v>21:0034</v>
      </c>
      <c r="D146" s="1" t="str">
        <f t="shared" si="9"/>
        <v>21:0248</v>
      </c>
      <c r="E146" t="s">
        <v>651</v>
      </c>
      <c r="F146" t="s">
        <v>652</v>
      </c>
      <c r="H146">
        <v>57.393137299999999</v>
      </c>
      <c r="I146">
        <v>-115.3997856</v>
      </c>
      <c r="J146" s="1" t="str">
        <f t="shared" si="10"/>
        <v>Fluid (stream)</v>
      </c>
      <c r="K146" s="1" t="str">
        <f t="shared" si="11"/>
        <v>Filtered Water</v>
      </c>
      <c r="L146">
        <v>17</v>
      </c>
      <c r="M146" t="s">
        <v>69</v>
      </c>
      <c r="N146">
        <v>186</v>
      </c>
    </row>
    <row r="147" spans="1:64" hidden="1" x14ac:dyDescent="0.3">
      <c r="A147" t="s">
        <v>653</v>
      </c>
      <c r="B147" t="s">
        <v>654</v>
      </c>
      <c r="C147" s="1" t="str">
        <f t="shared" si="8"/>
        <v>21:0034</v>
      </c>
      <c r="D147" s="1" t="str">
        <f t="shared" si="9"/>
        <v>21:0248</v>
      </c>
      <c r="E147" t="s">
        <v>655</v>
      </c>
      <c r="F147" t="s">
        <v>656</v>
      </c>
      <c r="H147">
        <v>57.130234199999997</v>
      </c>
      <c r="I147">
        <v>-114.8576247</v>
      </c>
      <c r="J147" s="1" t="str">
        <f t="shared" si="10"/>
        <v>Fluid (stream)</v>
      </c>
      <c r="K147" s="1" t="str">
        <f t="shared" si="11"/>
        <v>Filtered Water</v>
      </c>
      <c r="L147">
        <v>17</v>
      </c>
      <c r="M147" t="s">
        <v>79</v>
      </c>
      <c r="N147">
        <v>187</v>
      </c>
    </row>
    <row r="148" spans="1:64" hidden="1" x14ac:dyDescent="0.3">
      <c r="A148" t="s">
        <v>657</v>
      </c>
      <c r="B148" t="s">
        <v>658</v>
      </c>
      <c r="C148" s="1" t="str">
        <f t="shared" si="8"/>
        <v>21:0034</v>
      </c>
      <c r="D148" s="1" t="str">
        <f t="shared" si="9"/>
        <v>21:0248</v>
      </c>
      <c r="E148" t="s">
        <v>655</v>
      </c>
      <c r="F148" t="s">
        <v>659</v>
      </c>
      <c r="H148">
        <v>57.130234199999997</v>
      </c>
      <c r="I148">
        <v>-114.8576247</v>
      </c>
      <c r="J148" s="1" t="str">
        <f t="shared" si="10"/>
        <v>Fluid (stream)</v>
      </c>
      <c r="K148" s="1" t="str">
        <f t="shared" si="11"/>
        <v>Filtered Water</v>
      </c>
      <c r="L148">
        <v>17</v>
      </c>
      <c r="M148" t="s">
        <v>83</v>
      </c>
      <c r="N148">
        <v>188</v>
      </c>
    </row>
    <row r="149" spans="1:64" hidden="1" x14ac:dyDescent="0.3">
      <c r="A149" t="s">
        <v>660</v>
      </c>
      <c r="B149" t="s">
        <v>661</v>
      </c>
      <c r="C149" s="1" t="str">
        <f t="shared" si="8"/>
        <v>21:0034</v>
      </c>
      <c r="D149" s="1" t="str">
        <f t="shared" si="9"/>
        <v>21:0248</v>
      </c>
      <c r="E149" t="s">
        <v>662</v>
      </c>
      <c r="F149" t="s">
        <v>663</v>
      </c>
      <c r="H149">
        <v>57.336640099999997</v>
      </c>
      <c r="I149">
        <v>-115.2599355</v>
      </c>
      <c r="J149" s="1" t="str">
        <f t="shared" si="10"/>
        <v>Fluid (stream)</v>
      </c>
      <c r="K149" s="1" t="str">
        <f t="shared" si="11"/>
        <v>Filtered Water</v>
      </c>
      <c r="L149">
        <v>17</v>
      </c>
      <c r="M149" t="s">
        <v>74</v>
      </c>
      <c r="N149">
        <v>189</v>
      </c>
    </row>
    <row r="150" spans="1:64" hidden="1" x14ac:dyDescent="0.3">
      <c r="A150" t="s">
        <v>664</v>
      </c>
      <c r="B150" t="s">
        <v>665</v>
      </c>
      <c r="C150" s="1" t="str">
        <f t="shared" si="8"/>
        <v>21:0034</v>
      </c>
      <c r="D150" s="1" t="str">
        <f t="shared" si="9"/>
        <v>21:0248</v>
      </c>
      <c r="E150" t="s">
        <v>666</v>
      </c>
      <c r="F150" t="s">
        <v>667</v>
      </c>
      <c r="H150">
        <v>57.502869500000003</v>
      </c>
      <c r="I150">
        <v>-115.49821540000001</v>
      </c>
      <c r="J150" s="1" t="str">
        <f t="shared" si="10"/>
        <v>Fluid (stream)</v>
      </c>
      <c r="K150" s="1" t="str">
        <f t="shared" si="11"/>
        <v>Filtered Water</v>
      </c>
      <c r="L150">
        <v>17</v>
      </c>
      <c r="M150" t="s">
        <v>88</v>
      </c>
      <c r="N150">
        <v>190</v>
      </c>
    </row>
    <row r="151" spans="1:64" hidden="1" x14ac:dyDescent="0.3">
      <c r="A151" t="s">
        <v>668</v>
      </c>
      <c r="B151" t="s">
        <v>669</v>
      </c>
      <c r="C151" s="1" t="str">
        <f t="shared" si="8"/>
        <v>21:0034</v>
      </c>
      <c r="D151" s="1" t="str">
        <f t="shared" si="9"/>
        <v>21:0248</v>
      </c>
      <c r="E151" t="s">
        <v>670</v>
      </c>
      <c r="F151" t="s">
        <v>671</v>
      </c>
      <c r="H151">
        <v>57.448153699999999</v>
      </c>
      <c r="I151">
        <v>-115.7445689</v>
      </c>
      <c r="J151" s="1" t="str">
        <f t="shared" si="10"/>
        <v>Fluid (stream)</v>
      </c>
      <c r="K151" s="1" t="str">
        <f t="shared" si="11"/>
        <v>Filtered Water</v>
      </c>
      <c r="L151">
        <v>17</v>
      </c>
      <c r="M151" t="s">
        <v>93</v>
      </c>
      <c r="N151">
        <v>191</v>
      </c>
    </row>
    <row r="152" spans="1:64" hidden="1" x14ac:dyDescent="0.3">
      <c r="A152" t="s">
        <v>672</v>
      </c>
      <c r="B152" t="s">
        <v>673</v>
      </c>
      <c r="C152" s="1" t="str">
        <f t="shared" si="8"/>
        <v>21:0034</v>
      </c>
      <c r="D152" s="1" t="str">
        <f t="shared" si="9"/>
        <v>21:0248</v>
      </c>
      <c r="E152" t="s">
        <v>674</v>
      </c>
      <c r="F152" t="s">
        <v>675</v>
      </c>
      <c r="H152">
        <v>57.453651299999997</v>
      </c>
      <c r="I152">
        <v>-115.7812156</v>
      </c>
      <c r="J152" s="1" t="str">
        <f t="shared" si="10"/>
        <v>Fluid (stream)</v>
      </c>
      <c r="K152" s="1" t="str">
        <f t="shared" si="11"/>
        <v>Filtered Water</v>
      </c>
      <c r="L152">
        <v>17</v>
      </c>
      <c r="M152" t="s">
        <v>98</v>
      </c>
      <c r="N152">
        <v>192</v>
      </c>
    </row>
    <row r="153" spans="1:64" hidden="1" x14ac:dyDescent="0.3">
      <c r="A153" t="s">
        <v>676</v>
      </c>
      <c r="B153" t="s">
        <v>677</v>
      </c>
      <c r="C153" s="1" t="str">
        <f t="shared" si="8"/>
        <v>21:0034</v>
      </c>
      <c r="D153" s="1" t="str">
        <f t="shared" si="9"/>
        <v>21:0248</v>
      </c>
      <c r="E153" t="s">
        <v>678</v>
      </c>
      <c r="F153" t="s">
        <v>679</v>
      </c>
      <c r="H153">
        <v>57.461690900000001</v>
      </c>
      <c r="I153">
        <v>-115.8452149</v>
      </c>
      <c r="J153" s="1" t="str">
        <f t="shared" si="10"/>
        <v>Fluid (stream)</v>
      </c>
      <c r="K153" s="1" t="str">
        <f t="shared" si="11"/>
        <v>Filtered Water</v>
      </c>
      <c r="L153">
        <v>17</v>
      </c>
      <c r="M153" t="s">
        <v>103</v>
      </c>
      <c r="N153">
        <v>193</v>
      </c>
    </row>
    <row r="154" spans="1:64" hidden="1" x14ac:dyDescent="0.3">
      <c r="A154" t="s">
        <v>680</v>
      </c>
      <c r="B154" t="s">
        <v>681</v>
      </c>
      <c r="C154" s="1" t="str">
        <f t="shared" si="8"/>
        <v>21:0034</v>
      </c>
      <c r="D154" s="1" t="str">
        <f t="shared" si="9"/>
        <v>21:0248</v>
      </c>
      <c r="E154" t="s">
        <v>682</v>
      </c>
      <c r="F154" t="s">
        <v>683</v>
      </c>
      <c r="H154">
        <v>57.498805099999998</v>
      </c>
      <c r="I154">
        <v>-115.99940340000001</v>
      </c>
      <c r="J154" s="1" t="str">
        <f t="shared" si="10"/>
        <v>Fluid (stream)</v>
      </c>
      <c r="K154" s="1" t="str">
        <f t="shared" si="11"/>
        <v>Filtered Water</v>
      </c>
      <c r="L154">
        <v>17</v>
      </c>
      <c r="M154" t="s">
        <v>108</v>
      </c>
      <c r="N154">
        <v>194</v>
      </c>
    </row>
    <row r="155" spans="1:64" hidden="1" x14ac:dyDescent="0.3">
      <c r="A155" t="s">
        <v>684</v>
      </c>
      <c r="B155" t="s">
        <v>685</v>
      </c>
      <c r="C155" s="1" t="str">
        <f t="shared" si="8"/>
        <v>21:0034</v>
      </c>
      <c r="D155" s="1" t="str">
        <f t="shared" si="9"/>
        <v>21:0248</v>
      </c>
      <c r="E155" t="s">
        <v>686</v>
      </c>
      <c r="F155" t="s">
        <v>687</v>
      </c>
      <c r="H155">
        <v>57.052778199999999</v>
      </c>
      <c r="I155">
        <v>-115.78587539999999</v>
      </c>
      <c r="J155" s="1" t="str">
        <f t="shared" si="10"/>
        <v>Fluid (stream)</v>
      </c>
      <c r="K155" s="1" t="str">
        <f t="shared" si="11"/>
        <v>Filtered Water</v>
      </c>
      <c r="L155">
        <v>18</v>
      </c>
      <c r="M155" t="s">
        <v>69</v>
      </c>
      <c r="N155">
        <v>195</v>
      </c>
    </row>
    <row r="156" spans="1:64" hidden="1" x14ac:dyDescent="0.3">
      <c r="A156" t="s">
        <v>688</v>
      </c>
      <c r="B156" t="s">
        <v>689</v>
      </c>
      <c r="C156" s="1" t="str">
        <f t="shared" si="8"/>
        <v>21:0034</v>
      </c>
      <c r="D156" s="1" t="str">
        <f t="shared" si="9"/>
        <v>21:0248</v>
      </c>
      <c r="E156" t="s">
        <v>690</v>
      </c>
      <c r="F156" t="s">
        <v>691</v>
      </c>
      <c r="H156">
        <v>57.059367299999998</v>
      </c>
      <c r="I156">
        <v>-115.81730450000001</v>
      </c>
      <c r="J156" s="1" t="str">
        <f t="shared" si="10"/>
        <v>Fluid (stream)</v>
      </c>
      <c r="K156" s="1" t="str">
        <f t="shared" si="11"/>
        <v>Filtered Water</v>
      </c>
      <c r="L156">
        <v>18</v>
      </c>
      <c r="M156" t="s">
        <v>74</v>
      </c>
      <c r="N156">
        <v>196</v>
      </c>
    </row>
    <row r="157" spans="1:64" hidden="1" x14ac:dyDescent="0.3">
      <c r="A157" t="s">
        <v>692</v>
      </c>
      <c r="B157" t="s">
        <v>693</v>
      </c>
      <c r="C157" s="1" t="str">
        <f t="shared" si="8"/>
        <v>21:0034</v>
      </c>
      <c r="D157" s="1" t="str">
        <f t="shared" si="9"/>
        <v>21:0248</v>
      </c>
      <c r="E157" t="s">
        <v>694</v>
      </c>
      <c r="F157" t="s">
        <v>695</v>
      </c>
      <c r="H157">
        <v>57.076377800000003</v>
      </c>
      <c r="I157">
        <v>-115.9748369</v>
      </c>
      <c r="J157" s="1" t="str">
        <f t="shared" si="10"/>
        <v>Fluid (stream)</v>
      </c>
      <c r="K157" s="1" t="str">
        <f t="shared" si="11"/>
        <v>Filtered Water</v>
      </c>
      <c r="L157">
        <v>18</v>
      </c>
      <c r="M157" t="s">
        <v>88</v>
      </c>
      <c r="N157">
        <v>197</v>
      </c>
    </row>
    <row r="158" spans="1:64" hidden="1" x14ac:dyDescent="0.3">
      <c r="A158" t="s">
        <v>696</v>
      </c>
      <c r="B158" t="s">
        <v>697</v>
      </c>
      <c r="C158" s="1" t="str">
        <f t="shared" si="8"/>
        <v>21:0034</v>
      </c>
      <c r="D158" s="1" t="str">
        <f t="shared" si="9"/>
        <v>21:0248</v>
      </c>
      <c r="E158" t="s">
        <v>698</v>
      </c>
      <c r="F158" t="s">
        <v>699</v>
      </c>
      <c r="H158">
        <v>57.113533699999998</v>
      </c>
      <c r="I158">
        <v>-115.9813906</v>
      </c>
      <c r="J158" s="1" t="str">
        <f t="shared" si="10"/>
        <v>Fluid (stream)</v>
      </c>
      <c r="K158" s="1" t="str">
        <f t="shared" si="11"/>
        <v>Filtered Water</v>
      </c>
      <c r="L158">
        <v>18</v>
      </c>
      <c r="M158" t="s">
        <v>79</v>
      </c>
      <c r="N158">
        <v>198</v>
      </c>
      <c r="P158">
        <v>5.7</v>
      </c>
      <c r="Q158">
        <v>0.63</v>
      </c>
      <c r="R158">
        <v>35.090000000000003</v>
      </c>
      <c r="S158">
        <v>60.97</v>
      </c>
      <c r="T158">
        <v>7.0000000000000001E-3</v>
      </c>
      <c r="U158">
        <v>0.01</v>
      </c>
      <c r="V158">
        <v>0.06</v>
      </c>
      <c r="X158">
        <v>0.17199999999999999</v>
      </c>
      <c r="Y158">
        <v>0.05</v>
      </c>
      <c r="Z158">
        <v>0.55000000000000004</v>
      </c>
      <c r="AA158">
        <v>1.2999999999999999E-2</v>
      </c>
      <c r="AB158">
        <v>1.2E-2</v>
      </c>
      <c r="AC158">
        <v>3.0000000000000001E-3</v>
      </c>
      <c r="AD158">
        <v>5.0000000000000001E-3</v>
      </c>
      <c r="AE158">
        <v>1.4999999999999999E-2</v>
      </c>
      <c r="AF158">
        <v>0.01</v>
      </c>
      <c r="AH158">
        <v>3.0000000000000001E-3</v>
      </c>
      <c r="AJ158">
        <v>2.8000000000000001E-2</v>
      </c>
      <c r="AK158">
        <v>22.329000000000001</v>
      </c>
      <c r="AL158">
        <v>3.0000000000000001E-3</v>
      </c>
      <c r="AM158">
        <v>227.55</v>
      </c>
      <c r="AN158">
        <v>0.622</v>
      </c>
      <c r="AO158">
        <v>5.0000000000000001E-3</v>
      </c>
      <c r="AP158">
        <v>4.2000000000000003E-2</v>
      </c>
      <c r="AQ158">
        <v>1.76</v>
      </c>
      <c r="AR158">
        <v>1.2E-2</v>
      </c>
      <c r="AS158">
        <v>8.9999999999999993E-3</v>
      </c>
      <c r="AT158">
        <v>0.52800000000000002</v>
      </c>
      <c r="AU158">
        <v>8.9999999999999993E-3</v>
      </c>
      <c r="AV158">
        <v>7.2999999999999995E-2</v>
      </c>
      <c r="AX158">
        <v>1.2999999999999999E-2</v>
      </c>
      <c r="AY158">
        <v>5.0000000000000001E-3</v>
      </c>
      <c r="AZ158">
        <v>258.39999999999998</v>
      </c>
      <c r="BB158">
        <v>3.0000000000000001E-3</v>
      </c>
      <c r="BC158">
        <v>0.01</v>
      </c>
      <c r="BD158">
        <v>0.59</v>
      </c>
      <c r="BE158">
        <v>3.0000000000000001E-3</v>
      </c>
      <c r="BG158">
        <v>2.242</v>
      </c>
      <c r="BH158">
        <v>0.19</v>
      </c>
      <c r="BI158">
        <v>0.01</v>
      </c>
      <c r="BJ158">
        <v>0.106</v>
      </c>
      <c r="BK158">
        <v>8.9999999999999993E-3</v>
      </c>
      <c r="BL158">
        <v>0.64</v>
      </c>
    </row>
    <row r="159" spans="1:64" hidden="1" x14ac:dyDescent="0.3">
      <c r="A159" t="s">
        <v>700</v>
      </c>
      <c r="B159" t="s">
        <v>701</v>
      </c>
      <c r="C159" s="1" t="str">
        <f t="shared" si="8"/>
        <v>21:0034</v>
      </c>
      <c r="D159" s="1" t="str">
        <f t="shared" si="9"/>
        <v>21:0248</v>
      </c>
      <c r="E159" t="s">
        <v>698</v>
      </c>
      <c r="F159" t="s">
        <v>702</v>
      </c>
      <c r="H159">
        <v>57.113533699999998</v>
      </c>
      <c r="I159">
        <v>-115.9813906</v>
      </c>
      <c r="J159" s="1" t="str">
        <f t="shared" si="10"/>
        <v>Fluid (stream)</v>
      </c>
      <c r="K159" s="1" t="str">
        <f t="shared" si="11"/>
        <v>Filtered Water</v>
      </c>
      <c r="L159">
        <v>18</v>
      </c>
      <c r="M159" t="s">
        <v>83</v>
      </c>
      <c r="N159">
        <v>199</v>
      </c>
    </row>
    <row r="160" spans="1:64" hidden="1" x14ac:dyDescent="0.3">
      <c r="A160" t="s">
        <v>703</v>
      </c>
      <c r="B160" t="s">
        <v>704</v>
      </c>
      <c r="C160" s="1" t="str">
        <f t="shared" si="8"/>
        <v>21:0034</v>
      </c>
      <c r="D160" s="1" t="str">
        <f t="shared" si="9"/>
        <v>21:0248</v>
      </c>
      <c r="E160" t="s">
        <v>705</v>
      </c>
      <c r="F160" t="s">
        <v>706</v>
      </c>
      <c r="H160">
        <v>57.077176299999998</v>
      </c>
      <c r="I160">
        <v>-115.99459450000001</v>
      </c>
      <c r="J160" s="1" t="str">
        <f t="shared" si="10"/>
        <v>Fluid (stream)</v>
      </c>
      <c r="K160" s="1" t="str">
        <f t="shared" si="11"/>
        <v>Filtered Water</v>
      </c>
      <c r="L160">
        <v>18</v>
      </c>
      <c r="M160" t="s">
        <v>93</v>
      </c>
      <c r="N160">
        <v>200</v>
      </c>
      <c r="P160">
        <v>15.7</v>
      </c>
      <c r="Q160">
        <v>1.44</v>
      </c>
      <c r="R160">
        <v>29.97</v>
      </c>
      <c r="S160">
        <v>66.53</v>
      </c>
      <c r="T160">
        <v>1.7000000000000001E-2</v>
      </c>
      <c r="U160">
        <v>0.01</v>
      </c>
      <c r="V160">
        <v>0.22600000000000001</v>
      </c>
      <c r="X160">
        <v>1.097</v>
      </c>
      <c r="Y160">
        <v>0.19</v>
      </c>
      <c r="Z160">
        <v>0.51</v>
      </c>
      <c r="AA160">
        <v>4.5999999999999999E-2</v>
      </c>
      <c r="AB160">
        <v>2.7E-2</v>
      </c>
      <c r="AC160">
        <v>1.0999999999999999E-2</v>
      </c>
      <c r="AD160">
        <v>1.2E-2</v>
      </c>
      <c r="AE160">
        <v>3.7999999999999999E-2</v>
      </c>
      <c r="AF160">
        <v>2.4E-2</v>
      </c>
      <c r="AH160">
        <v>8.9999999999999993E-3</v>
      </c>
      <c r="AJ160">
        <v>8.5999999999999993E-2</v>
      </c>
      <c r="AK160">
        <v>15.581</v>
      </c>
      <c r="AL160">
        <v>5.0000000000000001E-3</v>
      </c>
      <c r="AM160">
        <v>832.13</v>
      </c>
      <c r="AN160">
        <v>1.69</v>
      </c>
      <c r="AO160">
        <v>5.0000000000000001E-3</v>
      </c>
      <c r="AP160">
        <v>0.14199999999999999</v>
      </c>
      <c r="AQ160">
        <v>2.44</v>
      </c>
      <c r="AR160">
        <v>3.3000000000000002E-2</v>
      </c>
      <c r="AS160">
        <v>2.9000000000000001E-2</v>
      </c>
      <c r="AT160">
        <v>0.44</v>
      </c>
      <c r="AU160">
        <v>3.0000000000000001E-3</v>
      </c>
      <c r="AV160">
        <v>7.8E-2</v>
      </c>
      <c r="AX160">
        <v>0.04</v>
      </c>
      <c r="AY160">
        <v>5.0000000000000001E-3</v>
      </c>
      <c r="AZ160">
        <v>219.38</v>
      </c>
      <c r="BB160">
        <v>6.0000000000000001E-3</v>
      </c>
      <c r="BC160">
        <v>0.01</v>
      </c>
      <c r="BD160">
        <v>1.0900000000000001</v>
      </c>
      <c r="BE160">
        <v>3.0000000000000001E-3</v>
      </c>
      <c r="BG160">
        <v>1.2769999999999999</v>
      </c>
      <c r="BH160">
        <v>0.41</v>
      </c>
      <c r="BI160">
        <v>0.01</v>
      </c>
      <c r="BJ160">
        <v>0.27100000000000002</v>
      </c>
      <c r="BK160">
        <v>2.7E-2</v>
      </c>
      <c r="BL160">
        <v>1.1399999999999999</v>
      </c>
    </row>
    <row r="161" spans="1:64" hidden="1" x14ac:dyDescent="0.3">
      <c r="A161" t="s">
        <v>707</v>
      </c>
      <c r="B161" t="s">
        <v>708</v>
      </c>
      <c r="C161" s="1" t="str">
        <f t="shared" si="8"/>
        <v>21:0034</v>
      </c>
      <c r="D161" s="1" t="str">
        <f t="shared" si="9"/>
        <v>21:0248</v>
      </c>
      <c r="E161" t="s">
        <v>709</v>
      </c>
      <c r="F161" t="s">
        <v>710</v>
      </c>
      <c r="H161">
        <v>57.110827800000003</v>
      </c>
      <c r="I161">
        <v>-115.5628498</v>
      </c>
      <c r="J161" s="1" t="str">
        <f t="shared" si="10"/>
        <v>Fluid (stream)</v>
      </c>
      <c r="K161" s="1" t="str">
        <f t="shared" si="11"/>
        <v>Filtered Water</v>
      </c>
      <c r="L161">
        <v>18</v>
      </c>
      <c r="M161" t="s">
        <v>98</v>
      </c>
      <c r="N161">
        <v>201</v>
      </c>
      <c r="P161">
        <v>6.3</v>
      </c>
      <c r="Q161">
        <v>0.92</v>
      </c>
      <c r="R161">
        <v>48.68</v>
      </c>
      <c r="S161">
        <v>49.18</v>
      </c>
      <c r="T161">
        <v>8.0000000000000002E-3</v>
      </c>
      <c r="U161">
        <v>0.01</v>
      </c>
      <c r="V161">
        <v>0.10100000000000001</v>
      </c>
      <c r="X161">
        <v>0.42699999999999999</v>
      </c>
      <c r="Y161">
        <v>0.05</v>
      </c>
      <c r="Z161">
        <v>0.67</v>
      </c>
      <c r="AA161">
        <v>1.7999999999999999E-2</v>
      </c>
      <c r="AB161">
        <v>1.2E-2</v>
      </c>
      <c r="AC161">
        <v>3.0000000000000001E-3</v>
      </c>
      <c r="AD161">
        <v>5.0000000000000001E-3</v>
      </c>
      <c r="AE161">
        <v>2.4E-2</v>
      </c>
      <c r="AF161">
        <v>0.01</v>
      </c>
      <c r="AH161">
        <v>3.0000000000000001E-3</v>
      </c>
      <c r="AJ161">
        <v>4.9000000000000002E-2</v>
      </c>
      <c r="AK161">
        <v>13.67</v>
      </c>
      <c r="AL161">
        <v>3.0000000000000001E-3</v>
      </c>
      <c r="AM161">
        <v>217.52</v>
      </c>
      <c r="AN161">
        <v>0.56299999999999994</v>
      </c>
      <c r="AO161">
        <v>5.0000000000000001E-3</v>
      </c>
      <c r="AP161">
        <v>6.2E-2</v>
      </c>
      <c r="AQ161">
        <v>1.67</v>
      </c>
      <c r="AR161">
        <v>4.4999999999999998E-2</v>
      </c>
      <c r="AS161">
        <v>1.4999999999999999E-2</v>
      </c>
      <c r="AT161">
        <v>0.65900000000000003</v>
      </c>
      <c r="AU161">
        <v>8.0000000000000002E-3</v>
      </c>
      <c r="AV161">
        <v>0.10100000000000001</v>
      </c>
      <c r="AX161">
        <v>1.6E-2</v>
      </c>
      <c r="AY161">
        <v>5.0000000000000001E-3</v>
      </c>
      <c r="AZ161">
        <v>256.89</v>
      </c>
      <c r="BB161">
        <v>3.0000000000000001E-3</v>
      </c>
      <c r="BC161">
        <v>0.01</v>
      </c>
      <c r="BD161">
        <v>0.56999999999999995</v>
      </c>
      <c r="BE161">
        <v>3.0000000000000001E-3</v>
      </c>
      <c r="BG161">
        <v>2.8119999999999998</v>
      </c>
      <c r="BH161">
        <v>0.3</v>
      </c>
      <c r="BI161">
        <v>0.01</v>
      </c>
      <c r="BJ161">
        <v>0.13300000000000001</v>
      </c>
      <c r="BK161">
        <v>1.2E-2</v>
      </c>
      <c r="BL161">
        <v>1.38</v>
      </c>
    </row>
    <row r="162" spans="1:64" hidden="1" x14ac:dyDescent="0.3">
      <c r="A162" t="s">
        <v>711</v>
      </c>
      <c r="B162" t="s">
        <v>712</v>
      </c>
      <c r="C162" s="1" t="str">
        <f t="shared" si="8"/>
        <v>21:0034</v>
      </c>
      <c r="D162" s="1" t="str">
        <f t="shared" si="9"/>
        <v>21:0248</v>
      </c>
      <c r="E162" t="s">
        <v>713</v>
      </c>
      <c r="F162" t="s">
        <v>714</v>
      </c>
      <c r="H162">
        <v>57.139884600000002</v>
      </c>
      <c r="I162">
        <v>-115.559939</v>
      </c>
      <c r="J162" s="1" t="str">
        <f t="shared" si="10"/>
        <v>Fluid (stream)</v>
      </c>
      <c r="K162" s="1" t="str">
        <f t="shared" si="11"/>
        <v>Filtered Water</v>
      </c>
      <c r="L162">
        <v>18</v>
      </c>
      <c r="M162" t="s">
        <v>103</v>
      </c>
      <c r="N162">
        <v>202</v>
      </c>
    </row>
    <row r="163" spans="1:64" hidden="1" x14ac:dyDescent="0.3">
      <c r="A163" t="s">
        <v>715</v>
      </c>
      <c r="B163" t="s">
        <v>716</v>
      </c>
      <c r="C163" s="1" t="str">
        <f t="shared" si="8"/>
        <v>21:0034</v>
      </c>
      <c r="D163" s="1" t="str">
        <f t="shared" si="9"/>
        <v>21:0248</v>
      </c>
      <c r="E163" t="s">
        <v>717</v>
      </c>
      <c r="F163" t="s">
        <v>718</v>
      </c>
      <c r="H163">
        <v>57.173809499999997</v>
      </c>
      <c r="I163">
        <v>-115.5749965</v>
      </c>
      <c r="J163" s="1" t="str">
        <f t="shared" si="10"/>
        <v>Fluid (stream)</v>
      </c>
      <c r="K163" s="1" t="str">
        <f t="shared" si="11"/>
        <v>Filtered Water</v>
      </c>
      <c r="L163">
        <v>18</v>
      </c>
      <c r="M163" t="s">
        <v>108</v>
      </c>
      <c r="N163">
        <v>203</v>
      </c>
      <c r="P163">
        <v>1</v>
      </c>
      <c r="Q163">
        <v>0.63</v>
      </c>
      <c r="R163">
        <v>54.92</v>
      </c>
      <c r="S163">
        <v>141.62</v>
      </c>
      <c r="T163">
        <v>3.0000000000000001E-3</v>
      </c>
      <c r="U163">
        <v>0.01</v>
      </c>
      <c r="V163">
        <v>2.5000000000000001E-2</v>
      </c>
      <c r="X163">
        <v>1.7649999999999999</v>
      </c>
      <c r="Y163">
        <v>0.05</v>
      </c>
      <c r="Z163">
        <v>0.21</v>
      </c>
      <c r="AA163">
        <v>7.0000000000000001E-3</v>
      </c>
      <c r="AB163">
        <v>7.0000000000000001E-3</v>
      </c>
      <c r="AC163">
        <v>3.0000000000000001E-3</v>
      </c>
      <c r="AD163">
        <v>3.7999999999999999E-2</v>
      </c>
      <c r="AE163">
        <v>1.2E-2</v>
      </c>
      <c r="AF163">
        <v>0.01</v>
      </c>
      <c r="AH163">
        <v>3.0000000000000001E-3</v>
      </c>
      <c r="AJ163">
        <v>5.0000000000000001E-3</v>
      </c>
      <c r="AK163">
        <v>21.547999999999998</v>
      </c>
      <c r="AL163">
        <v>3.0000000000000001E-3</v>
      </c>
      <c r="AM163">
        <v>2690.98</v>
      </c>
      <c r="AN163">
        <v>0.56200000000000006</v>
      </c>
      <c r="AO163">
        <v>5.0000000000000001E-3</v>
      </c>
      <c r="AP163">
        <v>1.6E-2</v>
      </c>
      <c r="AQ163">
        <v>2.5</v>
      </c>
      <c r="AR163">
        <v>5.0000000000000001E-3</v>
      </c>
      <c r="AS163">
        <v>3.0000000000000001E-3</v>
      </c>
      <c r="AT163">
        <v>0.81200000000000006</v>
      </c>
      <c r="AU163">
        <v>3.0000000000000001E-3</v>
      </c>
      <c r="AV163">
        <v>6.6000000000000003E-2</v>
      </c>
      <c r="AX163">
        <v>3.0000000000000001E-3</v>
      </c>
      <c r="AY163">
        <v>5.0000000000000001E-3</v>
      </c>
      <c r="AZ163">
        <v>308.95</v>
      </c>
      <c r="BB163">
        <v>3.0000000000000001E-3</v>
      </c>
      <c r="BC163">
        <v>0.01</v>
      </c>
      <c r="BD163">
        <v>0.63</v>
      </c>
      <c r="BE163">
        <v>3.0000000000000001E-3</v>
      </c>
      <c r="BG163">
        <v>0.98899999999999999</v>
      </c>
      <c r="BH163">
        <v>0.05</v>
      </c>
      <c r="BI163">
        <v>0.01</v>
      </c>
      <c r="BJ163">
        <v>6.5000000000000002E-2</v>
      </c>
      <c r="BK163">
        <v>6.0000000000000001E-3</v>
      </c>
      <c r="BL163">
        <v>2.02</v>
      </c>
    </row>
    <row r="164" spans="1:64" hidden="1" x14ac:dyDescent="0.3">
      <c r="A164" t="s">
        <v>719</v>
      </c>
      <c r="B164" t="s">
        <v>720</v>
      </c>
      <c r="C164" s="1" t="str">
        <f t="shared" si="8"/>
        <v>21:0034</v>
      </c>
      <c r="D164" s="1" t="str">
        <f t="shared" si="9"/>
        <v>21:0248</v>
      </c>
      <c r="E164" t="s">
        <v>721</v>
      </c>
      <c r="F164" t="s">
        <v>722</v>
      </c>
      <c r="H164">
        <v>57.1800845</v>
      </c>
      <c r="I164">
        <v>-115.55418969999999</v>
      </c>
      <c r="J164" s="1" t="str">
        <f t="shared" si="10"/>
        <v>Fluid (stream)</v>
      </c>
      <c r="K164" s="1" t="str">
        <f t="shared" si="11"/>
        <v>Filtered Water</v>
      </c>
      <c r="L164">
        <v>18</v>
      </c>
      <c r="M164" t="s">
        <v>113</v>
      </c>
      <c r="N164">
        <v>204</v>
      </c>
      <c r="P164">
        <v>2.6</v>
      </c>
      <c r="Q164">
        <v>1.87</v>
      </c>
      <c r="R164">
        <v>27.86</v>
      </c>
      <c r="S164">
        <v>95.04</v>
      </c>
      <c r="T164">
        <v>3.0000000000000001E-3</v>
      </c>
      <c r="U164">
        <v>0.01</v>
      </c>
      <c r="V164">
        <v>6.4000000000000001E-2</v>
      </c>
      <c r="X164">
        <v>0.127</v>
      </c>
      <c r="Y164">
        <v>0.05</v>
      </c>
      <c r="Z164">
        <v>0.11</v>
      </c>
      <c r="AA164">
        <v>2.1000000000000001E-2</v>
      </c>
      <c r="AB164">
        <v>8.0000000000000002E-3</v>
      </c>
      <c r="AC164">
        <v>3.0000000000000001E-3</v>
      </c>
      <c r="AD164">
        <v>5.0000000000000001E-3</v>
      </c>
      <c r="AE164">
        <v>1.7000000000000001E-2</v>
      </c>
      <c r="AF164">
        <v>2.1000000000000001E-2</v>
      </c>
      <c r="AH164">
        <v>3.0000000000000001E-3</v>
      </c>
      <c r="AJ164">
        <v>2.5999999999999999E-2</v>
      </c>
      <c r="AK164">
        <v>10.164</v>
      </c>
      <c r="AL164">
        <v>3.0000000000000001E-3</v>
      </c>
      <c r="AM164">
        <v>291.92</v>
      </c>
      <c r="AN164">
        <v>0.98099999999999998</v>
      </c>
      <c r="AO164">
        <v>5.0000000000000001E-3</v>
      </c>
      <c r="AP164">
        <v>4.3999999999999997E-2</v>
      </c>
      <c r="AQ164">
        <v>1.3</v>
      </c>
      <c r="AR164">
        <v>5.0000000000000001E-3</v>
      </c>
      <c r="AS164">
        <v>1.0999999999999999E-2</v>
      </c>
      <c r="AT164">
        <v>0.65400000000000003</v>
      </c>
      <c r="AU164">
        <v>3.0000000000000001E-3</v>
      </c>
      <c r="AV164">
        <v>7.2999999999999995E-2</v>
      </c>
      <c r="AX164">
        <v>1.6E-2</v>
      </c>
      <c r="AY164">
        <v>5.0000000000000001E-3</v>
      </c>
      <c r="AZ164">
        <v>219.02</v>
      </c>
      <c r="BB164">
        <v>3.0000000000000001E-3</v>
      </c>
      <c r="BC164">
        <v>0.01</v>
      </c>
      <c r="BD164">
        <v>0.85</v>
      </c>
      <c r="BE164">
        <v>3.0000000000000001E-3</v>
      </c>
      <c r="BG164">
        <v>0.56299999999999994</v>
      </c>
      <c r="BH164">
        <v>0.18</v>
      </c>
      <c r="BI164">
        <v>0.01</v>
      </c>
      <c r="BJ164">
        <v>0.108</v>
      </c>
      <c r="BK164">
        <v>1.2E-2</v>
      </c>
      <c r="BL164">
        <v>0.89</v>
      </c>
    </row>
    <row r="165" spans="1:64" hidden="1" x14ac:dyDescent="0.3">
      <c r="A165" t="s">
        <v>723</v>
      </c>
      <c r="B165" t="s">
        <v>724</v>
      </c>
      <c r="C165" s="1" t="str">
        <f t="shared" si="8"/>
        <v>21:0034</v>
      </c>
      <c r="D165" s="1" t="str">
        <f t="shared" si="9"/>
        <v>21:0248</v>
      </c>
      <c r="E165" t="s">
        <v>725</v>
      </c>
      <c r="F165" t="s">
        <v>726</v>
      </c>
      <c r="H165">
        <v>57.217858999999997</v>
      </c>
      <c r="I165">
        <v>-115.56021440000001</v>
      </c>
      <c r="J165" s="1" t="str">
        <f t="shared" si="10"/>
        <v>Fluid (stream)</v>
      </c>
      <c r="K165" s="1" t="str">
        <f t="shared" si="11"/>
        <v>Filtered Water</v>
      </c>
      <c r="L165">
        <v>18</v>
      </c>
      <c r="M165" t="s">
        <v>118</v>
      </c>
      <c r="N165">
        <v>205</v>
      </c>
    </row>
    <row r="166" spans="1:64" hidden="1" x14ac:dyDescent="0.3">
      <c r="A166" t="s">
        <v>727</v>
      </c>
      <c r="B166" t="s">
        <v>728</v>
      </c>
      <c r="C166" s="1" t="str">
        <f t="shared" si="8"/>
        <v>21:0034</v>
      </c>
      <c r="D166" s="1" t="str">
        <f t="shared" si="9"/>
        <v>21:0248</v>
      </c>
      <c r="E166" t="s">
        <v>729</v>
      </c>
      <c r="F166" t="s">
        <v>730</v>
      </c>
      <c r="H166">
        <v>57.232113099999999</v>
      </c>
      <c r="I166">
        <v>-115.5717037</v>
      </c>
      <c r="J166" s="1" t="str">
        <f t="shared" si="10"/>
        <v>Fluid (stream)</v>
      </c>
      <c r="K166" s="1" t="str">
        <f t="shared" si="11"/>
        <v>Filtered Water</v>
      </c>
      <c r="L166">
        <v>18</v>
      </c>
      <c r="M166" t="s">
        <v>123</v>
      </c>
      <c r="N166">
        <v>206</v>
      </c>
      <c r="P166">
        <v>3.3</v>
      </c>
      <c r="Q166">
        <v>0.36</v>
      </c>
      <c r="R166">
        <v>46.54</v>
      </c>
      <c r="S166">
        <v>49.08</v>
      </c>
      <c r="T166">
        <v>3.0000000000000001E-3</v>
      </c>
      <c r="U166">
        <v>0.01</v>
      </c>
      <c r="V166">
        <v>2.8000000000000001E-2</v>
      </c>
      <c r="X166">
        <v>2.5000000000000001E-2</v>
      </c>
      <c r="Y166">
        <v>0.05</v>
      </c>
      <c r="Z166">
        <v>0.71</v>
      </c>
      <c r="AA166">
        <v>1.0999999999999999E-2</v>
      </c>
      <c r="AB166">
        <v>6.0000000000000001E-3</v>
      </c>
      <c r="AC166">
        <v>3.0000000000000001E-3</v>
      </c>
      <c r="AD166">
        <v>5.0000000000000001E-3</v>
      </c>
      <c r="AE166">
        <v>0.01</v>
      </c>
      <c r="AF166">
        <v>0.01</v>
      </c>
      <c r="AH166">
        <v>3.0000000000000001E-3</v>
      </c>
      <c r="AJ166">
        <v>1.7999999999999999E-2</v>
      </c>
      <c r="AK166">
        <v>17.306999999999999</v>
      </c>
      <c r="AL166">
        <v>3.0000000000000001E-3</v>
      </c>
      <c r="AM166">
        <v>2.9</v>
      </c>
      <c r="AN166">
        <v>0.434</v>
      </c>
      <c r="AO166">
        <v>5.0000000000000001E-3</v>
      </c>
      <c r="AP166">
        <v>2.9000000000000001E-2</v>
      </c>
      <c r="AQ166">
        <v>1.25</v>
      </c>
      <c r="AR166">
        <v>5.0000000000000001E-3</v>
      </c>
      <c r="AS166">
        <v>6.0000000000000001E-3</v>
      </c>
      <c r="AT166">
        <v>0.47199999999999998</v>
      </c>
      <c r="AU166">
        <v>3.0000000000000001E-3</v>
      </c>
      <c r="AV166">
        <v>7.0000000000000007E-2</v>
      </c>
      <c r="AX166">
        <v>6.0000000000000001E-3</v>
      </c>
      <c r="AY166">
        <v>1.0999999999999999E-2</v>
      </c>
      <c r="AZ166">
        <v>185.75</v>
      </c>
      <c r="BB166">
        <v>3.0000000000000001E-3</v>
      </c>
      <c r="BC166">
        <v>0.01</v>
      </c>
      <c r="BD166">
        <v>0.53</v>
      </c>
      <c r="BE166">
        <v>3.0000000000000001E-3</v>
      </c>
      <c r="BG166">
        <v>1.667</v>
      </c>
      <c r="BH166">
        <v>0.19</v>
      </c>
      <c r="BI166">
        <v>0.01</v>
      </c>
      <c r="BJ166">
        <v>7.0000000000000007E-2</v>
      </c>
      <c r="BK166">
        <v>7.0000000000000001E-3</v>
      </c>
      <c r="BL166">
        <v>0.6</v>
      </c>
    </row>
    <row r="167" spans="1:64" hidden="1" x14ac:dyDescent="0.3">
      <c r="A167" t="s">
        <v>731</v>
      </c>
      <c r="B167" t="s">
        <v>732</v>
      </c>
      <c r="C167" s="1" t="str">
        <f t="shared" si="8"/>
        <v>21:0034</v>
      </c>
      <c r="D167" s="1" t="str">
        <f t="shared" si="9"/>
        <v>21:0248</v>
      </c>
      <c r="E167" t="s">
        <v>733</v>
      </c>
      <c r="F167" t="s">
        <v>734</v>
      </c>
      <c r="H167">
        <v>57.267230400000003</v>
      </c>
      <c r="I167">
        <v>-115.5114549</v>
      </c>
      <c r="J167" s="1" t="str">
        <f t="shared" si="10"/>
        <v>Fluid (stream)</v>
      </c>
      <c r="K167" s="1" t="str">
        <f t="shared" si="11"/>
        <v>Filtered Water</v>
      </c>
      <c r="L167">
        <v>18</v>
      </c>
      <c r="M167" t="s">
        <v>128</v>
      </c>
      <c r="N167">
        <v>207</v>
      </c>
      <c r="P167">
        <v>3.7</v>
      </c>
      <c r="Q167">
        <v>0.48</v>
      </c>
      <c r="R167">
        <v>27.43</v>
      </c>
      <c r="S167">
        <v>50.58</v>
      </c>
      <c r="T167">
        <v>3.0000000000000001E-3</v>
      </c>
      <c r="U167">
        <v>0.01</v>
      </c>
      <c r="V167">
        <v>4.2999999999999997E-2</v>
      </c>
      <c r="X167">
        <v>6.4000000000000001E-2</v>
      </c>
      <c r="Y167">
        <v>0.05</v>
      </c>
      <c r="Z167">
        <v>0.56000000000000005</v>
      </c>
      <c r="AA167">
        <v>6.0000000000000001E-3</v>
      </c>
      <c r="AB167">
        <v>5.0000000000000001E-3</v>
      </c>
      <c r="AC167">
        <v>3.0000000000000001E-3</v>
      </c>
      <c r="AD167">
        <v>5.0000000000000001E-3</v>
      </c>
      <c r="AE167">
        <v>6.0000000000000001E-3</v>
      </c>
      <c r="AF167">
        <v>0.01</v>
      </c>
      <c r="AH167">
        <v>3.0000000000000001E-3</v>
      </c>
      <c r="AJ167">
        <v>2.5999999999999999E-2</v>
      </c>
      <c r="AK167">
        <v>10.608000000000001</v>
      </c>
      <c r="AL167">
        <v>3.0000000000000001E-3</v>
      </c>
      <c r="AM167">
        <v>33.83</v>
      </c>
      <c r="AN167">
        <v>0.313</v>
      </c>
      <c r="AO167">
        <v>5.0000000000000001E-3</v>
      </c>
      <c r="AP167">
        <v>3.6999999999999998E-2</v>
      </c>
      <c r="AQ167">
        <v>0.95</v>
      </c>
      <c r="AR167">
        <v>1.7000000000000001E-2</v>
      </c>
      <c r="AS167">
        <v>6.0000000000000001E-3</v>
      </c>
      <c r="AT167">
        <v>0.57399999999999995</v>
      </c>
      <c r="AU167">
        <v>3.0000000000000001E-3</v>
      </c>
      <c r="AV167">
        <v>4.1000000000000002E-2</v>
      </c>
      <c r="AX167">
        <v>6.0000000000000001E-3</v>
      </c>
      <c r="AY167">
        <v>5.0000000000000001E-3</v>
      </c>
      <c r="AZ167">
        <v>122.03</v>
      </c>
      <c r="BB167">
        <v>3.0000000000000001E-3</v>
      </c>
      <c r="BC167">
        <v>0.01</v>
      </c>
      <c r="BD167">
        <v>0.56000000000000005</v>
      </c>
      <c r="BE167">
        <v>3.0000000000000001E-3</v>
      </c>
      <c r="BG167">
        <v>0.317</v>
      </c>
      <c r="BH167">
        <v>0.14000000000000001</v>
      </c>
      <c r="BI167">
        <v>0.01</v>
      </c>
      <c r="BJ167">
        <v>5.8000000000000003E-2</v>
      </c>
      <c r="BK167">
        <v>3.0000000000000001E-3</v>
      </c>
      <c r="BL167">
        <v>0.25</v>
      </c>
    </row>
    <row r="168" spans="1:64" hidden="1" x14ac:dyDescent="0.3">
      <c r="A168" t="s">
        <v>735</v>
      </c>
      <c r="B168" t="s">
        <v>736</v>
      </c>
      <c r="C168" s="1" t="str">
        <f t="shared" si="8"/>
        <v>21:0034</v>
      </c>
      <c r="D168" s="1" t="str">
        <f t="shared" si="9"/>
        <v>21:0248</v>
      </c>
      <c r="E168" t="s">
        <v>737</v>
      </c>
      <c r="F168" t="s">
        <v>738</v>
      </c>
      <c r="H168">
        <v>57.279936999999997</v>
      </c>
      <c r="I168">
        <v>-115.7322222</v>
      </c>
      <c r="J168" s="1" t="str">
        <f t="shared" si="10"/>
        <v>Fluid (stream)</v>
      </c>
      <c r="K168" s="1" t="str">
        <f t="shared" si="11"/>
        <v>Filtered Water</v>
      </c>
      <c r="L168">
        <v>18</v>
      </c>
      <c r="M168" t="s">
        <v>133</v>
      </c>
      <c r="N168">
        <v>208</v>
      </c>
      <c r="P168">
        <v>4.7</v>
      </c>
      <c r="Q168">
        <v>0.3</v>
      </c>
      <c r="R168">
        <v>7.83</v>
      </c>
      <c r="S168">
        <v>37.880000000000003</v>
      </c>
      <c r="T168">
        <v>3.0000000000000001E-3</v>
      </c>
      <c r="U168">
        <v>0.01</v>
      </c>
      <c r="V168">
        <v>3.3000000000000002E-2</v>
      </c>
      <c r="X168">
        <v>6.7000000000000004E-2</v>
      </c>
      <c r="Y168">
        <v>0.05</v>
      </c>
      <c r="Z168">
        <v>0.15</v>
      </c>
      <c r="AA168">
        <v>7.0000000000000001E-3</v>
      </c>
      <c r="AB168">
        <v>3.0000000000000001E-3</v>
      </c>
      <c r="AC168">
        <v>3.0000000000000001E-3</v>
      </c>
      <c r="AD168">
        <v>5.0000000000000001E-3</v>
      </c>
      <c r="AE168">
        <v>6.0000000000000001E-3</v>
      </c>
      <c r="AF168">
        <v>0.01</v>
      </c>
      <c r="AH168">
        <v>3.0000000000000001E-3</v>
      </c>
      <c r="AJ168">
        <v>2.1000000000000001E-2</v>
      </c>
      <c r="AK168">
        <v>4.899</v>
      </c>
      <c r="AL168">
        <v>3.0000000000000001E-3</v>
      </c>
      <c r="AM168">
        <v>14.51</v>
      </c>
      <c r="AN168">
        <v>7.9000000000000001E-2</v>
      </c>
      <c r="AO168">
        <v>5.0000000000000001E-3</v>
      </c>
      <c r="AP168">
        <v>2.5000000000000001E-2</v>
      </c>
      <c r="AQ168">
        <v>0.53</v>
      </c>
      <c r="AR168">
        <v>5.0000000000000001E-3</v>
      </c>
      <c r="AS168">
        <v>6.0000000000000001E-3</v>
      </c>
      <c r="AT168">
        <v>0.20599999999999999</v>
      </c>
      <c r="AU168">
        <v>3.0000000000000001E-3</v>
      </c>
      <c r="AV168">
        <v>2.5000000000000001E-2</v>
      </c>
      <c r="AX168">
        <v>6.0000000000000001E-3</v>
      </c>
      <c r="AY168">
        <v>5.0000000000000001E-3</v>
      </c>
      <c r="AZ168">
        <v>60.93</v>
      </c>
      <c r="BB168">
        <v>3.0000000000000001E-3</v>
      </c>
      <c r="BC168">
        <v>0.01</v>
      </c>
      <c r="BD168">
        <v>0.52</v>
      </c>
      <c r="BE168">
        <v>3.0000000000000001E-3</v>
      </c>
      <c r="BG168">
        <v>7.1999999999999995E-2</v>
      </c>
      <c r="BH168">
        <v>0.05</v>
      </c>
      <c r="BI168">
        <v>0.01</v>
      </c>
      <c r="BJ168">
        <v>3.7999999999999999E-2</v>
      </c>
      <c r="BK168">
        <v>3.0000000000000001E-3</v>
      </c>
      <c r="BL168">
        <v>0.25</v>
      </c>
    </row>
    <row r="169" spans="1:64" hidden="1" x14ac:dyDescent="0.3">
      <c r="A169" t="s">
        <v>739</v>
      </c>
      <c r="B169" t="s">
        <v>740</v>
      </c>
      <c r="C169" s="1" t="str">
        <f t="shared" si="8"/>
        <v>21:0034</v>
      </c>
      <c r="D169" s="1" t="str">
        <f t="shared" si="9"/>
        <v>21:0248</v>
      </c>
      <c r="E169" t="s">
        <v>741</v>
      </c>
      <c r="F169" t="s">
        <v>742</v>
      </c>
      <c r="H169">
        <v>57.279543099999998</v>
      </c>
      <c r="I169">
        <v>-115.7585289</v>
      </c>
      <c r="J169" s="1" t="str">
        <f t="shared" si="10"/>
        <v>Fluid (stream)</v>
      </c>
      <c r="K169" s="1" t="str">
        <f t="shared" si="11"/>
        <v>Filtered Water</v>
      </c>
      <c r="L169">
        <v>18</v>
      </c>
      <c r="M169" t="s">
        <v>138</v>
      </c>
      <c r="N169">
        <v>209</v>
      </c>
    </row>
    <row r="170" spans="1:64" hidden="1" x14ac:dyDescent="0.3">
      <c r="A170" t="s">
        <v>743</v>
      </c>
      <c r="B170" t="s">
        <v>744</v>
      </c>
      <c r="C170" s="1" t="str">
        <f t="shared" si="8"/>
        <v>21:0034</v>
      </c>
      <c r="D170" s="1" t="str">
        <f t="shared" si="9"/>
        <v>21:0248</v>
      </c>
      <c r="E170" t="s">
        <v>745</v>
      </c>
      <c r="F170" t="s">
        <v>746</v>
      </c>
      <c r="H170">
        <v>57.272338400000002</v>
      </c>
      <c r="I170">
        <v>-115.8963947</v>
      </c>
      <c r="J170" s="1" t="str">
        <f t="shared" si="10"/>
        <v>Fluid (stream)</v>
      </c>
      <c r="K170" s="1" t="str">
        <f t="shared" si="11"/>
        <v>Filtered Water</v>
      </c>
      <c r="L170">
        <v>18</v>
      </c>
      <c r="M170" t="s">
        <v>143</v>
      </c>
      <c r="N170">
        <v>210</v>
      </c>
      <c r="P170">
        <v>2</v>
      </c>
      <c r="Q170">
        <v>0.43</v>
      </c>
      <c r="R170">
        <v>27.88</v>
      </c>
      <c r="S170">
        <v>73.47</v>
      </c>
      <c r="T170">
        <v>3.0000000000000001E-3</v>
      </c>
      <c r="U170">
        <v>0.01</v>
      </c>
      <c r="V170">
        <v>2.4E-2</v>
      </c>
      <c r="X170">
        <v>2.5000000000000001E-2</v>
      </c>
      <c r="Y170">
        <v>0.05</v>
      </c>
      <c r="Z170">
        <v>0.28000000000000003</v>
      </c>
      <c r="AA170">
        <v>3.0000000000000001E-3</v>
      </c>
      <c r="AB170">
        <v>3.0000000000000001E-3</v>
      </c>
      <c r="AC170">
        <v>3.0000000000000001E-3</v>
      </c>
      <c r="AD170">
        <v>5.0000000000000001E-3</v>
      </c>
      <c r="AE170">
        <v>7.0000000000000001E-3</v>
      </c>
      <c r="AF170">
        <v>0.01</v>
      </c>
      <c r="AH170">
        <v>3.0000000000000001E-3</v>
      </c>
      <c r="AJ170">
        <v>1.4E-2</v>
      </c>
      <c r="AK170">
        <v>10.374000000000001</v>
      </c>
      <c r="AL170">
        <v>3.0000000000000001E-3</v>
      </c>
      <c r="AM170">
        <v>36.6</v>
      </c>
      <c r="AN170">
        <v>0.38200000000000001</v>
      </c>
      <c r="AO170">
        <v>5.0000000000000001E-3</v>
      </c>
      <c r="AP170">
        <v>1.6E-2</v>
      </c>
      <c r="AQ170">
        <v>0.75</v>
      </c>
      <c r="AR170">
        <v>5.0000000000000001E-3</v>
      </c>
      <c r="AS170">
        <v>5.0000000000000001E-3</v>
      </c>
      <c r="AT170">
        <v>0.41299999999999998</v>
      </c>
      <c r="AU170">
        <v>3.0000000000000001E-3</v>
      </c>
      <c r="AV170">
        <v>4.2999999999999997E-2</v>
      </c>
      <c r="AX170">
        <v>6.0000000000000001E-3</v>
      </c>
      <c r="AY170">
        <v>5.0000000000000001E-3</v>
      </c>
      <c r="AZ170">
        <v>123.45</v>
      </c>
      <c r="BB170">
        <v>3.0000000000000001E-3</v>
      </c>
      <c r="BC170">
        <v>0.01</v>
      </c>
      <c r="BD170">
        <v>0.25</v>
      </c>
      <c r="BE170">
        <v>3.0000000000000001E-3</v>
      </c>
      <c r="BG170">
        <v>0.39600000000000002</v>
      </c>
      <c r="BH170">
        <v>0.05</v>
      </c>
      <c r="BI170">
        <v>0.01</v>
      </c>
      <c r="BJ170">
        <v>4.3999999999999997E-2</v>
      </c>
      <c r="BK170">
        <v>3.0000000000000001E-3</v>
      </c>
      <c r="BL170">
        <v>0.25</v>
      </c>
    </row>
    <row r="171" spans="1:64" hidden="1" x14ac:dyDescent="0.3">
      <c r="A171" t="s">
        <v>747</v>
      </c>
      <c r="B171" t="s">
        <v>748</v>
      </c>
      <c r="C171" s="1" t="str">
        <f t="shared" si="8"/>
        <v>21:0034</v>
      </c>
      <c r="D171" s="1" t="str">
        <f t="shared" si="9"/>
        <v>21:0248</v>
      </c>
      <c r="E171" t="s">
        <v>749</v>
      </c>
      <c r="F171" t="s">
        <v>750</v>
      </c>
      <c r="H171">
        <v>57.285673799999998</v>
      </c>
      <c r="I171">
        <v>-115.8665634</v>
      </c>
      <c r="J171" s="1" t="str">
        <f t="shared" si="10"/>
        <v>Fluid (stream)</v>
      </c>
      <c r="K171" s="1" t="str">
        <f t="shared" si="11"/>
        <v>Filtered Water</v>
      </c>
      <c r="L171">
        <v>18</v>
      </c>
      <c r="M171" t="s">
        <v>234</v>
      </c>
      <c r="N171">
        <v>211</v>
      </c>
    </row>
    <row r="172" spans="1:64" hidden="1" x14ac:dyDescent="0.3">
      <c r="A172" t="s">
        <v>751</v>
      </c>
      <c r="B172" t="s">
        <v>752</v>
      </c>
      <c r="C172" s="1" t="str">
        <f t="shared" si="8"/>
        <v>21:0034</v>
      </c>
      <c r="D172" s="1" t="str">
        <f t="shared" si="9"/>
        <v>21:0248</v>
      </c>
      <c r="E172" t="s">
        <v>753</v>
      </c>
      <c r="F172" t="s">
        <v>754</v>
      </c>
      <c r="H172">
        <v>57.007906499999997</v>
      </c>
      <c r="I172">
        <v>-115.8067197</v>
      </c>
      <c r="J172" s="1" t="str">
        <f t="shared" si="10"/>
        <v>Fluid (stream)</v>
      </c>
      <c r="K172" s="1" t="str">
        <f t="shared" si="11"/>
        <v>Filtered Water</v>
      </c>
      <c r="L172">
        <v>18</v>
      </c>
      <c r="M172" t="s">
        <v>239</v>
      </c>
      <c r="N172">
        <v>212</v>
      </c>
    </row>
    <row r="173" spans="1:64" hidden="1" x14ac:dyDescent="0.3">
      <c r="A173" t="s">
        <v>755</v>
      </c>
      <c r="B173" t="s">
        <v>756</v>
      </c>
      <c r="C173" s="1" t="str">
        <f t="shared" si="8"/>
        <v>21:0034</v>
      </c>
      <c r="D173" s="1" t="str">
        <f t="shared" si="9"/>
        <v>21:0248</v>
      </c>
      <c r="E173" t="s">
        <v>757</v>
      </c>
      <c r="F173" t="s">
        <v>758</v>
      </c>
      <c r="H173">
        <v>57.003301999999998</v>
      </c>
      <c r="I173">
        <v>-115.7681575</v>
      </c>
      <c r="J173" s="1" t="str">
        <f t="shared" si="10"/>
        <v>Fluid (stream)</v>
      </c>
      <c r="K173" s="1" t="str">
        <f t="shared" si="11"/>
        <v>Filtered Water</v>
      </c>
      <c r="L173">
        <v>19</v>
      </c>
      <c r="M173" t="s">
        <v>69</v>
      </c>
      <c r="N173">
        <v>213</v>
      </c>
      <c r="P173">
        <v>3</v>
      </c>
      <c r="Q173">
        <v>0.53</v>
      </c>
      <c r="R173">
        <v>14.17</v>
      </c>
      <c r="S173">
        <v>65.47</v>
      </c>
      <c r="T173">
        <v>7.0000000000000001E-3</v>
      </c>
      <c r="U173">
        <v>0.01</v>
      </c>
      <c r="V173">
        <v>2.1999999999999999E-2</v>
      </c>
      <c r="X173">
        <v>0.25800000000000001</v>
      </c>
      <c r="Y173">
        <v>0.05</v>
      </c>
      <c r="Z173">
        <v>0.05</v>
      </c>
      <c r="AA173">
        <v>3.0000000000000001E-3</v>
      </c>
      <c r="AB173">
        <v>3.0000000000000001E-3</v>
      </c>
      <c r="AC173">
        <v>3.0000000000000001E-3</v>
      </c>
      <c r="AD173">
        <v>5.0000000000000001E-3</v>
      </c>
      <c r="AE173">
        <v>0.01</v>
      </c>
      <c r="AF173">
        <v>0.01</v>
      </c>
      <c r="AH173">
        <v>3.0000000000000001E-3</v>
      </c>
      <c r="AJ173">
        <v>1.2999999999999999E-2</v>
      </c>
      <c r="AK173">
        <v>8.3819999999999997</v>
      </c>
      <c r="AL173">
        <v>3.0000000000000001E-3</v>
      </c>
      <c r="AM173">
        <v>290.35000000000002</v>
      </c>
      <c r="AN173">
        <v>0.11700000000000001</v>
      </c>
      <c r="AO173">
        <v>5.0000000000000001E-3</v>
      </c>
      <c r="AP173">
        <v>1.6E-2</v>
      </c>
      <c r="AQ173">
        <v>0.48</v>
      </c>
      <c r="AR173">
        <v>5.0000000000000001E-3</v>
      </c>
      <c r="AS173">
        <v>3.0000000000000001E-3</v>
      </c>
      <c r="AT173">
        <v>0.33700000000000002</v>
      </c>
      <c r="AU173">
        <v>3.0000000000000001E-3</v>
      </c>
      <c r="AV173">
        <v>3.1E-2</v>
      </c>
      <c r="AX173">
        <v>6.0000000000000001E-3</v>
      </c>
      <c r="AY173">
        <v>5.0000000000000001E-3</v>
      </c>
      <c r="AZ173">
        <v>128.19</v>
      </c>
      <c r="BB173">
        <v>3.0000000000000001E-3</v>
      </c>
      <c r="BC173">
        <v>0.01</v>
      </c>
      <c r="BD173">
        <v>0.77</v>
      </c>
      <c r="BE173">
        <v>3.0000000000000001E-3</v>
      </c>
      <c r="BG173">
        <v>0.184</v>
      </c>
      <c r="BH173">
        <v>0.1</v>
      </c>
      <c r="BI173">
        <v>0.01</v>
      </c>
      <c r="BJ173">
        <v>3.5999999999999997E-2</v>
      </c>
      <c r="BK173">
        <v>3.0000000000000001E-3</v>
      </c>
      <c r="BL173">
        <v>0.25</v>
      </c>
    </row>
    <row r="174" spans="1:64" hidden="1" x14ac:dyDescent="0.3">
      <c r="A174" t="s">
        <v>759</v>
      </c>
      <c r="B174" t="s">
        <v>760</v>
      </c>
      <c r="C174" s="1" t="str">
        <f t="shared" si="8"/>
        <v>21:0034</v>
      </c>
      <c r="D174" s="1" t="str">
        <f t="shared" si="9"/>
        <v>21:0248</v>
      </c>
      <c r="E174" t="s">
        <v>761</v>
      </c>
      <c r="F174" t="s">
        <v>762</v>
      </c>
      <c r="H174">
        <v>57.073426499999997</v>
      </c>
      <c r="I174">
        <v>-115.1022007</v>
      </c>
      <c r="J174" s="1" t="str">
        <f t="shared" si="10"/>
        <v>Fluid (stream)</v>
      </c>
      <c r="K174" s="1" t="str">
        <f t="shared" si="11"/>
        <v>Filtered Water</v>
      </c>
      <c r="L174">
        <v>19</v>
      </c>
      <c r="M174" t="s">
        <v>74</v>
      </c>
      <c r="N174">
        <v>214</v>
      </c>
      <c r="P174">
        <v>1</v>
      </c>
      <c r="Q174">
        <v>0.36</v>
      </c>
      <c r="R174">
        <v>31.76</v>
      </c>
      <c r="S174">
        <v>59.02</v>
      </c>
      <c r="T174">
        <v>3.0000000000000001E-3</v>
      </c>
      <c r="U174">
        <v>0.01</v>
      </c>
      <c r="V174">
        <v>5.0000000000000001E-3</v>
      </c>
      <c r="X174">
        <v>2.5000000000000001E-2</v>
      </c>
      <c r="Y174">
        <v>0.05</v>
      </c>
      <c r="Z174">
        <v>0.2</v>
      </c>
      <c r="AA174">
        <v>3.0000000000000001E-3</v>
      </c>
      <c r="AB174">
        <v>3.0000000000000001E-3</v>
      </c>
      <c r="AC174">
        <v>3.0000000000000001E-3</v>
      </c>
      <c r="AD174">
        <v>5.0000000000000001E-3</v>
      </c>
      <c r="AE174">
        <v>3.0000000000000001E-3</v>
      </c>
      <c r="AF174">
        <v>0.01</v>
      </c>
      <c r="AH174">
        <v>3.0000000000000001E-3</v>
      </c>
      <c r="AJ174">
        <v>5.0000000000000001E-3</v>
      </c>
      <c r="AK174">
        <v>16.155999999999999</v>
      </c>
      <c r="AL174">
        <v>3.0000000000000001E-3</v>
      </c>
      <c r="AM174">
        <v>28.19</v>
      </c>
      <c r="AN174">
        <v>0.70699999999999996</v>
      </c>
      <c r="AO174">
        <v>5.0000000000000001E-3</v>
      </c>
      <c r="AP174">
        <v>3.0000000000000001E-3</v>
      </c>
      <c r="AQ174">
        <v>0.1</v>
      </c>
      <c r="AR174">
        <v>5.0000000000000001E-3</v>
      </c>
      <c r="AS174">
        <v>3.0000000000000001E-3</v>
      </c>
      <c r="AT174">
        <v>0.78800000000000003</v>
      </c>
      <c r="AU174">
        <v>8.0000000000000002E-3</v>
      </c>
      <c r="AV174">
        <v>0.03</v>
      </c>
      <c r="AX174">
        <v>3.0000000000000001E-3</v>
      </c>
      <c r="AY174">
        <v>5.0000000000000001E-3</v>
      </c>
      <c r="AZ174">
        <v>222.08</v>
      </c>
      <c r="BB174">
        <v>3.0000000000000001E-3</v>
      </c>
      <c r="BC174">
        <v>0.01</v>
      </c>
      <c r="BD174">
        <v>0.25</v>
      </c>
      <c r="BE174">
        <v>3.0000000000000001E-3</v>
      </c>
      <c r="BG174">
        <v>1.3340000000000001</v>
      </c>
      <c r="BH174">
        <v>0.05</v>
      </c>
      <c r="BI174">
        <v>0.01</v>
      </c>
      <c r="BJ174">
        <v>1.2999999999999999E-2</v>
      </c>
      <c r="BK174">
        <v>3.0000000000000001E-3</v>
      </c>
      <c r="BL174">
        <v>0.25</v>
      </c>
    </row>
    <row r="175" spans="1:64" hidden="1" x14ac:dyDescent="0.3">
      <c r="A175" t="s">
        <v>763</v>
      </c>
      <c r="B175" t="s">
        <v>764</v>
      </c>
      <c r="C175" s="1" t="str">
        <f t="shared" si="8"/>
        <v>21:0034</v>
      </c>
      <c r="D175" s="1" t="str">
        <f t="shared" si="9"/>
        <v>21:0248</v>
      </c>
      <c r="E175" t="s">
        <v>765</v>
      </c>
      <c r="F175" t="s">
        <v>766</v>
      </c>
      <c r="H175">
        <v>57.081347200000003</v>
      </c>
      <c r="I175">
        <v>-115.3248261</v>
      </c>
      <c r="J175" s="1" t="str">
        <f t="shared" si="10"/>
        <v>Fluid (stream)</v>
      </c>
      <c r="K175" s="1" t="str">
        <f t="shared" si="11"/>
        <v>Filtered Water</v>
      </c>
      <c r="L175">
        <v>19</v>
      </c>
      <c r="M175" t="s">
        <v>88</v>
      </c>
      <c r="N175">
        <v>215</v>
      </c>
      <c r="P175">
        <v>1</v>
      </c>
      <c r="Q175">
        <v>0.92</v>
      </c>
      <c r="R175">
        <v>38.15</v>
      </c>
      <c r="S175">
        <v>30.25</v>
      </c>
      <c r="T175">
        <v>3.0000000000000001E-3</v>
      </c>
      <c r="U175">
        <v>0.01</v>
      </c>
      <c r="V175">
        <v>1.4999999999999999E-2</v>
      </c>
      <c r="X175">
        <v>7.0000000000000007E-2</v>
      </c>
      <c r="Y175">
        <v>0.05</v>
      </c>
      <c r="Z175">
        <v>0.4</v>
      </c>
      <c r="AA175">
        <v>5.0000000000000001E-3</v>
      </c>
      <c r="AB175">
        <v>3.0000000000000001E-3</v>
      </c>
      <c r="AC175">
        <v>3.0000000000000001E-3</v>
      </c>
      <c r="AD175">
        <v>5.0000000000000001E-3</v>
      </c>
      <c r="AE175">
        <v>3.0000000000000001E-3</v>
      </c>
      <c r="AF175">
        <v>0.01</v>
      </c>
      <c r="AH175">
        <v>3.0000000000000001E-3</v>
      </c>
      <c r="AJ175">
        <v>5.0000000000000001E-3</v>
      </c>
      <c r="AK175">
        <v>13.887</v>
      </c>
      <c r="AL175">
        <v>3.0000000000000001E-3</v>
      </c>
      <c r="AM175">
        <v>14.08</v>
      </c>
      <c r="AN175">
        <v>0.55400000000000005</v>
      </c>
      <c r="AO175">
        <v>5.0000000000000001E-3</v>
      </c>
      <c r="AP175">
        <v>7.0000000000000001E-3</v>
      </c>
      <c r="AQ175">
        <v>1.02</v>
      </c>
      <c r="AR175">
        <v>1.4E-2</v>
      </c>
      <c r="AS175">
        <v>3.0000000000000001E-3</v>
      </c>
      <c r="AT175">
        <v>0.83599999999999997</v>
      </c>
      <c r="AU175">
        <v>3.0000000000000001E-3</v>
      </c>
      <c r="AV175">
        <v>7.5999999999999998E-2</v>
      </c>
      <c r="AX175">
        <v>3.0000000000000001E-3</v>
      </c>
      <c r="AY175">
        <v>5.0000000000000001E-3</v>
      </c>
      <c r="AZ175">
        <v>149.87</v>
      </c>
      <c r="BB175">
        <v>3.0000000000000001E-3</v>
      </c>
      <c r="BC175">
        <v>0.01</v>
      </c>
      <c r="BD175">
        <v>0.25</v>
      </c>
      <c r="BE175">
        <v>3.0000000000000001E-3</v>
      </c>
      <c r="BG175">
        <v>0.27600000000000002</v>
      </c>
      <c r="BH175">
        <v>0.12</v>
      </c>
      <c r="BI175">
        <v>0.01</v>
      </c>
      <c r="BJ175">
        <v>3.2000000000000001E-2</v>
      </c>
      <c r="BK175">
        <v>3.0000000000000001E-3</v>
      </c>
      <c r="BL175">
        <v>0.25</v>
      </c>
    </row>
    <row r="176" spans="1:64" hidden="1" x14ac:dyDescent="0.3">
      <c r="A176" t="s">
        <v>767</v>
      </c>
      <c r="B176" t="s">
        <v>768</v>
      </c>
      <c r="C176" s="1" t="str">
        <f t="shared" si="8"/>
        <v>21:0034</v>
      </c>
      <c r="D176" s="1" t="str">
        <f t="shared" si="9"/>
        <v>21:0248</v>
      </c>
      <c r="E176" t="s">
        <v>769</v>
      </c>
      <c r="F176" t="s">
        <v>770</v>
      </c>
      <c r="H176">
        <v>57.074601700000002</v>
      </c>
      <c r="I176">
        <v>-115.39075939999999</v>
      </c>
      <c r="J176" s="1" t="str">
        <f t="shared" si="10"/>
        <v>Fluid (stream)</v>
      </c>
      <c r="K176" s="1" t="str">
        <f t="shared" si="11"/>
        <v>Filtered Water</v>
      </c>
      <c r="L176">
        <v>19</v>
      </c>
      <c r="M176" t="s">
        <v>93</v>
      </c>
      <c r="N176">
        <v>216</v>
      </c>
      <c r="P176">
        <v>1</v>
      </c>
      <c r="Q176">
        <v>0.87</v>
      </c>
      <c r="R176">
        <v>37.119999999999997</v>
      </c>
      <c r="S176">
        <v>37.43</v>
      </c>
      <c r="T176">
        <v>3.0000000000000001E-3</v>
      </c>
      <c r="U176">
        <v>0.01</v>
      </c>
      <c r="V176">
        <v>1.0999999999999999E-2</v>
      </c>
      <c r="X176">
        <v>2.5000000000000001E-2</v>
      </c>
      <c r="Y176">
        <v>0.05</v>
      </c>
      <c r="Z176">
        <v>0.32</v>
      </c>
      <c r="AA176">
        <v>3.0000000000000001E-3</v>
      </c>
      <c r="AB176">
        <v>3.0000000000000001E-3</v>
      </c>
      <c r="AC176">
        <v>3.0000000000000001E-3</v>
      </c>
      <c r="AD176">
        <v>5.0000000000000001E-3</v>
      </c>
      <c r="AE176">
        <v>6.0000000000000001E-3</v>
      </c>
      <c r="AF176">
        <v>0.01</v>
      </c>
      <c r="AH176">
        <v>3.0000000000000001E-3</v>
      </c>
      <c r="AJ176">
        <v>5.0000000000000001E-3</v>
      </c>
      <c r="AK176">
        <v>13.657</v>
      </c>
      <c r="AL176">
        <v>3.0000000000000001E-3</v>
      </c>
      <c r="AM176">
        <v>17.57</v>
      </c>
      <c r="AN176">
        <v>0.64600000000000002</v>
      </c>
      <c r="AO176">
        <v>5.0000000000000001E-3</v>
      </c>
      <c r="AP176">
        <v>1.4E-2</v>
      </c>
      <c r="AQ176">
        <v>0.91</v>
      </c>
      <c r="AR176">
        <v>5.0000000000000001E-3</v>
      </c>
      <c r="AS176">
        <v>3.0000000000000001E-3</v>
      </c>
      <c r="AT176">
        <v>0.81899999999999995</v>
      </c>
      <c r="AU176">
        <v>3.0000000000000001E-3</v>
      </c>
      <c r="AV176">
        <v>6.4000000000000001E-2</v>
      </c>
      <c r="AX176">
        <v>3.0000000000000001E-3</v>
      </c>
      <c r="AY176">
        <v>5.0000000000000001E-3</v>
      </c>
      <c r="AZ176">
        <v>168.9</v>
      </c>
      <c r="BB176">
        <v>3.0000000000000001E-3</v>
      </c>
      <c r="BC176">
        <v>0.01</v>
      </c>
      <c r="BD176">
        <v>0.25</v>
      </c>
      <c r="BE176">
        <v>3.0000000000000001E-3</v>
      </c>
      <c r="BG176">
        <v>0.311</v>
      </c>
      <c r="BH176">
        <v>0.05</v>
      </c>
      <c r="BI176">
        <v>0.01</v>
      </c>
      <c r="BJ176">
        <v>2.8000000000000001E-2</v>
      </c>
      <c r="BK176">
        <v>3.0000000000000001E-3</v>
      </c>
      <c r="BL176">
        <v>0.25</v>
      </c>
    </row>
    <row r="177" spans="1:64" hidden="1" x14ac:dyDescent="0.3">
      <c r="A177" t="s">
        <v>771</v>
      </c>
      <c r="B177" t="s">
        <v>772</v>
      </c>
      <c r="C177" s="1" t="str">
        <f t="shared" si="8"/>
        <v>21:0034</v>
      </c>
      <c r="D177" s="1" t="str">
        <f t="shared" si="9"/>
        <v>21:0248</v>
      </c>
      <c r="E177" t="s">
        <v>773</v>
      </c>
      <c r="F177" t="s">
        <v>774</v>
      </c>
      <c r="H177">
        <v>57.313991100000003</v>
      </c>
      <c r="I177">
        <v>-115.372309</v>
      </c>
      <c r="J177" s="1" t="str">
        <f t="shared" si="10"/>
        <v>Fluid (stream)</v>
      </c>
      <c r="K177" s="1" t="str">
        <f t="shared" si="11"/>
        <v>Filtered Water</v>
      </c>
      <c r="L177">
        <v>19</v>
      </c>
      <c r="M177" t="s">
        <v>98</v>
      </c>
      <c r="N177">
        <v>217</v>
      </c>
      <c r="P177">
        <v>3.7</v>
      </c>
      <c r="Q177">
        <v>2.1800000000000002</v>
      </c>
      <c r="R177">
        <v>22.57</v>
      </c>
      <c r="S177">
        <v>40.020000000000003</v>
      </c>
      <c r="T177">
        <v>3.0000000000000001E-3</v>
      </c>
      <c r="U177">
        <v>0.01</v>
      </c>
      <c r="V177">
        <v>0.09</v>
      </c>
      <c r="X177">
        <v>0.39800000000000002</v>
      </c>
      <c r="Y177">
        <v>0.2</v>
      </c>
      <c r="Z177">
        <v>0.05</v>
      </c>
      <c r="AA177">
        <v>2.5000000000000001E-2</v>
      </c>
      <c r="AB177">
        <v>2.1999999999999999E-2</v>
      </c>
      <c r="AC177">
        <v>5.0000000000000001E-3</v>
      </c>
      <c r="AD177">
        <v>5.0000000000000001E-3</v>
      </c>
      <c r="AE177">
        <v>2.5999999999999999E-2</v>
      </c>
      <c r="AF177">
        <v>0.01</v>
      </c>
      <c r="AH177">
        <v>6.0000000000000001E-3</v>
      </c>
      <c r="AJ177">
        <v>3.3000000000000002E-2</v>
      </c>
      <c r="AK177">
        <v>14.265000000000001</v>
      </c>
      <c r="AL177">
        <v>3.0000000000000001E-3</v>
      </c>
      <c r="AM177">
        <v>366.76</v>
      </c>
      <c r="AN177">
        <v>0.51</v>
      </c>
      <c r="AO177">
        <v>5.0000000000000001E-3</v>
      </c>
      <c r="AP177">
        <v>8.5000000000000006E-2</v>
      </c>
      <c r="AQ177">
        <v>1.38</v>
      </c>
      <c r="AR177">
        <v>0.01</v>
      </c>
      <c r="AS177">
        <v>1.4999999999999999E-2</v>
      </c>
      <c r="AT177">
        <v>0.69899999999999995</v>
      </c>
      <c r="AU177">
        <v>6.0000000000000001E-3</v>
      </c>
      <c r="AV177">
        <v>8.5999999999999993E-2</v>
      </c>
      <c r="AX177">
        <v>1.9E-2</v>
      </c>
      <c r="AY177">
        <v>5.0000000000000001E-3</v>
      </c>
      <c r="AZ177">
        <v>234.16</v>
      </c>
      <c r="BB177">
        <v>3.0000000000000001E-3</v>
      </c>
      <c r="BC177">
        <v>0.01</v>
      </c>
      <c r="BD177">
        <v>1.04</v>
      </c>
      <c r="BE177">
        <v>3.0000000000000001E-3</v>
      </c>
      <c r="BG177">
        <v>0.28999999999999998</v>
      </c>
      <c r="BH177">
        <v>0.35</v>
      </c>
      <c r="BI177">
        <v>0.01</v>
      </c>
      <c r="BJ177">
        <v>0.17699999999999999</v>
      </c>
      <c r="BK177">
        <v>1.7999999999999999E-2</v>
      </c>
      <c r="BL177">
        <v>0.25</v>
      </c>
    </row>
    <row r="178" spans="1:64" hidden="1" x14ac:dyDescent="0.3">
      <c r="A178" t="s">
        <v>775</v>
      </c>
      <c r="B178" t="s">
        <v>776</v>
      </c>
      <c r="C178" s="1" t="str">
        <f t="shared" si="8"/>
        <v>21:0034</v>
      </c>
      <c r="D178" s="1" t="str">
        <f t="shared" si="9"/>
        <v>21:0248</v>
      </c>
      <c r="E178" t="s">
        <v>777</v>
      </c>
      <c r="F178" t="s">
        <v>778</v>
      </c>
      <c r="H178">
        <v>57.290451099999999</v>
      </c>
      <c r="I178">
        <v>-115.3568703</v>
      </c>
      <c r="J178" s="1" t="str">
        <f t="shared" si="10"/>
        <v>Fluid (stream)</v>
      </c>
      <c r="K178" s="1" t="str">
        <f t="shared" si="11"/>
        <v>Filtered Water</v>
      </c>
      <c r="L178">
        <v>19</v>
      </c>
      <c r="M178" t="s">
        <v>103</v>
      </c>
      <c r="N178">
        <v>218</v>
      </c>
    </row>
    <row r="179" spans="1:64" hidden="1" x14ac:dyDescent="0.3">
      <c r="A179" t="s">
        <v>779</v>
      </c>
      <c r="B179" t="s">
        <v>780</v>
      </c>
      <c r="C179" s="1" t="str">
        <f t="shared" si="8"/>
        <v>21:0034</v>
      </c>
      <c r="D179" s="1" t="str">
        <f t="shared" si="9"/>
        <v>21:0248</v>
      </c>
      <c r="E179" t="s">
        <v>781</v>
      </c>
      <c r="F179" t="s">
        <v>782</v>
      </c>
      <c r="H179">
        <v>57.270849699999999</v>
      </c>
      <c r="I179">
        <v>-115.4201554</v>
      </c>
      <c r="J179" s="1" t="str">
        <f t="shared" si="10"/>
        <v>Fluid (stream)</v>
      </c>
      <c r="K179" s="1" t="str">
        <f t="shared" si="11"/>
        <v>Filtered Water</v>
      </c>
      <c r="L179">
        <v>19</v>
      </c>
      <c r="M179" t="s">
        <v>108</v>
      </c>
      <c r="N179">
        <v>219</v>
      </c>
    </row>
    <row r="180" spans="1:64" hidden="1" x14ac:dyDescent="0.3">
      <c r="A180" t="s">
        <v>783</v>
      </c>
      <c r="B180" t="s">
        <v>784</v>
      </c>
      <c r="C180" s="1" t="str">
        <f t="shared" si="8"/>
        <v>21:0034</v>
      </c>
      <c r="D180" s="1" t="str">
        <f t="shared" si="9"/>
        <v>21:0248</v>
      </c>
      <c r="E180" t="s">
        <v>785</v>
      </c>
      <c r="F180" t="s">
        <v>786</v>
      </c>
      <c r="H180">
        <v>57.307155700000003</v>
      </c>
      <c r="I180">
        <v>-115.54682990000001</v>
      </c>
      <c r="J180" s="1" t="str">
        <f t="shared" si="10"/>
        <v>Fluid (stream)</v>
      </c>
      <c r="K180" s="1" t="str">
        <f t="shared" si="11"/>
        <v>Filtered Water</v>
      </c>
      <c r="L180">
        <v>19</v>
      </c>
      <c r="M180" t="s">
        <v>113</v>
      </c>
      <c r="N180">
        <v>220</v>
      </c>
    </row>
    <row r="181" spans="1:64" hidden="1" x14ac:dyDescent="0.3">
      <c r="A181" t="s">
        <v>787</v>
      </c>
      <c r="B181" t="s">
        <v>788</v>
      </c>
      <c r="C181" s="1" t="str">
        <f t="shared" si="8"/>
        <v>21:0034</v>
      </c>
      <c r="D181" s="1" t="str">
        <f t="shared" si="9"/>
        <v>21:0248</v>
      </c>
      <c r="E181" t="s">
        <v>789</v>
      </c>
      <c r="F181" t="s">
        <v>790</v>
      </c>
      <c r="H181">
        <v>57.318890500000002</v>
      </c>
      <c r="I181">
        <v>-115.6294329</v>
      </c>
      <c r="J181" s="1" t="str">
        <f t="shared" si="10"/>
        <v>Fluid (stream)</v>
      </c>
      <c r="K181" s="1" t="str">
        <f t="shared" si="11"/>
        <v>Filtered Water</v>
      </c>
      <c r="L181">
        <v>19</v>
      </c>
      <c r="M181" t="s">
        <v>118</v>
      </c>
      <c r="N181">
        <v>221</v>
      </c>
    </row>
    <row r="182" spans="1:64" hidden="1" x14ac:dyDescent="0.3">
      <c r="A182" t="s">
        <v>791</v>
      </c>
      <c r="B182" t="s">
        <v>792</v>
      </c>
      <c r="C182" s="1" t="str">
        <f t="shared" si="8"/>
        <v>21:0034</v>
      </c>
      <c r="D182" s="1" t="str">
        <f t="shared" si="9"/>
        <v>21:0248</v>
      </c>
      <c r="E182" t="s">
        <v>793</v>
      </c>
      <c r="F182" t="s">
        <v>794</v>
      </c>
      <c r="H182">
        <v>57.333685600000003</v>
      </c>
      <c r="I182">
        <v>-115.6252602</v>
      </c>
      <c r="J182" s="1" t="str">
        <f t="shared" si="10"/>
        <v>Fluid (stream)</v>
      </c>
      <c r="K182" s="1" t="str">
        <f t="shared" si="11"/>
        <v>Filtered Water</v>
      </c>
      <c r="L182">
        <v>19</v>
      </c>
      <c r="M182" t="s">
        <v>123</v>
      </c>
      <c r="N182">
        <v>222</v>
      </c>
    </row>
    <row r="183" spans="1:64" hidden="1" x14ac:dyDescent="0.3">
      <c r="A183" t="s">
        <v>795</v>
      </c>
      <c r="B183" t="s">
        <v>796</v>
      </c>
      <c r="C183" s="1" t="str">
        <f t="shared" si="8"/>
        <v>21:0034</v>
      </c>
      <c r="D183" s="1" t="str">
        <f t="shared" si="9"/>
        <v>21:0248</v>
      </c>
      <c r="E183" t="s">
        <v>797</v>
      </c>
      <c r="F183" t="s">
        <v>798</v>
      </c>
      <c r="H183">
        <v>57.302254300000001</v>
      </c>
      <c r="I183">
        <v>-115.7076847</v>
      </c>
      <c r="J183" s="1" t="str">
        <f t="shared" si="10"/>
        <v>Fluid (stream)</v>
      </c>
      <c r="K183" s="1" t="str">
        <f t="shared" si="11"/>
        <v>Filtered Water</v>
      </c>
      <c r="L183">
        <v>19</v>
      </c>
      <c r="M183" t="s">
        <v>128</v>
      </c>
      <c r="N183">
        <v>223</v>
      </c>
    </row>
    <row r="184" spans="1:64" hidden="1" x14ac:dyDescent="0.3">
      <c r="A184" t="s">
        <v>799</v>
      </c>
      <c r="B184" t="s">
        <v>800</v>
      </c>
      <c r="C184" s="1" t="str">
        <f t="shared" si="8"/>
        <v>21:0034</v>
      </c>
      <c r="D184" s="1" t="str">
        <f t="shared" si="9"/>
        <v>21:0248</v>
      </c>
      <c r="E184" t="s">
        <v>801</v>
      </c>
      <c r="F184" t="s">
        <v>802</v>
      </c>
      <c r="H184">
        <v>57.314074900000001</v>
      </c>
      <c r="I184">
        <v>-115.7022887</v>
      </c>
      <c r="J184" s="1" t="str">
        <f t="shared" si="10"/>
        <v>Fluid (stream)</v>
      </c>
      <c r="K184" s="1" t="str">
        <f t="shared" si="11"/>
        <v>Filtered Water</v>
      </c>
      <c r="L184">
        <v>19</v>
      </c>
      <c r="M184" t="s">
        <v>133</v>
      </c>
      <c r="N184">
        <v>224</v>
      </c>
    </row>
    <row r="185" spans="1:64" hidden="1" x14ac:dyDescent="0.3">
      <c r="A185" t="s">
        <v>803</v>
      </c>
      <c r="B185" t="s">
        <v>804</v>
      </c>
      <c r="C185" s="1" t="str">
        <f t="shared" si="8"/>
        <v>21:0034</v>
      </c>
      <c r="D185" s="1" t="str">
        <f t="shared" si="9"/>
        <v>21:0248</v>
      </c>
      <c r="E185" t="s">
        <v>805</v>
      </c>
      <c r="F185" t="s">
        <v>806</v>
      </c>
      <c r="H185">
        <v>57.150335599999998</v>
      </c>
      <c r="I185">
        <v>-115.0709322</v>
      </c>
      <c r="J185" s="1" t="str">
        <f t="shared" si="10"/>
        <v>Fluid (stream)</v>
      </c>
      <c r="K185" s="1" t="str">
        <f t="shared" si="11"/>
        <v>Filtered Water</v>
      </c>
      <c r="L185">
        <v>19</v>
      </c>
      <c r="M185" t="s">
        <v>138</v>
      </c>
      <c r="N185">
        <v>225</v>
      </c>
    </row>
    <row r="186" spans="1:64" hidden="1" x14ac:dyDescent="0.3">
      <c r="A186" t="s">
        <v>807</v>
      </c>
      <c r="B186" t="s">
        <v>808</v>
      </c>
      <c r="C186" s="1" t="str">
        <f t="shared" si="8"/>
        <v>21:0034</v>
      </c>
      <c r="D186" s="1" t="str">
        <f t="shared" si="9"/>
        <v>21:0248</v>
      </c>
      <c r="E186" t="s">
        <v>809</v>
      </c>
      <c r="F186" t="s">
        <v>810</v>
      </c>
      <c r="H186">
        <v>57.285363500000003</v>
      </c>
      <c r="I186">
        <v>-115.2294538</v>
      </c>
      <c r="J186" s="1" t="str">
        <f t="shared" si="10"/>
        <v>Fluid (stream)</v>
      </c>
      <c r="K186" s="1" t="str">
        <f t="shared" si="11"/>
        <v>Filtered Water</v>
      </c>
      <c r="L186">
        <v>19</v>
      </c>
      <c r="M186" t="s">
        <v>143</v>
      </c>
      <c r="N186">
        <v>226</v>
      </c>
    </row>
    <row r="187" spans="1:64" hidden="1" x14ac:dyDescent="0.3">
      <c r="A187" t="s">
        <v>811</v>
      </c>
      <c r="B187" t="s">
        <v>812</v>
      </c>
      <c r="C187" s="1" t="str">
        <f t="shared" si="8"/>
        <v>21:0034</v>
      </c>
      <c r="D187" s="1" t="str">
        <f t="shared" si="9"/>
        <v>21:0248</v>
      </c>
      <c r="E187" t="s">
        <v>813</v>
      </c>
      <c r="F187" t="s">
        <v>814</v>
      </c>
      <c r="H187">
        <v>57.433370699999998</v>
      </c>
      <c r="I187">
        <v>-115.6293021</v>
      </c>
      <c r="J187" s="1" t="str">
        <f t="shared" si="10"/>
        <v>Fluid (stream)</v>
      </c>
      <c r="K187" s="1" t="str">
        <f t="shared" si="11"/>
        <v>Filtered Water</v>
      </c>
      <c r="L187">
        <v>19</v>
      </c>
      <c r="M187" t="s">
        <v>79</v>
      </c>
      <c r="N187">
        <v>227</v>
      </c>
    </row>
    <row r="188" spans="1:64" hidden="1" x14ac:dyDescent="0.3">
      <c r="A188" t="s">
        <v>815</v>
      </c>
      <c r="B188" t="s">
        <v>816</v>
      </c>
      <c r="C188" s="1" t="str">
        <f t="shared" si="8"/>
        <v>21:0034</v>
      </c>
      <c r="D188" s="1" t="str">
        <f t="shared" si="9"/>
        <v>21:0248</v>
      </c>
      <c r="E188" t="s">
        <v>813</v>
      </c>
      <c r="F188" t="s">
        <v>817</v>
      </c>
      <c r="H188">
        <v>57.433370699999998</v>
      </c>
      <c r="I188">
        <v>-115.6293021</v>
      </c>
      <c r="J188" s="1" t="str">
        <f t="shared" si="10"/>
        <v>Fluid (stream)</v>
      </c>
      <c r="K188" s="1" t="str">
        <f t="shared" si="11"/>
        <v>Filtered Water</v>
      </c>
      <c r="L188">
        <v>19</v>
      </c>
      <c r="M188" t="s">
        <v>83</v>
      </c>
      <c r="N188">
        <v>228</v>
      </c>
    </row>
    <row r="189" spans="1:64" hidden="1" x14ac:dyDescent="0.3">
      <c r="A189" t="s">
        <v>818</v>
      </c>
      <c r="B189" t="s">
        <v>819</v>
      </c>
      <c r="C189" s="1" t="str">
        <f t="shared" si="8"/>
        <v>21:0034</v>
      </c>
      <c r="D189" s="1" t="str">
        <f t="shared" si="9"/>
        <v>21:0248</v>
      </c>
      <c r="E189" t="s">
        <v>820</v>
      </c>
      <c r="F189" t="s">
        <v>821</v>
      </c>
      <c r="H189">
        <v>57.422243899999998</v>
      </c>
      <c r="I189">
        <v>-115.61982639999999</v>
      </c>
      <c r="J189" s="1" t="str">
        <f t="shared" si="10"/>
        <v>Fluid (stream)</v>
      </c>
      <c r="K189" s="1" t="str">
        <f t="shared" si="11"/>
        <v>Filtered Water</v>
      </c>
      <c r="L189">
        <v>19</v>
      </c>
      <c r="M189" t="s">
        <v>234</v>
      </c>
      <c r="N189">
        <v>229</v>
      </c>
    </row>
    <row r="190" spans="1:64" hidden="1" x14ac:dyDescent="0.3">
      <c r="A190" t="s">
        <v>822</v>
      </c>
      <c r="B190" t="s">
        <v>823</v>
      </c>
      <c r="C190" s="1" t="str">
        <f t="shared" si="8"/>
        <v>21:0034</v>
      </c>
      <c r="D190" s="1" t="str">
        <f t="shared" si="9"/>
        <v>21:0248</v>
      </c>
      <c r="E190" t="s">
        <v>824</v>
      </c>
      <c r="F190" t="s">
        <v>825</v>
      </c>
      <c r="H190">
        <v>57.410546799999999</v>
      </c>
      <c r="I190">
        <v>-115.82861320000001</v>
      </c>
      <c r="J190" s="1" t="str">
        <f t="shared" si="10"/>
        <v>Fluid (stream)</v>
      </c>
      <c r="K190" s="1" t="str">
        <f t="shared" si="11"/>
        <v>Filtered Water</v>
      </c>
      <c r="L190">
        <v>19</v>
      </c>
      <c r="M190" t="s">
        <v>239</v>
      </c>
      <c r="N190">
        <v>230</v>
      </c>
    </row>
    <row r="191" spans="1:64" hidden="1" x14ac:dyDescent="0.3">
      <c r="A191" t="s">
        <v>826</v>
      </c>
      <c r="B191" t="s">
        <v>827</v>
      </c>
      <c r="C191" s="1" t="str">
        <f t="shared" si="8"/>
        <v>21:0034</v>
      </c>
      <c r="D191" s="1" t="str">
        <f t="shared" si="9"/>
        <v>21:0248</v>
      </c>
      <c r="E191" t="s">
        <v>828</v>
      </c>
      <c r="F191" t="s">
        <v>829</v>
      </c>
      <c r="H191">
        <v>57.4906966</v>
      </c>
      <c r="I191">
        <v>-115.96086940000001</v>
      </c>
      <c r="J191" s="1" t="str">
        <f t="shared" si="10"/>
        <v>Fluid (stream)</v>
      </c>
      <c r="K191" s="1" t="str">
        <f t="shared" si="11"/>
        <v>Filtered Water</v>
      </c>
      <c r="L191">
        <v>20</v>
      </c>
      <c r="M191" t="s">
        <v>69</v>
      </c>
      <c r="N191">
        <v>231</v>
      </c>
    </row>
    <row r="192" spans="1:64" hidden="1" x14ac:dyDescent="0.3">
      <c r="A192" t="s">
        <v>830</v>
      </c>
      <c r="B192" t="s">
        <v>831</v>
      </c>
      <c r="C192" s="1" t="str">
        <f t="shared" si="8"/>
        <v>21:0034</v>
      </c>
      <c r="D192" s="1" t="str">
        <f t="shared" si="9"/>
        <v>21:0248</v>
      </c>
      <c r="E192" t="s">
        <v>832</v>
      </c>
      <c r="F192" t="s">
        <v>833</v>
      </c>
      <c r="H192">
        <v>57.023105700000002</v>
      </c>
      <c r="I192">
        <v>-115.5918716</v>
      </c>
      <c r="J192" s="1" t="str">
        <f t="shared" si="10"/>
        <v>Fluid (stream)</v>
      </c>
      <c r="K192" s="1" t="str">
        <f t="shared" si="11"/>
        <v>Filtered Water</v>
      </c>
      <c r="L192">
        <v>20</v>
      </c>
      <c r="M192" t="s">
        <v>74</v>
      </c>
      <c r="N192">
        <v>232</v>
      </c>
      <c r="P192">
        <v>1</v>
      </c>
      <c r="Q192">
        <v>0.61</v>
      </c>
      <c r="R192">
        <v>30.81</v>
      </c>
      <c r="S192">
        <v>108.18</v>
      </c>
      <c r="T192">
        <v>3.0000000000000001E-3</v>
      </c>
      <c r="U192">
        <v>3.3000000000000002E-2</v>
      </c>
      <c r="V192">
        <v>1.4999999999999999E-2</v>
      </c>
      <c r="X192">
        <v>0.27100000000000002</v>
      </c>
      <c r="Y192">
        <v>0.05</v>
      </c>
      <c r="Z192">
        <v>0.49</v>
      </c>
      <c r="AA192">
        <v>5.0000000000000001E-3</v>
      </c>
      <c r="AB192">
        <v>7.0000000000000001E-3</v>
      </c>
      <c r="AC192">
        <v>3.0000000000000001E-3</v>
      </c>
      <c r="AD192">
        <v>5.0000000000000001E-3</v>
      </c>
      <c r="AE192">
        <v>7.0000000000000001E-3</v>
      </c>
      <c r="AF192">
        <v>0.01</v>
      </c>
      <c r="AH192">
        <v>3.0000000000000001E-3</v>
      </c>
      <c r="AJ192">
        <v>5.0000000000000001E-3</v>
      </c>
      <c r="AK192">
        <v>11.215</v>
      </c>
      <c r="AL192">
        <v>3.0000000000000001E-3</v>
      </c>
      <c r="AM192">
        <v>437.78</v>
      </c>
      <c r="AN192">
        <v>0.65700000000000003</v>
      </c>
      <c r="AO192">
        <v>5.0000000000000001E-3</v>
      </c>
      <c r="AP192">
        <v>1.7999999999999999E-2</v>
      </c>
      <c r="AQ192">
        <v>1.19</v>
      </c>
      <c r="AR192">
        <v>3.3000000000000002E-2</v>
      </c>
      <c r="AS192">
        <v>3.0000000000000001E-3</v>
      </c>
      <c r="AT192">
        <v>0.83399999999999996</v>
      </c>
      <c r="AU192">
        <v>5.0000000000000001E-3</v>
      </c>
      <c r="AV192">
        <v>5.7000000000000002E-2</v>
      </c>
      <c r="AX192">
        <v>6.0000000000000001E-3</v>
      </c>
      <c r="AY192">
        <v>5.0000000000000001E-3</v>
      </c>
      <c r="AZ192">
        <v>211.56</v>
      </c>
      <c r="BB192">
        <v>3.0000000000000001E-3</v>
      </c>
      <c r="BC192">
        <v>0.01</v>
      </c>
      <c r="BD192">
        <v>0.68</v>
      </c>
      <c r="BE192">
        <v>3.0000000000000001E-3</v>
      </c>
      <c r="BG192">
        <v>0.38100000000000001</v>
      </c>
      <c r="BH192">
        <v>0.05</v>
      </c>
      <c r="BI192">
        <v>0.01</v>
      </c>
      <c r="BJ192">
        <v>5.5E-2</v>
      </c>
      <c r="BK192">
        <v>3.0000000000000001E-3</v>
      </c>
      <c r="BL192">
        <v>3.22</v>
      </c>
    </row>
    <row r="193" spans="1:64" hidden="1" x14ac:dyDescent="0.3">
      <c r="A193" t="s">
        <v>834</v>
      </c>
      <c r="B193" t="s">
        <v>835</v>
      </c>
      <c r="C193" s="1" t="str">
        <f t="shared" si="8"/>
        <v>21:0034</v>
      </c>
      <c r="D193" s="1" t="str">
        <f t="shared" si="9"/>
        <v>21:0248</v>
      </c>
      <c r="E193" t="s">
        <v>836</v>
      </c>
      <c r="F193" t="s">
        <v>837</v>
      </c>
      <c r="H193">
        <v>57.049400599999998</v>
      </c>
      <c r="I193">
        <v>-115.875567</v>
      </c>
      <c r="J193" s="1" t="str">
        <f t="shared" si="10"/>
        <v>Fluid (stream)</v>
      </c>
      <c r="K193" s="1" t="str">
        <f t="shared" si="11"/>
        <v>Filtered Water</v>
      </c>
      <c r="L193">
        <v>21</v>
      </c>
      <c r="M193" t="s">
        <v>69</v>
      </c>
      <c r="N193">
        <v>233</v>
      </c>
    </row>
    <row r="194" spans="1:64" hidden="1" x14ac:dyDescent="0.3">
      <c r="A194" t="s">
        <v>838</v>
      </c>
      <c r="B194" t="s">
        <v>839</v>
      </c>
      <c r="C194" s="1" t="str">
        <f t="shared" ref="C194:C226" si="12">HYPERLINK("https://geochem.nrcan.gc.ca/cdogs/content/bdl/bdl210034_e.htm", "21:0034")</f>
        <v>21:0034</v>
      </c>
      <c r="D194" s="1" t="str">
        <f t="shared" ref="D194:D226" si="13">HYPERLINK("https://geochem.nrcan.gc.ca/cdogs/content/svy/svy210248_e.htm", "21:0248")</f>
        <v>21:0248</v>
      </c>
      <c r="E194" t="s">
        <v>840</v>
      </c>
      <c r="F194" t="s">
        <v>841</v>
      </c>
      <c r="H194">
        <v>57.0281387</v>
      </c>
      <c r="I194">
        <v>-115.9313856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21</v>
      </c>
      <c r="M194" t="s">
        <v>74</v>
      </c>
      <c r="N194">
        <v>234</v>
      </c>
    </row>
    <row r="195" spans="1:64" hidden="1" x14ac:dyDescent="0.3">
      <c r="A195" t="s">
        <v>842</v>
      </c>
      <c r="B195" t="s">
        <v>843</v>
      </c>
      <c r="C195" s="1" t="str">
        <f t="shared" si="12"/>
        <v>21:0034</v>
      </c>
      <c r="D195" s="1" t="str">
        <f t="shared" si="13"/>
        <v>21:0248</v>
      </c>
      <c r="E195" t="s">
        <v>844</v>
      </c>
      <c r="F195" t="s">
        <v>845</v>
      </c>
      <c r="H195">
        <v>57.042717699999997</v>
      </c>
      <c r="I195">
        <v>-115.9915208</v>
      </c>
      <c r="J195" s="1" t="str">
        <f t="shared" si="14"/>
        <v>Fluid (stream)</v>
      </c>
      <c r="K195" s="1" t="str">
        <f t="shared" si="15"/>
        <v>Filtered Water</v>
      </c>
      <c r="L195">
        <v>21</v>
      </c>
      <c r="M195" t="s">
        <v>88</v>
      </c>
      <c r="N195">
        <v>235</v>
      </c>
      <c r="P195">
        <v>17.5</v>
      </c>
      <c r="Q195">
        <v>1.32</v>
      </c>
      <c r="R195">
        <v>14.11</v>
      </c>
      <c r="S195">
        <v>48.27</v>
      </c>
      <c r="T195">
        <v>0.01</v>
      </c>
      <c r="U195">
        <v>0.01</v>
      </c>
      <c r="V195">
        <v>0.314</v>
      </c>
      <c r="X195">
        <v>0.84899999999999998</v>
      </c>
      <c r="Y195">
        <v>0.05</v>
      </c>
      <c r="Z195">
        <v>0.56999999999999995</v>
      </c>
      <c r="AA195">
        <v>4.2000000000000003E-2</v>
      </c>
      <c r="AB195">
        <v>2.5000000000000001E-2</v>
      </c>
      <c r="AC195">
        <v>8.9999999999999993E-3</v>
      </c>
      <c r="AD195">
        <v>5.0000000000000001E-3</v>
      </c>
      <c r="AE195">
        <v>5.1999999999999998E-2</v>
      </c>
      <c r="AF195">
        <v>0.01</v>
      </c>
      <c r="AH195">
        <v>0.01</v>
      </c>
      <c r="AJ195">
        <v>0.13300000000000001</v>
      </c>
      <c r="AK195">
        <v>7.3970000000000002</v>
      </c>
      <c r="AL195">
        <v>3.0000000000000001E-3</v>
      </c>
      <c r="AM195">
        <v>276.88</v>
      </c>
      <c r="AN195">
        <v>0.41</v>
      </c>
      <c r="AO195">
        <v>5.0000000000000001E-3</v>
      </c>
      <c r="AP195">
        <v>0.20200000000000001</v>
      </c>
      <c r="AQ195">
        <v>2.17</v>
      </c>
      <c r="AR195">
        <v>0.10199999999999999</v>
      </c>
      <c r="AS195">
        <v>4.4999999999999998E-2</v>
      </c>
      <c r="AT195">
        <v>0.54400000000000004</v>
      </c>
      <c r="AU195">
        <v>3.0000000000000001E-3</v>
      </c>
      <c r="AV195">
        <v>8.5999999999999993E-2</v>
      </c>
      <c r="AX195">
        <v>4.2999999999999997E-2</v>
      </c>
      <c r="AY195">
        <v>5.0000000000000001E-3</v>
      </c>
      <c r="AZ195">
        <v>81.069999999999993</v>
      </c>
      <c r="BB195">
        <v>8.0000000000000002E-3</v>
      </c>
      <c r="BC195">
        <v>0.01</v>
      </c>
      <c r="BD195">
        <v>1.1499999999999999</v>
      </c>
      <c r="BE195">
        <v>3.0000000000000001E-3</v>
      </c>
      <c r="BG195">
        <v>0.24199999999999999</v>
      </c>
      <c r="BH195">
        <v>0.34</v>
      </c>
      <c r="BI195">
        <v>0.01</v>
      </c>
      <c r="BJ195">
        <v>0.26400000000000001</v>
      </c>
      <c r="BK195">
        <v>2.3E-2</v>
      </c>
      <c r="BL195">
        <v>0.56000000000000005</v>
      </c>
    </row>
    <row r="196" spans="1:64" hidden="1" x14ac:dyDescent="0.3">
      <c r="A196" t="s">
        <v>846</v>
      </c>
      <c r="B196" t="s">
        <v>847</v>
      </c>
      <c r="C196" s="1" t="str">
        <f t="shared" si="12"/>
        <v>21:0034</v>
      </c>
      <c r="D196" s="1" t="str">
        <f t="shared" si="13"/>
        <v>21:0248</v>
      </c>
      <c r="E196" t="s">
        <v>848</v>
      </c>
      <c r="F196" t="s">
        <v>849</v>
      </c>
      <c r="H196">
        <v>57.026965099999998</v>
      </c>
      <c r="I196">
        <v>-116.0009922</v>
      </c>
      <c r="J196" s="1" t="str">
        <f t="shared" si="14"/>
        <v>Fluid (stream)</v>
      </c>
      <c r="K196" s="1" t="str">
        <f t="shared" si="15"/>
        <v>Filtered Water</v>
      </c>
      <c r="L196">
        <v>21</v>
      </c>
      <c r="M196" t="s">
        <v>93</v>
      </c>
      <c r="N196">
        <v>236</v>
      </c>
    </row>
    <row r="197" spans="1:64" hidden="1" x14ac:dyDescent="0.3">
      <c r="A197" t="s">
        <v>850</v>
      </c>
      <c r="B197" t="s">
        <v>851</v>
      </c>
      <c r="C197" s="1" t="str">
        <f t="shared" si="12"/>
        <v>21:0034</v>
      </c>
      <c r="D197" s="1" t="str">
        <f t="shared" si="13"/>
        <v>21:0248</v>
      </c>
      <c r="E197" t="s">
        <v>852</v>
      </c>
      <c r="F197" t="s">
        <v>853</v>
      </c>
      <c r="H197">
        <v>57.081122200000003</v>
      </c>
      <c r="I197">
        <v>-115.86554940000001</v>
      </c>
      <c r="J197" s="1" t="str">
        <f t="shared" si="14"/>
        <v>Fluid (stream)</v>
      </c>
      <c r="K197" s="1" t="str">
        <f t="shared" si="15"/>
        <v>Filtered Water</v>
      </c>
      <c r="L197">
        <v>21</v>
      </c>
      <c r="M197" t="s">
        <v>98</v>
      </c>
      <c r="N197">
        <v>237</v>
      </c>
    </row>
    <row r="198" spans="1:64" hidden="1" x14ac:dyDescent="0.3">
      <c r="A198" t="s">
        <v>854</v>
      </c>
      <c r="B198" t="s">
        <v>855</v>
      </c>
      <c r="C198" s="1" t="str">
        <f t="shared" si="12"/>
        <v>21:0034</v>
      </c>
      <c r="D198" s="1" t="str">
        <f t="shared" si="13"/>
        <v>21:0248</v>
      </c>
      <c r="E198" t="s">
        <v>856</v>
      </c>
      <c r="F198" t="s">
        <v>857</v>
      </c>
      <c r="H198">
        <v>57.102582099999999</v>
      </c>
      <c r="I198">
        <v>-115.902699</v>
      </c>
      <c r="J198" s="1" t="str">
        <f t="shared" si="14"/>
        <v>Fluid (stream)</v>
      </c>
      <c r="K198" s="1" t="str">
        <f t="shared" si="15"/>
        <v>Filtered Water</v>
      </c>
      <c r="L198">
        <v>21</v>
      </c>
      <c r="M198" t="s">
        <v>103</v>
      </c>
      <c r="N198">
        <v>238</v>
      </c>
    </row>
    <row r="199" spans="1:64" hidden="1" x14ac:dyDescent="0.3">
      <c r="A199" t="s">
        <v>858</v>
      </c>
      <c r="B199" t="s">
        <v>859</v>
      </c>
      <c r="C199" s="1" t="str">
        <f t="shared" si="12"/>
        <v>21:0034</v>
      </c>
      <c r="D199" s="1" t="str">
        <f t="shared" si="13"/>
        <v>21:0248</v>
      </c>
      <c r="E199" t="s">
        <v>860</v>
      </c>
      <c r="F199" t="s">
        <v>861</v>
      </c>
      <c r="H199">
        <v>57.1180339</v>
      </c>
      <c r="I199">
        <v>-115.90371210000001</v>
      </c>
      <c r="J199" s="1" t="str">
        <f t="shared" si="14"/>
        <v>Fluid (stream)</v>
      </c>
      <c r="K199" s="1" t="str">
        <f t="shared" si="15"/>
        <v>Filtered Water</v>
      </c>
      <c r="L199">
        <v>21</v>
      </c>
      <c r="M199" t="s">
        <v>108</v>
      </c>
      <c r="N199">
        <v>239</v>
      </c>
    </row>
    <row r="200" spans="1:64" hidden="1" x14ac:dyDescent="0.3">
      <c r="A200" t="s">
        <v>862</v>
      </c>
      <c r="B200" t="s">
        <v>863</v>
      </c>
      <c r="C200" s="1" t="str">
        <f t="shared" si="12"/>
        <v>21:0034</v>
      </c>
      <c r="D200" s="1" t="str">
        <f t="shared" si="13"/>
        <v>21:0248</v>
      </c>
      <c r="E200" t="s">
        <v>864</v>
      </c>
      <c r="F200" t="s">
        <v>865</v>
      </c>
      <c r="H200">
        <v>57.1363439</v>
      </c>
      <c r="I200">
        <v>-115.9193808</v>
      </c>
      <c r="J200" s="1" t="str">
        <f t="shared" si="14"/>
        <v>Fluid (stream)</v>
      </c>
      <c r="K200" s="1" t="str">
        <f t="shared" si="15"/>
        <v>Filtered Water</v>
      </c>
      <c r="L200">
        <v>21</v>
      </c>
      <c r="M200" t="s">
        <v>113</v>
      </c>
      <c r="N200">
        <v>240</v>
      </c>
      <c r="P200">
        <v>8.4</v>
      </c>
      <c r="Q200">
        <v>1.8</v>
      </c>
      <c r="R200">
        <v>12.41</v>
      </c>
      <c r="S200">
        <v>51.94</v>
      </c>
      <c r="T200">
        <v>0.01</v>
      </c>
      <c r="U200">
        <v>0.01</v>
      </c>
      <c r="V200">
        <v>0.13900000000000001</v>
      </c>
      <c r="X200">
        <v>0.65500000000000003</v>
      </c>
      <c r="Y200">
        <v>0.05</v>
      </c>
      <c r="Z200">
        <v>0.15</v>
      </c>
      <c r="AA200">
        <v>0.02</v>
      </c>
      <c r="AB200">
        <v>1.0999999999999999E-2</v>
      </c>
      <c r="AC200">
        <v>7.0000000000000001E-3</v>
      </c>
      <c r="AD200">
        <v>5.0000000000000001E-3</v>
      </c>
      <c r="AE200">
        <v>2.1000000000000001E-2</v>
      </c>
      <c r="AF200">
        <v>0.01</v>
      </c>
      <c r="AH200">
        <v>3.0000000000000001E-3</v>
      </c>
      <c r="AJ200">
        <v>6.2E-2</v>
      </c>
      <c r="AK200">
        <v>6.3869999999999996</v>
      </c>
      <c r="AL200">
        <v>3.0000000000000001E-3</v>
      </c>
      <c r="AM200">
        <v>429.01</v>
      </c>
      <c r="AN200">
        <v>0.316</v>
      </c>
      <c r="AO200">
        <v>5.0000000000000001E-3</v>
      </c>
      <c r="AP200">
        <v>9.9000000000000005E-2</v>
      </c>
      <c r="AQ200">
        <v>1.2</v>
      </c>
      <c r="AR200">
        <v>4.3999999999999997E-2</v>
      </c>
      <c r="AS200">
        <v>1.7999999999999999E-2</v>
      </c>
      <c r="AT200">
        <v>0.66800000000000004</v>
      </c>
      <c r="AU200">
        <v>3.0000000000000001E-3</v>
      </c>
      <c r="AV200">
        <v>4.5999999999999999E-2</v>
      </c>
      <c r="AX200">
        <v>1.0999999999999999E-2</v>
      </c>
      <c r="AY200">
        <v>5.0000000000000001E-3</v>
      </c>
      <c r="AZ200">
        <v>83.63</v>
      </c>
      <c r="BB200">
        <v>3.0000000000000001E-3</v>
      </c>
      <c r="BC200">
        <v>0.01</v>
      </c>
      <c r="BD200">
        <v>1.1000000000000001</v>
      </c>
      <c r="BE200">
        <v>3.0000000000000001E-3</v>
      </c>
      <c r="BG200">
        <v>0.128</v>
      </c>
      <c r="BH200">
        <v>0.31</v>
      </c>
      <c r="BI200">
        <v>0.01</v>
      </c>
      <c r="BJ200">
        <v>0.11600000000000001</v>
      </c>
      <c r="BK200">
        <v>1.0999999999999999E-2</v>
      </c>
      <c r="BL200">
        <v>0.25</v>
      </c>
    </row>
    <row r="201" spans="1:64" hidden="1" x14ac:dyDescent="0.3">
      <c r="A201" t="s">
        <v>866</v>
      </c>
      <c r="B201" t="s">
        <v>867</v>
      </c>
      <c r="C201" s="1" t="str">
        <f t="shared" si="12"/>
        <v>21:0034</v>
      </c>
      <c r="D201" s="1" t="str">
        <f t="shared" si="13"/>
        <v>21:0248</v>
      </c>
      <c r="E201" t="s">
        <v>868</v>
      </c>
      <c r="F201" t="s">
        <v>869</v>
      </c>
      <c r="H201">
        <v>57.199535500000003</v>
      </c>
      <c r="I201">
        <v>-115.9062309</v>
      </c>
      <c r="J201" s="1" t="str">
        <f t="shared" si="14"/>
        <v>Fluid (stream)</v>
      </c>
      <c r="K201" s="1" t="str">
        <f t="shared" si="15"/>
        <v>Filtered Water</v>
      </c>
      <c r="L201">
        <v>21</v>
      </c>
      <c r="M201" t="s">
        <v>118</v>
      </c>
      <c r="N201">
        <v>241</v>
      </c>
      <c r="P201">
        <v>20.8</v>
      </c>
      <c r="Q201">
        <v>0.59</v>
      </c>
      <c r="R201">
        <v>29.58</v>
      </c>
      <c r="S201">
        <v>40.24</v>
      </c>
      <c r="T201">
        <v>1.4999999999999999E-2</v>
      </c>
      <c r="U201">
        <v>2.1999999999999999E-2</v>
      </c>
      <c r="V201">
        <v>0.224</v>
      </c>
      <c r="X201">
        <v>0.51600000000000001</v>
      </c>
      <c r="Y201">
        <v>0.23</v>
      </c>
      <c r="Z201">
        <v>0.82</v>
      </c>
      <c r="AA201">
        <v>4.7E-2</v>
      </c>
      <c r="AB201">
        <v>2.7E-2</v>
      </c>
      <c r="AC201">
        <v>8.0000000000000002E-3</v>
      </c>
      <c r="AD201">
        <v>5.0000000000000001E-3</v>
      </c>
      <c r="AE201">
        <v>4.2999999999999997E-2</v>
      </c>
      <c r="AF201">
        <v>0.01</v>
      </c>
      <c r="AH201">
        <v>8.0000000000000002E-3</v>
      </c>
      <c r="AJ201">
        <v>0.10100000000000001</v>
      </c>
      <c r="AK201">
        <v>14.738</v>
      </c>
      <c r="AL201">
        <v>3.0000000000000001E-3</v>
      </c>
      <c r="AM201">
        <v>101.1</v>
      </c>
      <c r="AN201">
        <v>0.16400000000000001</v>
      </c>
      <c r="AO201">
        <v>5.0000000000000001E-3</v>
      </c>
      <c r="AP201">
        <v>0.185</v>
      </c>
      <c r="AQ201">
        <v>2.52</v>
      </c>
      <c r="AR201">
        <v>2.8000000000000001E-2</v>
      </c>
      <c r="AS201">
        <v>3.1E-2</v>
      </c>
      <c r="AT201">
        <v>0.64100000000000001</v>
      </c>
      <c r="AU201">
        <v>5.0000000000000001E-3</v>
      </c>
      <c r="AV201">
        <v>6.9000000000000006E-2</v>
      </c>
      <c r="AX201">
        <v>4.1000000000000002E-2</v>
      </c>
      <c r="AY201">
        <v>5.0000000000000001E-3</v>
      </c>
      <c r="AZ201">
        <v>136.9</v>
      </c>
      <c r="BB201">
        <v>6.0000000000000001E-3</v>
      </c>
      <c r="BC201">
        <v>0.01</v>
      </c>
      <c r="BD201">
        <v>1.36</v>
      </c>
      <c r="BE201">
        <v>3.0000000000000001E-3</v>
      </c>
      <c r="BG201">
        <v>0.58699999999999997</v>
      </c>
      <c r="BH201">
        <v>0.31</v>
      </c>
      <c r="BI201">
        <v>0.01</v>
      </c>
      <c r="BJ201">
        <v>0.26400000000000001</v>
      </c>
      <c r="BK201">
        <v>2.3E-2</v>
      </c>
      <c r="BL201">
        <v>2.2000000000000002</v>
      </c>
    </row>
    <row r="202" spans="1:64" hidden="1" x14ac:dyDescent="0.3">
      <c r="A202" t="s">
        <v>870</v>
      </c>
      <c r="B202" t="s">
        <v>871</v>
      </c>
      <c r="C202" s="1" t="str">
        <f t="shared" si="12"/>
        <v>21:0034</v>
      </c>
      <c r="D202" s="1" t="str">
        <f t="shared" si="13"/>
        <v>21:0248</v>
      </c>
      <c r="E202" t="s">
        <v>872</v>
      </c>
      <c r="F202" t="s">
        <v>873</v>
      </c>
      <c r="H202">
        <v>57.200310999999999</v>
      </c>
      <c r="I202">
        <v>-115.8532732</v>
      </c>
      <c r="J202" s="1" t="str">
        <f t="shared" si="14"/>
        <v>Fluid (stream)</v>
      </c>
      <c r="K202" s="1" t="str">
        <f t="shared" si="15"/>
        <v>Filtered Water</v>
      </c>
      <c r="L202">
        <v>21</v>
      </c>
      <c r="M202" t="s">
        <v>79</v>
      </c>
      <c r="N202">
        <v>242</v>
      </c>
      <c r="P202">
        <v>15.2</v>
      </c>
      <c r="Q202">
        <v>0.74</v>
      </c>
      <c r="R202">
        <v>13.35</v>
      </c>
      <c r="S202">
        <v>75.569999999999993</v>
      </c>
      <c r="T202">
        <v>5.0000000000000001E-3</v>
      </c>
      <c r="U202">
        <v>0.01</v>
      </c>
      <c r="V202">
        <v>0.22900000000000001</v>
      </c>
      <c r="X202">
        <v>8.2000000000000003E-2</v>
      </c>
      <c r="Y202">
        <v>0.05</v>
      </c>
      <c r="Z202">
        <v>0.66</v>
      </c>
      <c r="AA202">
        <v>6.3E-2</v>
      </c>
      <c r="AB202">
        <v>8.9999999999999993E-3</v>
      </c>
      <c r="AC202">
        <v>8.0000000000000002E-3</v>
      </c>
      <c r="AD202">
        <v>5.0000000000000001E-3</v>
      </c>
      <c r="AE202">
        <v>1.9E-2</v>
      </c>
      <c r="AF202">
        <v>0.01</v>
      </c>
      <c r="AH202">
        <v>3.0000000000000001E-3</v>
      </c>
      <c r="AJ202">
        <v>8.5000000000000006E-2</v>
      </c>
      <c r="AK202">
        <v>6.6420000000000003</v>
      </c>
      <c r="AL202">
        <v>3.0000000000000001E-3</v>
      </c>
      <c r="AM202">
        <v>60.26</v>
      </c>
      <c r="AN202">
        <v>0.30599999999999999</v>
      </c>
      <c r="AO202">
        <v>1.4999999999999999E-2</v>
      </c>
      <c r="AP202">
        <v>9.4E-2</v>
      </c>
      <c r="AQ202">
        <v>1.2</v>
      </c>
      <c r="AR202">
        <v>4.8000000000000001E-2</v>
      </c>
      <c r="AS202">
        <v>2.3E-2</v>
      </c>
      <c r="AT202">
        <v>0.66600000000000004</v>
      </c>
      <c r="AU202">
        <v>3.0000000000000001E-3</v>
      </c>
      <c r="AV202">
        <v>4.4999999999999998E-2</v>
      </c>
      <c r="AX202">
        <v>2.4E-2</v>
      </c>
      <c r="AY202">
        <v>5.0000000000000001E-3</v>
      </c>
      <c r="AZ202">
        <v>79.069999999999993</v>
      </c>
      <c r="BB202">
        <v>3.0000000000000001E-3</v>
      </c>
      <c r="BC202">
        <v>0.01</v>
      </c>
      <c r="BD202">
        <v>2.0099999999999998</v>
      </c>
      <c r="BE202">
        <v>3.0000000000000001E-3</v>
      </c>
      <c r="BG202">
        <v>0.223</v>
      </c>
      <c r="BH202">
        <v>0.27</v>
      </c>
      <c r="BI202">
        <v>0.01</v>
      </c>
      <c r="BJ202">
        <v>0.126</v>
      </c>
      <c r="BK202">
        <v>1.2E-2</v>
      </c>
      <c r="BL202">
        <v>0.64</v>
      </c>
    </row>
    <row r="203" spans="1:64" hidden="1" x14ac:dyDescent="0.3">
      <c r="A203" t="s">
        <v>874</v>
      </c>
      <c r="B203" t="s">
        <v>875</v>
      </c>
      <c r="C203" s="1" t="str">
        <f t="shared" si="12"/>
        <v>21:0034</v>
      </c>
      <c r="D203" s="1" t="str">
        <f t="shared" si="13"/>
        <v>21:0248</v>
      </c>
      <c r="E203" t="s">
        <v>872</v>
      </c>
      <c r="F203" t="s">
        <v>876</v>
      </c>
      <c r="H203">
        <v>57.200310999999999</v>
      </c>
      <c r="I203">
        <v>-115.8532732</v>
      </c>
      <c r="J203" s="1" t="str">
        <f t="shared" si="14"/>
        <v>Fluid (stream)</v>
      </c>
      <c r="K203" s="1" t="str">
        <f t="shared" si="15"/>
        <v>Filtered Water</v>
      </c>
      <c r="L203">
        <v>21</v>
      </c>
      <c r="M203" t="s">
        <v>83</v>
      </c>
      <c r="N203">
        <v>243</v>
      </c>
    </row>
    <row r="204" spans="1:64" hidden="1" x14ac:dyDescent="0.3">
      <c r="A204" t="s">
        <v>877</v>
      </c>
      <c r="B204" t="s">
        <v>878</v>
      </c>
      <c r="C204" s="1" t="str">
        <f t="shared" si="12"/>
        <v>21:0034</v>
      </c>
      <c r="D204" s="1" t="str">
        <f t="shared" si="13"/>
        <v>21:0248</v>
      </c>
      <c r="E204" t="s">
        <v>879</v>
      </c>
      <c r="F204" t="s">
        <v>880</v>
      </c>
      <c r="H204">
        <v>57.202844599999999</v>
      </c>
      <c r="I204">
        <v>-115.8415739</v>
      </c>
      <c r="J204" s="1" t="str">
        <f t="shared" si="14"/>
        <v>Fluid (stream)</v>
      </c>
      <c r="K204" s="1" t="str">
        <f t="shared" si="15"/>
        <v>Filtered Water</v>
      </c>
      <c r="L204">
        <v>21</v>
      </c>
      <c r="M204" t="s">
        <v>123</v>
      </c>
      <c r="N204">
        <v>244</v>
      </c>
      <c r="P204">
        <v>3.7</v>
      </c>
      <c r="Q204">
        <v>0.49</v>
      </c>
      <c r="R204">
        <v>25.82</v>
      </c>
      <c r="S204">
        <v>86.86</v>
      </c>
      <c r="T204">
        <v>3.0000000000000001E-3</v>
      </c>
      <c r="U204">
        <v>0.01</v>
      </c>
      <c r="V204">
        <v>5.0999999999999997E-2</v>
      </c>
      <c r="X204">
        <v>6.0999999999999999E-2</v>
      </c>
      <c r="Y204">
        <v>0.05</v>
      </c>
      <c r="Z204">
        <v>0.22</v>
      </c>
      <c r="AA204">
        <v>7.0000000000000001E-3</v>
      </c>
      <c r="AB204">
        <v>6.0000000000000001E-3</v>
      </c>
      <c r="AC204">
        <v>3.0000000000000001E-3</v>
      </c>
      <c r="AD204">
        <v>5.0000000000000001E-3</v>
      </c>
      <c r="AE204">
        <v>1.2E-2</v>
      </c>
      <c r="AF204">
        <v>0.01</v>
      </c>
      <c r="AH204">
        <v>3.0000000000000001E-3</v>
      </c>
      <c r="AJ204">
        <v>2.5000000000000001E-2</v>
      </c>
      <c r="AK204">
        <v>7.4420000000000002</v>
      </c>
      <c r="AL204">
        <v>3.0000000000000001E-3</v>
      </c>
      <c r="AM204">
        <v>45.2</v>
      </c>
      <c r="AN204">
        <v>0.32500000000000001</v>
      </c>
      <c r="AO204">
        <v>5.0000000000000001E-3</v>
      </c>
      <c r="AP204">
        <v>2.9000000000000001E-2</v>
      </c>
      <c r="AQ204">
        <v>0.44</v>
      </c>
      <c r="AR204">
        <v>1.7999999999999999E-2</v>
      </c>
      <c r="AS204">
        <v>8.0000000000000002E-3</v>
      </c>
      <c r="AT204">
        <v>0.54700000000000004</v>
      </c>
      <c r="AU204">
        <v>3.0000000000000001E-3</v>
      </c>
      <c r="AV204">
        <v>2.5999999999999999E-2</v>
      </c>
      <c r="AX204">
        <v>6.0000000000000001E-3</v>
      </c>
      <c r="AY204">
        <v>5.0000000000000001E-3</v>
      </c>
      <c r="AZ204">
        <v>105.27</v>
      </c>
      <c r="BB204">
        <v>3.0000000000000001E-3</v>
      </c>
      <c r="BC204">
        <v>0.01</v>
      </c>
      <c r="BD204">
        <v>0.66</v>
      </c>
      <c r="BE204">
        <v>3.0000000000000001E-3</v>
      </c>
      <c r="BG204">
        <v>0.191</v>
      </c>
      <c r="BH204">
        <v>0.16</v>
      </c>
      <c r="BI204">
        <v>0.01</v>
      </c>
      <c r="BJ204">
        <v>0.05</v>
      </c>
      <c r="BK204">
        <v>5.0000000000000001E-3</v>
      </c>
      <c r="BL204">
        <v>0.25</v>
      </c>
    </row>
    <row r="205" spans="1:64" hidden="1" x14ac:dyDescent="0.3">
      <c r="A205" t="s">
        <v>881</v>
      </c>
      <c r="B205" t="s">
        <v>882</v>
      </c>
      <c r="C205" s="1" t="str">
        <f t="shared" si="12"/>
        <v>21:0034</v>
      </c>
      <c r="D205" s="1" t="str">
        <f t="shared" si="13"/>
        <v>21:0248</v>
      </c>
      <c r="E205" t="s">
        <v>883</v>
      </c>
      <c r="F205" t="s">
        <v>884</v>
      </c>
      <c r="H205">
        <v>57.180334999999999</v>
      </c>
      <c r="I205">
        <v>-115.8063617</v>
      </c>
      <c r="J205" s="1" t="str">
        <f t="shared" si="14"/>
        <v>Fluid (stream)</v>
      </c>
      <c r="K205" s="1" t="str">
        <f t="shared" si="15"/>
        <v>Filtered Water</v>
      </c>
      <c r="L205">
        <v>21</v>
      </c>
      <c r="M205" t="s">
        <v>128</v>
      </c>
      <c r="N205">
        <v>245</v>
      </c>
    </row>
    <row r="206" spans="1:64" hidden="1" x14ac:dyDescent="0.3">
      <c r="A206" t="s">
        <v>885</v>
      </c>
      <c r="B206" t="s">
        <v>886</v>
      </c>
      <c r="C206" s="1" t="str">
        <f t="shared" si="12"/>
        <v>21:0034</v>
      </c>
      <c r="D206" s="1" t="str">
        <f t="shared" si="13"/>
        <v>21:0248</v>
      </c>
      <c r="E206" t="s">
        <v>887</v>
      </c>
      <c r="F206" t="s">
        <v>888</v>
      </c>
      <c r="H206">
        <v>57.1567978</v>
      </c>
      <c r="I206">
        <v>-115.74725239999999</v>
      </c>
      <c r="J206" s="1" t="str">
        <f t="shared" si="14"/>
        <v>Fluid (stream)</v>
      </c>
      <c r="K206" s="1" t="str">
        <f t="shared" si="15"/>
        <v>Filtered Water</v>
      </c>
      <c r="L206">
        <v>21</v>
      </c>
      <c r="M206" t="s">
        <v>133</v>
      </c>
      <c r="N206">
        <v>246</v>
      </c>
      <c r="P206">
        <v>4.8</v>
      </c>
      <c r="Q206">
        <v>0.47</v>
      </c>
      <c r="R206">
        <v>7.92</v>
      </c>
      <c r="S206">
        <v>42.11</v>
      </c>
      <c r="T206">
        <v>3.0000000000000001E-3</v>
      </c>
      <c r="U206">
        <v>0.01</v>
      </c>
      <c r="V206">
        <v>3.3000000000000002E-2</v>
      </c>
      <c r="X206">
        <v>6.4000000000000001E-2</v>
      </c>
      <c r="Y206">
        <v>0.05</v>
      </c>
      <c r="Z206">
        <v>0.16</v>
      </c>
      <c r="AA206">
        <v>5.0000000000000001E-3</v>
      </c>
      <c r="AB206">
        <v>3.0000000000000001E-3</v>
      </c>
      <c r="AC206">
        <v>3.0000000000000001E-3</v>
      </c>
      <c r="AD206">
        <v>5.0000000000000001E-3</v>
      </c>
      <c r="AE206">
        <v>8.0000000000000002E-3</v>
      </c>
      <c r="AF206">
        <v>0.01</v>
      </c>
      <c r="AH206">
        <v>3.0000000000000001E-3</v>
      </c>
      <c r="AJ206">
        <v>1.2999999999999999E-2</v>
      </c>
      <c r="AK206">
        <v>3.9340000000000002</v>
      </c>
      <c r="AL206">
        <v>3.0000000000000001E-3</v>
      </c>
      <c r="AM206">
        <v>7.44</v>
      </c>
      <c r="AN206">
        <v>6.5000000000000002E-2</v>
      </c>
      <c r="AO206">
        <v>5.0000000000000001E-3</v>
      </c>
      <c r="AP206">
        <v>2.1999999999999999E-2</v>
      </c>
      <c r="AQ206">
        <v>0.47</v>
      </c>
      <c r="AR206">
        <v>0.01</v>
      </c>
      <c r="AS206">
        <v>3.0000000000000001E-3</v>
      </c>
      <c r="AT206">
        <v>0.35499999999999998</v>
      </c>
      <c r="AU206">
        <v>3.0000000000000001E-3</v>
      </c>
      <c r="AV206">
        <v>2.9000000000000001E-2</v>
      </c>
      <c r="AX206">
        <v>3.0000000000000001E-3</v>
      </c>
      <c r="AY206">
        <v>5.0000000000000001E-3</v>
      </c>
      <c r="AZ206">
        <v>52.28</v>
      </c>
      <c r="BB206">
        <v>3.0000000000000001E-3</v>
      </c>
      <c r="BC206">
        <v>0.01</v>
      </c>
      <c r="BD206">
        <v>0.54</v>
      </c>
      <c r="BE206">
        <v>3.0000000000000001E-3</v>
      </c>
      <c r="BG206">
        <v>5.1999999999999998E-2</v>
      </c>
      <c r="BH206">
        <v>0.13</v>
      </c>
      <c r="BI206">
        <v>0.01</v>
      </c>
      <c r="BJ206">
        <v>3.2000000000000001E-2</v>
      </c>
      <c r="BK206">
        <v>3.0000000000000001E-3</v>
      </c>
      <c r="BL206">
        <v>0.25</v>
      </c>
    </row>
    <row r="207" spans="1:64" hidden="1" x14ac:dyDescent="0.3">
      <c r="A207" t="s">
        <v>889</v>
      </c>
      <c r="B207" t="s">
        <v>890</v>
      </c>
      <c r="C207" s="1" t="str">
        <f t="shared" si="12"/>
        <v>21:0034</v>
      </c>
      <c r="D207" s="1" t="str">
        <f t="shared" si="13"/>
        <v>21:0248</v>
      </c>
      <c r="E207" t="s">
        <v>891</v>
      </c>
      <c r="F207" t="s">
        <v>892</v>
      </c>
      <c r="H207">
        <v>57.043237400000002</v>
      </c>
      <c r="I207">
        <v>-115.57825269999999</v>
      </c>
      <c r="J207" s="1" t="str">
        <f t="shared" si="14"/>
        <v>Fluid (stream)</v>
      </c>
      <c r="K207" s="1" t="str">
        <f t="shared" si="15"/>
        <v>Filtered Water</v>
      </c>
      <c r="L207">
        <v>21</v>
      </c>
      <c r="M207" t="s">
        <v>138</v>
      </c>
      <c r="N207">
        <v>247</v>
      </c>
    </row>
    <row r="208" spans="1:64" hidden="1" x14ac:dyDescent="0.3">
      <c r="A208" t="s">
        <v>893</v>
      </c>
      <c r="B208" t="s">
        <v>894</v>
      </c>
      <c r="C208" s="1" t="str">
        <f t="shared" si="12"/>
        <v>21:0034</v>
      </c>
      <c r="D208" s="1" t="str">
        <f t="shared" si="13"/>
        <v>21:0248</v>
      </c>
      <c r="E208" t="s">
        <v>895</v>
      </c>
      <c r="F208" t="s">
        <v>896</v>
      </c>
      <c r="H208">
        <v>57.049337700000002</v>
      </c>
      <c r="I208">
        <v>-115.6580575</v>
      </c>
      <c r="J208" s="1" t="str">
        <f t="shared" si="14"/>
        <v>Fluid (stream)</v>
      </c>
      <c r="K208" s="1" t="str">
        <f t="shared" si="15"/>
        <v>Filtered Water</v>
      </c>
      <c r="L208">
        <v>21</v>
      </c>
      <c r="M208" t="s">
        <v>143</v>
      </c>
      <c r="N208">
        <v>248</v>
      </c>
      <c r="P208">
        <v>3.9</v>
      </c>
      <c r="Q208">
        <v>0.37</v>
      </c>
      <c r="R208">
        <v>27.75</v>
      </c>
      <c r="S208">
        <v>60.18</v>
      </c>
      <c r="T208">
        <v>6.0000000000000001E-3</v>
      </c>
      <c r="U208">
        <v>3.6999999999999998E-2</v>
      </c>
      <c r="V208">
        <v>2.4E-2</v>
      </c>
      <c r="X208">
        <v>0.17100000000000001</v>
      </c>
      <c r="Y208">
        <v>0.05</v>
      </c>
      <c r="Z208">
        <v>0.61</v>
      </c>
      <c r="AA208">
        <v>8.0000000000000002E-3</v>
      </c>
      <c r="AB208">
        <v>5.0000000000000001E-3</v>
      </c>
      <c r="AC208">
        <v>3.0000000000000001E-3</v>
      </c>
      <c r="AD208">
        <v>5.0000000000000001E-3</v>
      </c>
      <c r="AE208">
        <v>6.0000000000000001E-3</v>
      </c>
      <c r="AF208">
        <v>0.01</v>
      </c>
      <c r="AH208">
        <v>3.0000000000000001E-3</v>
      </c>
      <c r="AJ208">
        <v>1.0999999999999999E-2</v>
      </c>
      <c r="AK208">
        <v>12.977</v>
      </c>
      <c r="AL208">
        <v>3.0000000000000001E-3</v>
      </c>
      <c r="AM208">
        <v>105.85</v>
      </c>
      <c r="AN208">
        <v>0.34899999999999998</v>
      </c>
      <c r="AO208">
        <v>5.0000000000000001E-3</v>
      </c>
      <c r="AP208">
        <v>1.7000000000000001E-2</v>
      </c>
      <c r="AQ208">
        <v>0.72</v>
      </c>
      <c r="AR208">
        <v>3.1E-2</v>
      </c>
      <c r="AS208">
        <v>3.0000000000000001E-3</v>
      </c>
      <c r="AT208">
        <v>0.90300000000000002</v>
      </c>
      <c r="AU208">
        <v>3.0000000000000001E-3</v>
      </c>
      <c r="AV208">
        <v>5.0999999999999997E-2</v>
      </c>
      <c r="AX208">
        <v>3.0000000000000001E-3</v>
      </c>
      <c r="AY208">
        <v>5.0000000000000001E-3</v>
      </c>
      <c r="AZ208">
        <v>199.61</v>
      </c>
      <c r="BB208">
        <v>3.0000000000000001E-3</v>
      </c>
      <c r="BC208">
        <v>0.01</v>
      </c>
      <c r="BD208">
        <v>0.76</v>
      </c>
      <c r="BE208">
        <v>3.0000000000000001E-3</v>
      </c>
      <c r="BG208">
        <v>1.65</v>
      </c>
      <c r="BH208">
        <v>0.05</v>
      </c>
      <c r="BI208">
        <v>0.01</v>
      </c>
      <c r="BJ208">
        <v>5.5E-2</v>
      </c>
      <c r="BK208">
        <v>3.0000000000000001E-3</v>
      </c>
      <c r="BL208">
        <v>1.38</v>
      </c>
    </row>
    <row r="209" spans="1:64" hidden="1" x14ac:dyDescent="0.3">
      <c r="A209" t="s">
        <v>897</v>
      </c>
      <c r="B209" t="s">
        <v>898</v>
      </c>
      <c r="C209" s="1" t="str">
        <f t="shared" si="12"/>
        <v>21:0034</v>
      </c>
      <c r="D209" s="1" t="str">
        <f t="shared" si="13"/>
        <v>21:0248</v>
      </c>
      <c r="E209" t="s">
        <v>899</v>
      </c>
      <c r="F209" t="s">
        <v>900</v>
      </c>
      <c r="H209">
        <v>57.032150700000003</v>
      </c>
      <c r="I209">
        <v>-115.6937099</v>
      </c>
      <c r="J209" s="1" t="str">
        <f t="shared" si="14"/>
        <v>Fluid (stream)</v>
      </c>
      <c r="K209" s="1" t="str">
        <f t="shared" si="15"/>
        <v>Filtered Water</v>
      </c>
      <c r="L209">
        <v>21</v>
      </c>
      <c r="M209" t="s">
        <v>234</v>
      </c>
      <c r="N209">
        <v>249</v>
      </c>
      <c r="P209">
        <v>2.6</v>
      </c>
      <c r="Q209">
        <v>0.83</v>
      </c>
      <c r="R209">
        <v>25.42</v>
      </c>
      <c r="S209">
        <v>68.36</v>
      </c>
      <c r="T209">
        <v>3.0000000000000001E-3</v>
      </c>
      <c r="U209">
        <v>0.01</v>
      </c>
      <c r="V209">
        <v>0.03</v>
      </c>
      <c r="X209">
        <v>0.20799999999999999</v>
      </c>
      <c r="Y209">
        <v>0.05</v>
      </c>
      <c r="Z209">
        <v>0.24</v>
      </c>
      <c r="AA209">
        <v>1.2E-2</v>
      </c>
      <c r="AB209">
        <v>3.0000000000000001E-3</v>
      </c>
      <c r="AC209">
        <v>3.0000000000000001E-3</v>
      </c>
      <c r="AD209">
        <v>5.0000000000000001E-3</v>
      </c>
      <c r="AE209">
        <v>8.0000000000000002E-3</v>
      </c>
      <c r="AF209">
        <v>0.01</v>
      </c>
      <c r="AH209">
        <v>3.0000000000000001E-3</v>
      </c>
      <c r="AJ209">
        <v>1.6E-2</v>
      </c>
      <c r="AK209">
        <v>12.962</v>
      </c>
      <c r="AL209">
        <v>3.0000000000000001E-3</v>
      </c>
      <c r="AM209">
        <v>139.65</v>
      </c>
      <c r="AN209">
        <v>0.73699999999999999</v>
      </c>
      <c r="AO209">
        <v>5.0000000000000001E-3</v>
      </c>
      <c r="AP209">
        <v>2.8000000000000001E-2</v>
      </c>
      <c r="AQ209">
        <v>1.1299999999999999</v>
      </c>
      <c r="AR209">
        <v>5.0000000000000001E-3</v>
      </c>
      <c r="AS209">
        <v>3.0000000000000001E-3</v>
      </c>
      <c r="AT209">
        <v>0.79800000000000004</v>
      </c>
      <c r="AU209">
        <v>3.0000000000000001E-3</v>
      </c>
      <c r="AV209">
        <v>6.8000000000000005E-2</v>
      </c>
      <c r="AX209">
        <v>8.0000000000000002E-3</v>
      </c>
      <c r="AY209">
        <v>5.0000000000000001E-3</v>
      </c>
      <c r="AZ209">
        <v>224.49</v>
      </c>
      <c r="BB209">
        <v>3.0000000000000001E-3</v>
      </c>
      <c r="BC209">
        <v>0.01</v>
      </c>
      <c r="BD209">
        <v>0.71</v>
      </c>
      <c r="BE209">
        <v>3.0000000000000001E-3</v>
      </c>
      <c r="BG209">
        <v>0.505</v>
      </c>
      <c r="BH209">
        <v>0.16</v>
      </c>
      <c r="BI209">
        <v>0.01</v>
      </c>
      <c r="BJ209">
        <v>0.06</v>
      </c>
      <c r="BK209">
        <v>6.0000000000000001E-3</v>
      </c>
      <c r="BL209">
        <v>0.25</v>
      </c>
    </row>
    <row r="210" spans="1:64" hidden="1" x14ac:dyDescent="0.3">
      <c r="A210" t="s">
        <v>901</v>
      </c>
      <c r="B210" t="s">
        <v>902</v>
      </c>
      <c r="C210" s="1" t="str">
        <f t="shared" si="12"/>
        <v>21:0034</v>
      </c>
      <c r="D210" s="1" t="str">
        <f t="shared" si="13"/>
        <v>21:0248</v>
      </c>
      <c r="E210" t="s">
        <v>903</v>
      </c>
      <c r="F210" t="s">
        <v>904</v>
      </c>
      <c r="H210">
        <v>57.055843600000003</v>
      </c>
      <c r="I210">
        <v>-115.7649175</v>
      </c>
      <c r="J210" s="1" t="str">
        <f t="shared" si="14"/>
        <v>Fluid (stream)</v>
      </c>
      <c r="K210" s="1" t="str">
        <f t="shared" si="15"/>
        <v>Filtered Water</v>
      </c>
      <c r="L210">
        <v>21</v>
      </c>
      <c r="M210" t="s">
        <v>239</v>
      </c>
      <c r="N210">
        <v>250</v>
      </c>
    </row>
    <row r="211" spans="1:64" hidden="1" x14ac:dyDescent="0.3">
      <c r="A211" t="s">
        <v>905</v>
      </c>
      <c r="B211" t="s">
        <v>906</v>
      </c>
      <c r="C211" s="1" t="str">
        <f t="shared" si="12"/>
        <v>21:0034</v>
      </c>
      <c r="D211" s="1" t="str">
        <f t="shared" si="13"/>
        <v>21:0248</v>
      </c>
      <c r="E211" t="s">
        <v>907</v>
      </c>
      <c r="F211" t="s">
        <v>908</v>
      </c>
      <c r="H211">
        <v>57.137076999999998</v>
      </c>
      <c r="I211">
        <v>-115.7624771</v>
      </c>
      <c r="J211" s="1" t="str">
        <f t="shared" si="14"/>
        <v>Fluid (stream)</v>
      </c>
      <c r="K211" s="1" t="str">
        <f t="shared" si="15"/>
        <v>Filtered Water</v>
      </c>
      <c r="L211">
        <v>22</v>
      </c>
      <c r="M211" t="s">
        <v>69</v>
      </c>
      <c r="N211">
        <v>251</v>
      </c>
    </row>
    <row r="212" spans="1:64" hidden="1" x14ac:dyDescent="0.3">
      <c r="A212" t="s">
        <v>909</v>
      </c>
      <c r="B212" t="s">
        <v>910</v>
      </c>
      <c r="C212" s="1" t="str">
        <f t="shared" si="12"/>
        <v>21:0034</v>
      </c>
      <c r="D212" s="1" t="str">
        <f t="shared" si="13"/>
        <v>21:0248</v>
      </c>
      <c r="E212" t="s">
        <v>911</v>
      </c>
      <c r="F212" t="s">
        <v>912</v>
      </c>
      <c r="H212">
        <v>57.199102500000002</v>
      </c>
      <c r="I212">
        <v>-115.6458915</v>
      </c>
      <c r="J212" s="1" t="str">
        <f t="shared" si="14"/>
        <v>Fluid (stream)</v>
      </c>
      <c r="K212" s="1" t="str">
        <f t="shared" si="15"/>
        <v>Filtered Water</v>
      </c>
      <c r="L212">
        <v>22</v>
      </c>
      <c r="M212" t="s">
        <v>79</v>
      </c>
      <c r="N212">
        <v>252</v>
      </c>
    </row>
    <row r="213" spans="1:64" hidden="1" x14ac:dyDescent="0.3">
      <c r="A213" t="s">
        <v>913</v>
      </c>
      <c r="B213" t="s">
        <v>914</v>
      </c>
      <c r="C213" s="1" t="str">
        <f t="shared" si="12"/>
        <v>21:0034</v>
      </c>
      <c r="D213" s="1" t="str">
        <f t="shared" si="13"/>
        <v>21:0248</v>
      </c>
      <c r="E213" t="s">
        <v>911</v>
      </c>
      <c r="F213" t="s">
        <v>915</v>
      </c>
      <c r="H213">
        <v>57.199102500000002</v>
      </c>
      <c r="I213">
        <v>-115.6458915</v>
      </c>
      <c r="J213" s="1" t="str">
        <f t="shared" si="14"/>
        <v>Fluid (stream)</v>
      </c>
      <c r="K213" s="1" t="str">
        <f t="shared" si="15"/>
        <v>Filtered Water</v>
      </c>
      <c r="L213">
        <v>22</v>
      </c>
      <c r="M213" t="s">
        <v>83</v>
      </c>
      <c r="N213">
        <v>253</v>
      </c>
    </row>
    <row r="214" spans="1:64" hidden="1" x14ac:dyDescent="0.3">
      <c r="A214" t="s">
        <v>916</v>
      </c>
      <c r="B214" t="s">
        <v>917</v>
      </c>
      <c r="C214" s="1" t="str">
        <f t="shared" si="12"/>
        <v>21:0034</v>
      </c>
      <c r="D214" s="1" t="str">
        <f t="shared" si="13"/>
        <v>21:0248</v>
      </c>
      <c r="E214" t="s">
        <v>918</v>
      </c>
      <c r="F214" t="s">
        <v>919</v>
      </c>
      <c r="H214">
        <v>57.260634699999997</v>
      </c>
      <c r="I214">
        <v>-115.82130720000001</v>
      </c>
      <c r="J214" s="1" t="str">
        <f t="shared" si="14"/>
        <v>Fluid (stream)</v>
      </c>
      <c r="K214" s="1" t="str">
        <f t="shared" si="15"/>
        <v>Filtered Water</v>
      </c>
      <c r="L214">
        <v>22</v>
      </c>
      <c r="M214" t="s">
        <v>74</v>
      </c>
      <c r="N214">
        <v>254</v>
      </c>
      <c r="P214">
        <v>4.4000000000000004</v>
      </c>
      <c r="Q214">
        <v>0.68</v>
      </c>
      <c r="R214">
        <v>23.98</v>
      </c>
      <c r="S214">
        <v>64.89</v>
      </c>
      <c r="T214">
        <v>3.0000000000000001E-3</v>
      </c>
      <c r="U214">
        <v>0.01</v>
      </c>
      <c r="V214">
        <v>7.1999999999999995E-2</v>
      </c>
      <c r="X214">
        <v>2.5000000000000001E-2</v>
      </c>
      <c r="Y214">
        <v>0.05</v>
      </c>
      <c r="Z214">
        <v>0.5</v>
      </c>
      <c r="AA214">
        <v>7.0000000000000001E-3</v>
      </c>
      <c r="AB214">
        <v>5.0000000000000001E-3</v>
      </c>
      <c r="AC214">
        <v>6.0000000000000001E-3</v>
      </c>
      <c r="AD214">
        <v>5.0000000000000001E-3</v>
      </c>
      <c r="AE214">
        <v>8.0000000000000002E-3</v>
      </c>
      <c r="AF214">
        <v>0.01</v>
      </c>
      <c r="AH214">
        <v>3.0000000000000001E-3</v>
      </c>
      <c r="AJ214">
        <v>3.5000000000000003E-2</v>
      </c>
      <c r="AK214">
        <v>9.4290000000000003</v>
      </c>
      <c r="AL214">
        <v>3.0000000000000001E-3</v>
      </c>
      <c r="AM214">
        <v>14.37</v>
      </c>
      <c r="AN214">
        <v>0.45200000000000001</v>
      </c>
      <c r="AO214">
        <v>5.0000000000000001E-3</v>
      </c>
      <c r="AP214">
        <v>5.2999999999999999E-2</v>
      </c>
      <c r="AQ214">
        <v>0.79</v>
      </c>
      <c r="AR214">
        <v>3.4000000000000002E-2</v>
      </c>
      <c r="AS214">
        <v>0.01</v>
      </c>
      <c r="AT214">
        <v>0.36299999999999999</v>
      </c>
      <c r="AU214">
        <v>3.0000000000000001E-3</v>
      </c>
      <c r="AV214">
        <v>4.1000000000000002E-2</v>
      </c>
      <c r="AX214">
        <v>0.01</v>
      </c>
      <c r="AY214">
        <v>5.0000000000000001E-3</v>
      </c>
      <c r="AZ214">
        <v>115.31</v>
      </c>
      <c r="BB214">
        <v>3.0000000000000001E-3</v>
      </c>
      <c r="BC214">
        <v>0.01</v>
      </c>
      <c r="BD214">
        <v>0.66</v>
      </c>
      <c r="BE214">
        <v>3.0000000000000001E-3</v>
      </c>
      <c r="BG214">
        <v>0.34100000000000003</v>
      </c>
      <c r="BH214">
        <v>0.15</v>
      </c>
      <c r="BI214">
        <v>0.01</v>
      </c>
      <c r="BJ214">
        <v>6.3E-2</v>
      </c>
      <c r="BK214">
        <v>5.0000000000000001E-3</v>
      </c>
      <c r="BL214">
        <v>0.25</v>
      </c>
    </row>
    <row r="215" spans="1:64" hidden="1" x14ac:dyDescent="0.3">
      <c r="A215" t="s">
        <v>920</v>
      </c>
      <c r="B215" t="s">
        <v>921</v>
      </c>
      <c r="C215" s="1" t="str">
        <f t="shared" si="12"/>
        <v>21:0034</v>
      </c>
      <c r="D215" s="1" t="str">
        <f t="shared" si="13"/>
        <v>21:0248</v>
      </c>
      <c r="E215" t="s">
        <v>922</v>
      </c>
      <c r="F215" t="s">
        <v>923</v>
      </c>
      <c r="H215">
        <v>57.287723100000001</v>
      </c>
      <c r="I215">
        <v>-115.8400695</v>
      </c>
      <c r="J215" s="1" t="str">
        <f t="shared" si="14"/>
        <v>Fluid (stream)</v>
      </c>
      <c r="K215" s="1" t="str">
        <f t="shared" si="15"/>
        <v>Filtered Water</v>
      </c>
      <c r="L215">
        <v>22</v>
      </c>
      <c r="M215" t="s">
        <v>88</v>
      </c>
      <c r="N215">
        <v>255</v>
      </c>
    </row>
    <row r="216" spans="1:64" hidden="1" x14ac:dyDescent="0.3">
      <c r="A216" t="s">
        <v>924</v>
      </c>
      <c r="B216" t="s">
        <v>925</v>
      </c>
      <c r="C216" s="1" t="str">
        <f t="shared" si="12"/>
        <v>21:0034</v>
      </c>
      <c r="D216" s="1" t="str">
        <f t="shared" si="13"/>
        <v>21:0248</v>
      </c>
      <c r="E216" t="s">
        <v>926</v>
      </c>
      <c r="F216" t="s">
        <v>927</v>
      </c>
      <c r="H216">
        <v>57.251400799999999</v>
      </c>
      <c r="I216">
        <v>-115.9805412</v>
      </c>
      <c r="J216" s="1" t="str">
        <f t="shared" si="14"/>
        <v>Fluid (stream)</v>
      </c>
      <c r="K216" s="1" t="str">
        <f t="shared" si="15"/>
        <v>Filtered Water</v>
      </c>
      <c r="L216">
        <v>22</v>
      </c>
      <c r="M216" t="s">
        <v>93</v>
      </c>
      <c r="N216">
        <v>256</v>
      </c>
      <c r="P216">
        <v>2.7</v>
      </c>
      <c r="Q216">
        <v>0.63</v>
      </c>
      <c r="R216">
        <v>29.02</v>
      </c>
      <c r="S216">
        <v>74.58</v>
      </c>
      <c r="T216">
        <v>3.0000000000000001E-3</v>
      </c>
      <c r="U216">
        <v>0.01</v>
      </c>
      <c r="V216">
        <v>4.8000000000000001E-2</v>
      </c>
      <c r="X216">
        <v>2.5000000000000001E-2</v>
      </c>
      <c r="Y216">
        <v>0.05</v>
      </c>
      <c r="Z216">
        <v>0.37</v>
      </c>
      <c r="AA216">
        <v>8.0000000000000002E-3</v>
      </c>
      <c r="AB216">
        <v>5.0000000000000001E-3</v>
      </c>
      <c r="AC216">
        <v>5.0000000000000001E-3</v>
      </c>
      <c r="AD216">
        <v>5.0000000000000001E-3</v>
      </c>
      <c r="AE216">
        <v>7.0000000000000001E-3</v>
      </c>
      <c r="AF216">
        <v>0.01</v>
      </c>
      <c r="AH216">
        <v>3.0000000000000001E-3</v>
      </c>
      <c r="AJ216">
        <v>2.5999999999999999E-2</v>
      </c>
      <c r="AK216">
        <v>9.85</v>
      </c>
      <c r="AL216">
        <v>3.0000000000000001E-3</v>
      </c>
      <c r="AM216">
        <v>15.17</v>
      </c>
      <c r="AN216">
        <v>0.46300000000000002</v>
      </c>
      <c r="AO216">
        <v>5.0000000000000001E-3</v>
      </c>
      <c r="AP216">
        <v>3.6999999999999998E-2</v>
      </c>
      <c r="AQ216">
        <v>0.67</v>
      </c>
      <c r="AR216">
        <v>1.7999999999999999E-2</v>
      </c>
      <c r="AS216">
        <v>7.0000000000000001E-3</v>
      </c>
      <c r="AT216">
        <v>0.39900000000000002</v>
      </c>
      <c r="AU216">
        <v>3.0000000000000001E-3</v>
      </c>
      <c r="AV216">
        <v>4.9000000000000002E-2</v>
      </c>
      <c r="AX216">
        <v>0.01</v>
      </c>
      <c r="AY216">
        <v>5.0000000000000001E-3</v>
      </c>
      <c r="AZ216">
        <v>117.79</v>
      </c>
      <c r="BB216">
        <v>3.0000000000000001E-3</v>
      </c>
      <c r="BC216">
        <v>0.01</v>
      </c>
      <c r="BD216">
        <v>0.25</v>
      </c>
      <c r="BE216">
        <v>3.0000000000000001E-3</v>
      </c>
      <c r="BG216">
        <v>0.496</v>
      </c>
      <c r="BH216">
        <v>0.2</v>
      </c>
      <c r="BI216">
        <v>0.01</v>
      </c>
      <c r="BJ216">
        <v>5.8000000000000003E-2</v>
      </c>
      <c r="BK216">
        <v>6.0000000000000001E-3</v>
      </c>
      <c r="BL216">
        <v>0.25</v>
      </c>
    </row>
    <row r="217" spans="1:64" hidden="1" x14ac:dyDescent="0.3">
      <c r="A217" t="s">
        <v>928</v>
      </c>
      <c r="B217" t="s">
        <v>929</v>
      </c>
      <c r="C217" s="1" t="str">
        <f t="shared" si="12"/>
        <v>21:0034</v>
      </c>
      <c r="D217" s="1" t="str">
        <f t="shared" si="13"/>
        <v>21:0248</v>
      </c>
      <c r="E217" t="s">
        <v>930</v>
      </c>
      <c r="F217" t="s">
        <v>931</v>
      </c>
      <c r="H217">
        <v>57.261333800000003</v>
      </c>
      <c r="I217">
        <v>-115.9465783</v>
      </c>
      <c r="J217" s="1" t="str">
        <f t="shared" si="14"/>
        <v>Fluid (stream)</v>
      </c>
      <c r="K217" s="1" t="str">
        <f t="shared" si="15"/>
        <v>Filtered Water</v>
      </c>
      <c r="L217">
        <v>22</v>
      </c>
      <c r="M217" t="s">
        <v>98</v>
      </c>
      <c r="N217">
        <v>257</v>
      </c>
    </row>
    <row r="218" spans="1:64" hidden="1" x14ac:dyDescent="0.3">
      <c r="A218" t="s">
        <v>932</v>
      </c>
      <c r="B218" t="s">
        <v>933</v>
      </c>
      <c r="C218" s="1" t="str">
        <f t="shared" si="12"/>
        <v>21:0034</v>
      </c>
      <c r="D218" s="1" t="str">
        <f t="shared" si="13"/>
        <v>21:0248</v>
      </c>
      <c r="E218" t="s">
        <v>934</v>
      </c>
      <c r="F218" t="s">
        <v>935</v>
      </c>
      <c r="H218">
        <v>57.212032600000001</v>
      </c>
      <c r="I218">
        <v>-115.2578731</v>
      </c>
      <c r="J218" s="1" t="str">
        <f t="shared" si="14"/>
        <v>Fluid (stream)</v>
      </c>
      <c r="K218" s="1" t="str">
        <f t="shared" si="15"/>
        <v>Filtered Water</v>
      </c>
      <c r="L218">
        <v>22</v>
      </c>
      <c r="M218" t="s">
        <v>103</v>
      </c>
      <c r="N218">
        <v>258</v>
      </c>
      <c r="P218">
        <v>3.5</v>
      </c>
      <c r="Q218">
        <v>1.07</v>
      </c>
      <c r="R218">
        <v>30.96</v>
      </c>
      <c r="S218">
        <v>29.72</v>
      </c>
      <c r="T218">
        <v>3.0000000000000001E-3</v>
      </c>
      <c r="U218">
        <v>0.01</v>
      </c>
      <c r="V218">
        <v>5.8999999999999997E-2</v>
      </c>
      <c r="X218">
        <v>7.3999999999999996E-2</v>
      </c>
      <c r="Y218">
        <v>0.16</v>
      </c>
      <c r="Z218">
        <v>0.05</v>
      </c>
      <c r="AA218">
        <v>1.4E-2</v>
      </c>
      <c r="AB218">
        <v>1.4E-2</v>
      </c>
      <c r="AC218">
        <v>3.0000000000000001E-3</v>
      </c>
      <c r="AD218">
        <v>0.01</v>
      </c>
      <c r="AE218">
        <v>1.4E-2</v>
      </c>
      <c r="AF218">
        <v>0.01</v>
      </c>
      <c r="AH218">
        <v>3.0000000000000001E-3</v>
      </c>
      <c r="AJ218">
        <v>0.02</v>
      </c>
      <c r="AK218">
        <v>17.309999999999999</v>
      </c>
      <c r="AL218">
        <v>3.0000000000000001E-3</v>
      </c>
      <c r="AM218">
        <v>809.34</v>
      </c>
      <c r="AN218">
        <v>2.5000000000000001E-2</v>
      </c>
      <c r="AO218">
        <v>5.0000000000000001E-3</v>
      </c>
      <c r="AP218">
        <v>4.7E-2</v>
      </c>
      <c r="AQ218">
        <v>0.1</v>
      </c>
      <c r="AR218">
        <v>1.7000000000000001E-2</v>
      </c>
      <c r="AS218">
        <v>0.01</v>
      </c>
      <c r="AT218">
        <v>1.131</v>
      </c>
      <c r="AU218">
        <v>3.0000000000000001E-3</v>
      </c>
      <c r="AV218">
        <v>4.2000000000000003E-2</v>
      </c>
      <c r="AX218">
        <v>1.6E-2</v>
      </c>
      <c r="AY218">
        <v>5.0000000000000001E-3</v>
      </c>
      <c r="AZ218">
        <v>234.98</v>
      </c>
      <c r="BB218">
        <v>3.0000000000000001E-3</v>
      </c>
      <c r="BC218">
        <v>0.01</v>
      </c>
      <c r="BD218">
        <v>1.84</v>
      </c>
      <c r="BE218">
        <v>3.0000000000000001E-3</v>
      </c>
      <c r="BG218">
        <v>0.10199999999999999</v>
      </c>
      <c r="BH218">
        <v>0.3</v>
      </c>
      <c r="BI218">
        <v>0.01</v>
      </c>
      <c r="BJ218">
        <v>0.10100000000000001</v>
      </c>
      <c r="BK218">
        <v>0.01</v>
      </c>
      <c r="BL218">
        <v>0.78</v>
      </c>
    </row>
    <row r="219" spans="1:64" hidden="1" x14ac:dyDescent="0.3">
      <c r="A219" t="s">
        <v>936</v>
      </c>
      <c r="B219" t="s">
        <v>937</v>
      </c>
      <c r="C219" s="1" t="str">
        <f t="shared" si="12"/>
        <v>21:0034</v>
      </c>
      <c r="D219" s="1" t="str">
        <f t="shared" si="13"/>
        <v>21:0248</v>
      </c>
      <c r="E219" t="s">
        <v>938</v>
      </c>
      <c r="F219" t="s">
        <v>939</v>
      </c>
      <c r="H219">
        <v>57.186587699999997</v>
      </c>
      <c r="I219">
        <v>-115.3757657</v>
      </c>
      <c r="J219" s="1" t="str">
        <f t="shared" si="14"/>
        <v>Fluid (stream)</v>
      </c>
      <c r="K219" s="1" t="str">
        <f t="shared" si="15"/>
        <v>Filtered Water</v>
      </c>
      <c r="L219">
        <v>22</v>
      </c>
      <c r="M219" t="s">
        <v>108</v>
      </c>
      <c r="N219">
        <v>259</v>
      </c>
      <c r="P219">
        <v>1</v>
      </c>
      <c r="Q219">
        <v>0.83</v>
      </c>
      <c r="R219">
        <v>24.91</v>
      </c>
      <c r="S219">
        <v>28.23</v>
      </c>
      <c r="T219">
        <v>6.0000000000000001E-3</v>
      </c>
      <c r="U219">
        <v>0.01</v>
      </c>
      <c r="V219">
        <v>2.4E-2</v>
      </c>
      <c r="X219">
        <v>9.8000000000000004E-2</v>
      </c>
      <c r="Y219">
        <v>0.12</v>
      </c>
      <c r="Z219">
        <v>0.05</v>
      </c>
      <c r="AA219">
        <v>1.4999999999999999E-2</v>
      </c>
      <c r="AB219">
        <v>0.01</v>
      </c>
      <c r="AC219">
        <v>3.0000000000000001E-3</v>
      </c>
      <c r="AD219">
        <v>5.0000000000000001E-3</v>
      </c>
      <c r="AE219">
        <v>8.9999999999999993E-3</v>
      </c>
      <c r="AF219">
        <v>0.01</v>
      </c>
      <c r="AH219">
        <v>3.0000000000000001E-3</v>
      </c>
      <c r="AJ219">
        <v>0.01</v>
      </c>
      <c r="AK219">
        <v>13.449</v>
      </c>
      <c r="AL219">
        <v>3.0000000000000001E-3</v>
      </c>
      <c r="AM219">
        <v>304.05</v>
      </c>
      <c r="AN219">
        <v>0.16400000000000001</v>
      </c>
      <c r="AO219">
        <v>5.0000000000000001E-3</v>
      </c>
      <c r="AP219">
        <v>2.3E-2</v>
      </c>
      <c r="AQ219">
        <v>0.3</v>
      </c>
      <c r="AR219">
        <v>3.1E-2</v>
      </c>
      <c r="AS219">
        <v>3.0000000000000001E-3</v>
      </c>
      <c r="AT219">
        <v>1.226</v>
      </c>
      <c r="AU219">
        <v>5.0000000000000001E-3</v>
      </c>
      <c r="AV219">
        <v>5.5E-2</v>
      </c>
      <c r="AX219">
        <v>8.0000000000000002E-3</v>
      </c>
      <c r="AY219">
        <v>5.0000000000000001E-3</v>
      </c>
      <c r="AZ219">
        <v>274</v>
      </c>
      <c r="BB219">
        <v>3.0000000000000001E-3</v>
      </c>
      <c r="BC219">
        <v>0.01</v>
      </c>
      <c r="BD219">
        <v>0.25</v>
      </c>
      <c r="BE219">
        <v>3.0000000000000001E-3</v>
      </c>
      <c r="BG219">
        <v>0.14799999999999999</v>
      </c>
      <c r="BH219">
        <v>0.11</v>
      </c>
      <c r="BI219">
        <v>0.01</v>
      </c>
      <c r="BJ219">
        <v>8.7999999999999995E-2</v>
      </c>
      <c r="BK219">
        <v>0.01</v>
      </c>
      <c r="BL219">
        <v>0.83</v>
      </c>
    </row>
    <row r="220" spans="1:64" hidden="1" x14ac:dyDescent="0.3">
      <c r="A220" t="s">
        <v>940</v>
      </c>
      <c r="B220" t="s">
        <v>941</v>
      </c>
      <c r="C220" s="1" t="str">
        <f t="shared" si="12"/>
        <v>21:0034</v>
      </c>
      <c r="D220" s="1" t="str">
        <f t="shared" si="13"/>
        <v>21:0248</v>
      </c>
      <c r="E220" t="s">
        <v>942</v>
      </c>
      <c r="F220" t="s">
        <v>943</v>
      </c>
      <c r="H220">
        <v>57.219648599999999</v>
      </c>
      <c r="I220">
        <v>-115.3088575</v>
      </c>
      <c r="J220" s="1" t="str">
        <f t="shared" si="14"/>
        <v>Fluid (stream)</v>
      </c>
      <c r="K220" s="1" t="str">
        <f t="shared" si="15"/>
        <v>Filtered Water</v>
      </c>
      <c r="L220">
        <v>22</v>
      </c>
      <c r="M220" t="s">
        <v>113</v>
      </c>
      <c r="N220">
        <v>260</v>
      </c>
      <c r="P220">
        <v>3.3</v>
      </c>
      <c r="Q220">
        <v>0.94</v>
      </c>
      <c r="R220">
        <v>135.22999999999999</v>
      </c>
      <c r="S220">
        <v>40.229999999999997</v>
      </c>
      <c r="T220">
        <v>0.01</v>
      </c>
      <c r="U220">
        <v>0.01</v>
      </c>
      <c r="V220">
        <v>4.4999999999999998E-2</v>
      </c>
      <c r="X220">
        <v>2.5000000000000001E-2</v>
      </c>
      <c r="Y220">
        <v>0.14000000000000001</v>
      </c>
      <c r="Z220">
        <v>0.19</v>
      </c>
      <c r="AA220">
        <v>1.2999999999999999E-2</v>
      </c>
      <c r="AB220">
        <v>1.2E-2</v>
      </c>
      <c r="AC220">
        <v>3.0000000000000001E-3</v>
      </c>
      <c r="AD220">
        <v>5.0000000000000001E-3</v>
      </c>
      <c r="AE220">
        <v>1.7999999999999999E-2</v>
      </c>
      <c r="AF220">
        <v>0.03</v>
      </c>
      <c r="AH220">
        <v>3.0000000000000001E-3</v>
      </c>
      <c r="AJ220">
        <v>1.7999999999999999E-2</v>
      </c>
      <c r="AK220">
        <v>54.673999999999999</v>
      </c>
      <c r="AL220">
        <v>3.0000000000000001E-3</v>
      </c>
      <c r="AM220">
        <v>268.83999999999997</v>
      </c>
      <c r="AN220">
        <v>0.20799999999999999</v>
      </c>
      <c r="AO220">
        <v>5.0000000000000001E-3</v>
      </c>
      <c r="AP220">
        <v>4.3999999999999997E-2</v>
      </c>
      <c r="AQ220">
        <v>0.1</v>
      </c>
      <c r="AR220">
        <v>0.156</v>
      </c>
      <c r="AS220">
        <v>7.0000000000000001E-3</v>
      </c>
      <c r="AT220">
        <v>1.0680000000000001</v>
      </c>
      <c r="AU220">
        <v>3.0000000000000001E-3</v>
      </c>
      <c r="AV220">
        <v>3.2000000000000001E-2</v>
      </c>
      <c r="AX220">
        <v>1.4E-2</v>
      </c>
      <c r="AY220">
        <v>5.0000000000000001E-3</v>
      </c>
      <c r="AZ220">
        <v>449.32</v>
      </c>
      <c r="BB220">
        <v>3.0000000000000001E-3</v>
      </c>
      <c r="BC220">
        <v>0.01</v>
      </c>
      <c r="BD220">
        <v>1.21</v>
      </c>
      <c r="BE220">
        <v>3.0000000000000001E-3</v>
      </c>
      <c r="BG220">
        <v>0.17399999999999999</v>
      </c>
      <c r="BH220">
        <v>0.19</v>
      </c>
      <c r="BI220">
        <v>0.01</v>
      </c>
      <c r="BJ220">
        <v>0.107</v>
      </c>
      <c r="BK220">
        <v>1.2999999999999999E-2</v>
      </c>
      <c r="BL220">
        <v>0.25</v>
      </c>
    </row>
    <row r="221" spans="1:64" hidden="1" x14ac:dyDescent="0.3">
      <c r="A221" t="s">
        <v>944</v>
      </c>
      <c r="B221" t="s">
        <v>945</v>
      </c>
      <c r="C221" s="1" t="str">
        <f t="shared" si="12"/>
        <v>21:0034</v>
      </c>
      <c r="D221" s="1" t="str">
        <f t="shared" si="13"/>
        <v>21:0248</v>
      </c>
      <c r="E221" t="s">
        <v>946</v>
      </c>
      <c r="F221" t="s">
        <v>947</v>
      </c>
      <c r="H221">
        <v>57.252419699999997</v>
      </c>
      <c r="I221">
        <v>-115.3879056</v>
      </c>
      <c r="J221" s="1" t="str">
        <f t="shared" si="14"/>
        <v>Fluid (stream)</v>
      </c>
      <c r="K221" s="1" t="str">
        <f t="shared" si="15"/>
        <v>Filtered Water</v>
      </c>
      <c r="L221">
        <v>22</v>
      </c>
      <c r="M221" t="s">
        <v>118</v>
      </c>
      <c r="N221">
        <v>261</v>
      </c>
      <c r="P221">
        <v>1</v>
      </c>
      <c r="Q221">
        <v>0.79</v>
      </c>
      <c r="R221">
        <v>32.380000000000003</v>
      </c>
      <c r="S221">
        <v>39.11</v>
      </c>
      <c r="T221">
        <v>3.0000000000000001E-3</v>
      </c>
      <c r="U221">
        <v>0.01</v>
      </c>
      <c r="V221">
        <v>2.4E-2</v>
      </c>
      <c r="X221">
        <v>7.0000000000000007E-2</v>
      </c>
      <c r="Y221">
        <v>0.05</v>
      </c>
      <c r="Z221">
        <v>0.13</v>
      </c>
      <c r="AA221">
        <v>1.0999999999999999E-2</v>
      </c>
      <c r="AB221">
        <v>8.9999999999999993E-3</v>
      </c>
      <c r="AC221">
        <v>3.0000000000000001E-3</v>
      </c>
      <c r="AD221">
        <v>5.0000000000000001E-3</v>
      </c>
      <c r="AE221">
        <v>8.0000000000000002E-3</v>
      </c>
      <c r="AF221">
        <v>0.01</v>
      </c>
      <c r="AH221">
        <v>3.0000000000000001E-3</v>
      </c>
      <c r="AJ221">
        <v>5.0000000000000001E-3</v>
      </c>
      <c r="AK221">
        <v>16.925999999999998</v>
      </c>
      <c r="AL221">
        <v>3.0000000000000001E-3</v>
      </c>
      <c r="AM221">
        <v>232.9</v>
      </c>
      <c r="AN221">
        <v>0.24</v>
      </c>
      <c r="AO221">
        <v>5.0000000000000001E-3</v>
      </c>
      <c r="AP221">
        <v>2.8000000000000001E-2</v>
      </c>
      <c r="AQ221">
        <v>0.47</v>
      </c>
      <c r="AR221">
        <v>5.0000000000000001E-3</v>
      </c>
      <c r="AS221">
        <v>3.0000000000000001E-3</v>
      </c>
      <c r="AT221">
        <v>0.61299999999999999</v>
      </c>
      <c r="AU221">
        <v>5.0000000000000001E-3</v>
      </c>
      <c r="AV221">
        <v>6.2E-2</v>
      </c>
      <c r="AX221">
        <v>6.0000000000000001E-3</v>
      </c>
      <c r="AY221">
        <v>5.0000000000000001E-3</v>
      </c>
      <c r="AZ221">
        <v>229.64</v>
      </c>
      <c r="BB221">
        <v>3.0000000000000001E-3</v>
      </c>
      <c r="BC221">
        <v>0.01</v>
      </c>
      <c r="BD221">
        <v>0.25</v>
      </c>
      <c r="BE221">
        <v>3.0000000000000001E-3</v>
      </c>
      <c r="BG221">
        <v>0.13900000000000001</v>
      </c>
      <c r="BH221">
        <v>0.05</v>
      </c>
      <c r="BI221">
        <v>0.01</v>
      </c>
      <c r="BJ221">
        <v>8.7999999999999995E-2</v>
      </c>
      <c r="BK221">
        <v>8.9999999999999993E-3</v>
      </c>
      <c r="BL221">
        <v>0.25</v>
      </c>
    </row>
    <row r="222" spans="1:64" hidden="1" x14ac:dyDescent="0.3">
      <c r="A222" t="s">
        <v>948</v>
      </c>
      <c r="B222" t="s">
        <v>949</v>
      </c>
      <c r="C222" s="1" t="str">
        <f t="shared" si="12"/>
        <v>21:0034</v>
      </c>
      <c r="D222" s="1" t="str">
        <f t="shared" si="13"/>
        <v>21:0248</v>
      </c>
      <c r="E222" t="s">
        <v>950</v>
      </c>
      <c r="F222" t="s">
        <v>951</v>
      </c>
      <c r="H222">
        <v>57.156991699999999</v>
      </c>
      <c r="I222">
        <v>-115.08487289999999</v>
      </c>
      <c r="J222" s="1" t="str">
        <f t="shared" si="14"/>
        <v>Fluid (stream)</v>
      </c>
      <c r="K222" s="1" t="str">
        <f t="shared" si="15"/>
        <v>Filtered Water</v>
      </c>
      <c r="L222">
        <v>22</v>
      </c>
      <c r="M222" t="s">
        <v>123</v>
      </c>
      <c r="N222">
        <v>262</v>
      </c>
    </row>
    <row r="223" spans="1:64" hidden="1" x14ac:dyDescent="0.3">
      <c r="A223" t="s">
        <v>952</v>
      </c>
      <c r="B223" t="s">
        <v>953</v>
      </c>
      <c r="C223" s="1" t="str">
        <f t="shared" si="12"/>
        <v>21:0034</v>
      </c>
      <c r="D223" s="1" t="str">
        <f t="shared" si="13"/>
        <v>21:0248</v>
      </c>
      <c r="E223" t="s">
        <v>954</v>
      </c>
      <c r="F223" t="s">
        <v>955</v>
      </c>
      <c r="H223">
        <v>57.072504100000003</v>
      </c>
      <c r="I223">
        <v>-115.06885509999999</v>
      </c>
      <c r="J223" s="1" t="str">
        <f t="shared" si="14"/>
        <v>Fluid (stream)</v>
      </c>
      <c r="K223" s="1" t="str">
        <f t="shared" si="15"/>
        <v>Filtered Water</v>
      </c>
      <c r="L223">
        <v>22</v>
      </c>
      <c r="M223" t="s">
        <v>128</v>
      </c>
      <c r="N223">
        <v>263</v>
      </c>
    </row>
    <row r="224" spans="1:64" hidden="1" x14ac:dyDescent="0.3">
      <c r="A224" t="s">
        <v>956</v>
      </c>
      <c r="B224" t="s">
        <v>957</v>
      </c>
      <c r="C224" s="1" t="str">
        <f t="shared" si="12"/>
        <v>21:0034</v>
      </c>
      <c r="D224" s="1" t="str">
        <f t="shared" si="13"/>
        <v>21:0248</v>
      </c>
      <c r="E224" t="s">
        <v>958</v>
      </c>
      <c r="F224" t="s">
        <v>959</v>
      </c>
      <c r="H224">
        <v>57.105266200000003</v>
      </c>
      <c r="I224">
        <v>-115.0289387</v>
      </c>
      <c r="J224" s="1" t="str">
        <f t="shared" si="14"/>
        <v>Fluid (stream)</v>
      </c>
      <c r="K224" s="1" t="str">
        <f t="shared" si="15"/>
        <v>Filtered Water</v>
      </c>
      <c r="L224">
        <v>22</v>
      </c>
      <c r="M224" t="s">
        <v>133</v>
      </c>
      <c r="N224">
        <v>264</v>
      </c>
    </row>
    <row r="225" spans="1:64" hidden="1" x14ac:dyDescent="0.3">
      <c r="A225" t="s">
        <v>960</v>
      </c>
      <c r="B225" t="s">
        <v>961</v>
      </c>
      <c r="C225" s="1" t="str">
        <f t="shared" si="12"/>
        <v>21:0034</v>
      </c>
      <c r="D225" s="1" t="str">
        <f t="shared" si="13"/>
        <v>21:0248</v>
      </c>
      <c r="E225" t="s">
        <v>962</v>
      </c>
      <c r="F225" t="s">
        <v>963</v>
      </c>
      <c r="H225">
        <v>57.405120400000001</v>
      </c>
      <c r="I225">
        <v>-115.3868781</v>
      </c>
      <c r="J225" s="1" t="str">
        <f t="shared" si="14"/>
        <v>Fluid (stream)</v>
      </c>
      <c r="K225" s="1" t="str">
        <f t="shared" si="15"/>
        <v>Filtered Water</v>
      </c>
      <c r="L225">
        <v>22</v>
      </c>
      <c r="M225" t="s">
        <v>138</v>
      </c>
      <c r="N225">
        <v>265</v>
      </c>
    </row>
    <row r="226" spans="1:64" hidden="1" x14ac:dyDescent="0.3">
      <c r="A226" t="s">
        <v>964</v>
      </c>
      <c r="B226" t="s">
        <v>965</v>
      </c>
      <c r="C226" s="1" t="str">
        <f t="shared" si="12"/>
        <v>21:0034</v>
      </c>
      <c r="D226" s="1" t="str">
        <f t="shared" si="13"/>
        <v>21:0248</v>
      </c>
      <c r="E226" t="s">
        <v>966</v>
      </c>
      <c r="F226" t="s">
        <v>967</v>
      </c>
      <c r="H226">
        <v>57.441119299999997</v>
      </c>
      <c r="I226">
        <v>-115.53392289999999</v>
      </c>
      <c r="J226" s="1" t="str">
        <f t="shared" si="14"/>
        <v>Fluid (stream)</v>
      </c>
      <c r="K226" s="1" t="str">
        <f t="shared" si="15"/>
        <v>Filtered Water</v>
      </c>
      <c r="L226">
        <v>22</v>
      </c>
      <c r="M226" t="s">
        <v>143</v>
      </c>
      <c r="N226">
        <v>266</v>
      </c>
    </row>
    <row r="227" spans="1:64" hidden="1" x14ac:dyDescent="0.3">
      <c r="A227" t="s">
        <v>968</v>
      </c>
      <c r="B227" t="s">
        <v>969</v>
      </c>
      <c r="C227" s="1" t="str">
        <f t="shared" ref="C227:C267" si="16">HYPERLINK("https://geochem.nrcan.gc.ca/cdogs/content/bdl/bdl210041_e.htm", "21:0041")</f>
        <v>21:0041</v>
      </c>
      <c r="D227" s="1" t="str">
        <f t="shared" ref="D227:D267" si="17">HYPERLINK("https://geochem.nrcan.gc.ca/cdogs/content/svy/svy210247_e.htm", "21:0247")</f>
        <v>21:0247</v>
      </c>
      <c r="E227" t="s">
        <v>970</v>
      </c>
      <c r="F227" t="s">
        <v>971</v>
      </c>
      <c r="H227">
        <v>56.812798200000003</v>
      </c>
      <c r="I227">
        <v>-115.6516812</v>
      </c>
      <c r="J227" s="1" t="str">
        <f t="shared" si="14"/>
        <v>Fluid (stream)</v>
      </c>
      <c r="K227" s="1" t="str">
        <f t="shared" si="15"/>
        <v>Filtered Water</v>
      </c>
      <c r="L227">
        <v>1</v>
      </c>
      <c r="M227" t="s">
        <v>69</v>
      </c>
      <c r="N227">
        <v>1</v>
      </c>
      <c r="P227">
        <v>6.6</v>
      </c>
      <c r="Q227">
        <v>1.93</v>
      </c>
      <c r="R227">
        <v>86.36</v>
      </c>
      <c r="S227">
        <v>81.87</v>
      </c>
      <c r="T227">
        <v>7.0000000000000001E-3</v>
      </c>
      <c r="U227">
        <v>0.01</v>
      </c>
      <c r="V227">
        <v>9.9000000000000005E-2</v>
      </c>
      <c r="X227">
        <v>0.14000000000000001</v>
      </c>
      <c r="Y227">
        <v>1.07</v>
      </c>
      <c r="Z227">
        <v>1</v>
      </c>
      <c r="AA227">
        <v>2.5000000000000001E-2</v>
      </c>
      <c r="AB227">
        <v>1.2E-2</v>
      </c>
      <c r="AC227">
        <v>8.0000000000000002E-3</v>
      </c>
      <c r="AE227">
        <v>0.02</v>
      </c>
      <c r="AH227">
        <v>3.0000000000000001E-3</v>
      </c>
      <c r="AJ227">
        <v>5.2999999999999999E-2</v>
      </c>
      <c r="AK227">
        <v>16.59</v>
      </c>
      <c r="AL227">
        <v>3.0000000000000001E-3</v>
      </c>
      <c r="AM227">
        <v>40.229999999999997</v>
      </c>
      <c r="AN227">
        <v>3.4649999999999999</v>
      </c>
      <c r="AP227">
        <v>7.3999999999999996E-2</v>
      </c>
      <c r="AQ227">
        <v>3.07</v>
      </c>
      <c r="AR227">
        <v>5.0999999999999997E-2</v>
      </c>
      <c r="AS227">
        <v>1.2999999999999999E-2</v>
      </c>
      <c r="AT227">
        <v>0.89900000000000002</v>
      </c>
      <c r="AU227">
        <v>1.4E-2</v>
      </c>
      <c r="AV227">
        <v>0.13800000000000001</v>
      </c>
      <c r="AX227">
        <v>1.7000000000000001E-2</v>
      </c>
      <c r="AY227">
        <v>5.0000000000000001E-3</v>
      </c>
      <c r="AZ227">
        <v>230.28</v>
      </c>
      <c r="BB227">
        <v>3.0000000000000001E-3</v>
      </c>
      <c r="BD227">
        <v>1.1000000000000001</v>
      </c>
      <c r="BE227">
        <v>8.9999999999999993E-3</v>
      </c>
      <c r="BG227">
        <v>1.153</v>
      </c>
      <c r="BH227">
        <v>0.76</v>
      </c>
      <c r="BJ227">
        <v>0.152</v>
      </c>
      <c r="BK227">
        <v>1.4999999999999999E-2</v>
      </c>
      <c r="BL227">
        <v>0.25</v>
      </c>
    </row>
    <row r="228" spans="1:64" hidden="1" x14ac:dyDescent="0.3">
      <c r="A228" t="s">
        <v>972</v>
      </c>
      <c r="B228" t="s">
        <v>973</v>
      </c>
      <c r="C228" s="1" t="str">
        <f t="shared" si="16"/>
        <v>21:0041</v>
      </c>
      <c r="D228" s="1" t="str">
        <f t="shared" si="17"/>
        <v>21:0247</v>
      </c>
      <c r="E228" t="s">
        <v>974</v>
      </c>
      <c r="F228" t="s">
        <v>975</v>
      </c>
      <c r="H228">
        <v>56.867818499999998</v>
      </c>
      <c r="I228">
        <v>-115.8005213</v>
      </c>
      <c r="J228" s="1" t="str">
        <f t="shared" si="14"/>
        <v>Fluid (stream)</v>
      </c>
      <c r="K228" s="1" t="str">
        <f t="shared" si="15"/>
        <v>Filtered Water</v>
      </c>
      <c r="L228">
        <v>1</v>
      </c>
      <c r="M228" t="s">
        <v>74</v>
      </c>
      <c r="N228">
        <v>2</v>
      </c>
      <c r="P228">
        <v>17.899999999999999</v>
      </c>
      <c r="Q228">
        <v>0.79</v>
      </c>
      <c r="R228">
        <v>14.42</v>
      </c>
      <c r="S228">
        <v>76.760000000000005</v>
      </c>
      <c r="T228">
        <v>1.0999999999999999E-2</v>
      </c>
      <c r="U228">
        <v>0.01</v>
      </c>
      <c r="V228">
        <v>9.7000000000000003E-2</v>
      </c>
      <c r="X228">
        <v>0.80400000000000005</v>
      </c>
      <c r="Y228">
        <v>0.99</v>
      </c>
      <c r="Z228">
        <v>0.44</v>
      </c>
      <c r="AA228">
        <v>1.2999999999999999E-2</v>
      </c>
      <c r="AB228">
        <v>6.0000000000000001E-3</v>
      </c>
      <c r="AC228">
        <v>1.0999999999999999E-2</v>
      </c>
      <c r="AE228">
        <v>2.3E-2</v>
      </c>
      <c r="AH228">
        <v>3.0000000000000001E-3</v>
      </c>
      <c r="AJ228">
        <v>4.2000000000000003E-2</v>
      </c>
      <c r="AK228">
        <v>7.18</v>
      </c>
      <c r="AL228">
        <v>3.0000000000000001E-3</v>
      </c>
      <c r="AM228">
        <v>268.44</v>
      </c>
      <c r="AN228">
        <v>0.29699999999999999</v>
      </c>
      <c r="AP228">
        <v>6.2E-2</v>
      </c>
      <c r="AQ228">
        <v>1.5</v>
      </c>
      <c r="AR228">
        <v>1.7000000000000001E-2</v>
      </c>
      <c r="AS228">
        <v>1.0999999999999999E-2</v>
      </c>
      <c r="AT228">
        <v>0.47699999999999998</v>
      </c>
      <c r="AU228">
        <v>3.0000000000000001E-3</v>
      </c>
      <c r="AV228">
        <v>6.2E-2</v>
      </c>
      <c r="AX228">
        <v>1.2999999999999999E-2</v>
      </c>
      <c r="AY228">
        <v>5.0000000000000001E-3</v>
      </c>
      <c r="AZ228">
        <v>128.54</v>
      </c>
      <c r="BB228">
        <v>3.0000000000000001E-3</v>
      </c>
      <c r="BD228">
        <v>0.25</v>
      </c>
      <c r="BE228">
        <v>5.0000000000000001E-3</v>
      </c>
      <c r="BG228">
        <v>0.27300000000000002</v>
      </c>
      <c r="BH228">
        <v>0.51</v>
      </c>
      <c r="BJ228">
        <v>9.6000000000000002E-2</v>
      </c>
      <c r="BK228">
        <v>3.0000000000000001E-3</v>
      </c>
      <c r="BL228">
        <v>1.29</v>
      </c>
    </row>
    <row r="229" spans="1:64" hidden="1" x14ac:dyDescent="0.3">
      <c r="A229" t="s">
        <v>976</v>
      </c>
      <c r="B229" t="s">
        <v>977</v>
      </c>
      <c r="C229" s="1" t="str">
        <f t="shared" si="16"/>
        <v>21:0041</v>
      </c>
      <c r="D229" s="1" t="str">
        <f t="shared" si="17"/>
        <v>21:0247</v>
      </c>
      <c r="E229" t="s">
        <v>978</v>
      </c>
      <c r="F229" t="s">
        <v>979</v>
      </c>
      <c r="H229">
        <v>56.884391600000001</v>
      </c>
      <c r="I229">
        <v>-115.8450765</v>
      </c>
      <c r="J229" s="1" t="str">
        <f t="shared" si="14"/>
        <v>Fluid (stream)</v>
      </c>
      <c r="K229" s="1" t="str">
        <f t="shared" si="15"/>
        <v>Filtered Water</v>
      </c>
      <c r="L229">
        <v>1</v>
      </c>
      <c r="M229" t="s">
        <v>88</v>
      </c>
      <c r="N229">
        <v>3</v>
      </c>
      <c r="P229">
        <v>9</v>
      </c>
      <c r="Q229">
        <v>1.47</v>
      </c>
      <c r="R229">
        <v>33.57</v>
      </c>
      <c r="S229">
        <v>73.66</v>
      </c>
      <c r="T229">
        <v>3.0000000000000001E-3</v>
      </c>
      <c r="U229">
        <v>0.01</v>
      </c>
      <c r="V229">
        <v>4.2999999999999997E-2</v>
      </c>
      <c r="X229">
        <v>0.315</v>
      </c>
      <c r="Y229">
        <v>1.18</v>
      </c>
      <c r="Z229">
        <v>0.18</v>
      </c>
      <c r="AA229">
        <v>5.0000000000000001E-3</v>
      </c>
      <c r="AB229">
        <v>3.0000000000000001E-3</v>
      </c>
      <c r="AC229">
        <v>0.01</v>
      </c>
      <c r="AE229">
        <v>1.6E-2</v>
      </c>
      <c r="AH229">
        <v>3.0000000000000001E-3</v>
      </c>
      <c r="AJ229">
        <v>2.1000000000000001E-2</v>
      </c>
      <c r="AK229">
        <v>16.318999999999999</v>
      </c>
      <c r="AL229">
        <v>3.0000000000000001E-3</v>
      </c>
      <c r="AM229">
        <v>215.69</v>
      </c>
      <c r="AN229">
        <v>0.438</v>
      </c>
      <c r="AP229">
        <v>3.6999999999999998E-2</v>
      </c>
      <c r="AQ229">
        <v>0.85</v>
      </c>
      <c r="AR229">
        <v>5.0000000000000001E-3</v>
      </c>
      <c r="AS229">
        <v>7.0000000000000001E-3</v>
      </c>
      <c r="AT229">
        <v>0.65600000000000003</v>
      </c>
      <c r="AU229">
        <v>3.0000000000000001E-3</v>
      </c>
      <c r="AV229">
        <v>3.5999999999999997E-2</v>
      </c>
      <c r="AX229">
        <v>6.0000000000000001E-3</v>
      </c>
      <c r="AY229">
        <v>5.0000000000000001E-3</v>
      </c>
      <c r="AZ229">
        <v>188.27</v>
      </c>
      <c r="BB229">
        <v>3.0000000000000001E-3</v>
      </c>
      <c r="BD229">
        <v>1.37</v>
      </c>
      <c r="BE229">
        <v>3.0000000000000001E-3</v>
      </c>
      <c r="BG229">
        <v>1.0940000000000001</v>
      </c>
      <c r="BH229">
        <v>0.47</v>
      </c>
      <c r="BJ229">
        <v>5.8000000000000003E-2</v>
      </c>
      <c r="BK229">
        <v>3.0000000000000001E-3</v>
      </c>
      <c r="BL229">
        <v>0.25</v>
      </c>
    </row>
    <row r="230" spans="1:64" hidden="1" x14ac:dyDescent="0.3">
      <c r="A230" t="s">
        <v>980</v>
      </c>
      <c r="B230" t="s">
        <v>981</v>
      </c>
      <c r="C230" s="1" t="str">
        <f t="shared" si="16"/>
        <v>21:0041</v>
      </c>
      <c r="D230" s="1" t="str">
        <f t="shared" si="17"/>
        <v>21:0247</v>
      </c>
      <c r="E230" t="s">
        <v>982</v>
      </c>
      <c r="F230" t="s">
        <v>983</v>
      </c>
      <c r="H230">
        <v>56.9665848</v>
      </c>
      <c r="I230">
        <v>-115.6371008</v>
      </c>
      <c r="J230" s="1" t="str">
        <f t="shared" si="14"/>
        <v>Fluid (stream)</v>
      </c>
      <c r="K230" s="1" t="str">
        <f t="shared" si="15"/>
        <v>Filtered Water</v>
      </c>
      <c r="L230">
        <v>1</v>
      </c>
      <c r="M230" t="s">
        <v>93</v>
      </c>
      <c r="N230">
        <v>4</v>
      </c>
      <c r="P230">
        <v>5.4</v>
      </c>
      <c r="Q230">
        <v>0.67</v>
      </c>
      <c r="R230">
        <v>46.35</v>
      </c>
      <c r="S230">
        <v>64.11</v>
      </c>
      <c r="T230">
        <v>3.0000000000000001E-3</v>
      </c>
      <c r="U230">
        <v>0.01</v>
      </c>
      <c r="V230">
        <v>4.2999999999999997E-2</v>
      </c>
      <c r="X230">
        <v>0.112</v>
      </c>
      <c r="Y230">
        <v>1.1299999999999999</v>
      </c>
      <c r="Z230">
        <v>0.76</v>
      </c>
      <c r="AA230">
        <v>1.0999999999999999E-2</v>
      </c>
      <c r="AB230">
        <v>6.0000000000000001E-3</v>
      </c>
      <c r="AC230">
        <v>0.01</v>
      </c>
      <c r="AE230">
        <v>1.2E-2</v>
      </c>
      <c r="AH230">
        <v>3.0000000000000001E-3</v>
      </c>
      <c r="AJ230">
        <v>2.1000000000000001E-2</v>
      </c>
      <c r="AK230">
        <v>17.228000000000002</v>
      </c>
      <c r="AL230">
        <v>3.0000000000000001E-3</v>
      </c>
      <c r="AM230">
        <v>24.93</v>
      </c>
      <c r="AN230">
        <v>0.58299999999999996</v>
      </c>
      <c r="AP230">
        <v>3.7999999999999999E-2</v>
      </c>
      <c r="AQ230">
        <v>1.38</v>
      </c>
      <c r="AR230">
        <v>5.0000000000000001E-3</v>
      </c>
      <c r="AS230">
        <v>7.0000000000000001E-3</v>
      </c>
      <c r="AT230">
        <v>0.871</v>
      </c>
      <c r="AU230">
        <v>3.0000000000000001E-3</v>
      </c>
      <c r="AV230">
        <v>4.9000000000000002E-2</v>
      </c>
      <c r="AX230">
        <v>5.0000000000000001E-3</v>
      </c>
      <c r="AY230">
        <v>5.0000000000000001E-3</v>
      </c>
      <c r="AZ230">
        <v>207.17</v>
      </c>
      <c r="BB230">
        <v>3.0000000000000001E-3</v>
      </c>
      <c r="BD230">
        <v>1.1399999999999999</v>
      </c>
      <c r="BE230">
        <v>3.0000000000000001E-3</v>
      </c>
      <c r="BG230">
        <v>1.0449999999999999</v>
      </c>
      <c r="BH230">
        <v>0.5</v>
      </c>
      <c r="BJ230">
        <v>7.2999999999999995E-2</v>
      </c>
      <c r="BK230">
        <v>5.0000000000000001E-3</v>
      </c>
      <c r="BL230">
        <v>0.55000000000000004</v>
      </c>
    </row>
    <row r="231" spans="1:64" hidden="1" x14ac:dyDescent="0.3">
      <c r="A231" t="s">
        <v>984</v>
      </c>
      <c r="B231" t="s">
        <v>985</v>
      </c>
      <c r="C231" s="1" t="str">
        <f t="shared" si="16"/>
        <v>21:0041</v>
      </c>
      <c r="D231" s="1" t="str">
        <f t="shared" si="17"/>
        <v>21:0247</v>
      </c>
      <c r="E231" t="s">
        <v>986</v>
      </c>
      <c r="F231" t="s">
        <v>987</v>
      </c>
      <c r="H231">
        <v>56.945686299999998</v>
      </c>
      <c r="I231">
        <v>-115.6312054</v>
      </c>
      <c r="J231" s="1" t="str">
        <f t="shared" si="14"/>
        <v>Fluid (stream)</v>
      </c>
      <c r="K231" s="1" t="str">
        <f t="shared" si="15"/>
        <v>Filtered Water</v>
      </c>
      <c r="L231">
        <v>1</v>
      </c>
      <c r="M231" t="s">
        <v>98</v>
      </c>
      <c r="N231">
        <v>5</v>
      </c>
      <c r="P231">
        <v>4.8</v>
      </c>
      <c r="Q231">
        <v>0.48</v>
      </c>
      <c r="R231">
        <v>133.94999999999999</v>
      </c>
      <c r="S231">
        <v>62.31</v>
      </c>
      <c r="T231">
        <v>3.0000000000000001E-3</v>
      </c>
      <c r="U231">
        <v>0.01</v>
      </c>
      <c r="V231">
        <v>2.8000000000000001E-2</v>
      </c>
      <c r="X231">
        <v>0.13200000000000001</v>
      </c>
      <c r="Y231">
        <v>1.32</v>
      </c>
      <c r="Z231">
        <v>0.52</v>
      </c>
      <c r="AA231">
        <v>8.0000000000000002E-3</v>
      </c>
      <c r="AB231">
        <v>7.0000000000000001E-3</v>
      </c>
      <c r="AC231">
        <v>0.01</v>
      </c>
      <c r="AE231">
        <v>1.0999999999999999E-2</v>
      </c>
      <c r="AH231">
        <v>3.0000000000000001E-3</v>
      </c>
      <c r="AJ231">
        <v>1.4E-2</v>
      </c>
      <c r="AK231">
        <v>31.893999999999998</v>
      </c>
      <c r="AL231">
        <v>3.0000000000000001E-3</v>
      </c>
      <c r="AM231">
        <v>46.03</v>
      </c>
      <c r="AN231">
        <v>0.78200000000000003</v>
      </c>
      <c r="AP231">
        <v>3.1E-2</v>
      </c>
      <c r="AQ231">
        <v>1.27</v>
      </c>
      <c r="AR231">
        <v>5.0000000000000001E-3</v>
      </c>
      <c r="AS231">
        <v>3.0000000000000001E-3</v>
      </c>
      <c r="AT231">
        <v>0.73</v>
      </c>
      <c r="AU231">
        <v>1.2E-2</v>
      </c>
      <c r="AV231">
        <v>3.2000000000000001E-2</v>
      </c>
      <c r="AX231">
        <v>5.0000000000000001E-3</v>
      </c>
      <c r="AY231">
        <v>5.0000000000000001E-3</v>
      </c>
      <c r="AZ231">
        <v>297.69</v>
      </c>
      <c r="BB231">
        <v>3.0000000000000001E-3</v>
      </c>
      <c r="BD231">
        <v>1.31</v>
      </c>
      <c r="BE231">
        <v>3.0000000000000001E-3</v>
      </c>
      <c r="BG231">
        <v>1.4850000000000001</v>
      </c>
      <c r="BH231">
        <v>0.56999999999999995</v>
      </c>
      <c r="BJ231">
        <v>7.2999999999999995E-2</v>
      </c>
      <c r="BK231">
        <v>6.0000000000000001E-3</v>
      </c>
      <c r="BL231">
        <v>0.79</v>
      </c>
    </row>
    <row r="232" spans="1:64" hidden="1" x14ac:dyDescent="0.3">
      <c r="A232" t="s">
        <v>988</v>
      </c>
      <c r="B232" t="s">
        <v>989</v>
      </c>
      <c r="C232" s="1" t="str">
        <f t="shared" si="16"/>
        <v>21:0041</v>
      </c>
      <c r="D232" s="1" t="str">
        <f t="shared" si="17"/>
        <v>21:0247</v>
      </c>
      <c r="E232" t="s">
        <v>990</v>
      </c>
      <c r="F232" t="s">
        <v>991</v>
      </c>
      <c r="H232">
        <v>56.827924299999999</v>
      </c>
      <c r="I232">
        <v>-115.64964670000001</v>
      </c>
      <c r="J232" s="1" t="str">
        <f t="shared" si="14"/>
        <v>Fluid (stream)</v>
      </c>
      <c r="K232" s="1" t="str">
        <f t="shared" si="15"/>
        <v>Filtered Water</v>
      </c>
      <c r="L232">
        <v>1</v>
      </c>
      <c r="M232" t="s">
        <v>103</v>
      </c>
      <c r="N232">
        <v>6</v>
      </c>
      <c r="P232">
        <v>6.1</v>
      </c>
      <c r="Q232">
        <v>0.65</v>
      </c>
      <c r="R232">
        <v>219.31</v>
      </c>
      <c r="S232">
        <v>85.93</v>
      </c>
      <c r="T232">
        <v>3.0000000000000001E-3</v>
      </c>
      <c r="U232">
        <v>0.01</v>
      </c>
      <c r="V232">
        <v>2.5000000000000001E-2</v>
      </c>
      <c r="X232">
        <v>0.16400000000000001</v>
      </c>
      <c r="Y232">
        <v>2.11</v>
      </c>
      <c r="Z232">
        <v>0.99</v>
      </c>
      <c r="AA232">
        <v>7.0000000000000001E-3</v>
      </c>
      <c r="AB232">
        <v>8.0000000000000002E-3</v>
      </c>
      <c r="AC232">
        <v>8.0000000000000002E-3</v>
      </c>
      <c r="AE232">
        <v>0.01</v>
      </c>
      <c r="AH232">
        <v>3.0000000000000001E-3</v>
      </c>
      <c r="AJ232">
        <v>1.2E-2</v>
      </c>
      <c r="AK232">
        <v>25.004999999999999</v>
      </c>
      <c r="AL232">
        <v>3.0000000000000001E-3</v>
      </c>
      <c r="AM232">
        <v>151.72</v>
      </c>
      <c r="AN232">
        <v>0.27500000000000002</v>
      </c>
      <c r="AP232">
        <v>1.2E-2</v>
      </c>
      <c r="AQ232">
        <v>1.45</v>
      </c>
      <c r="AR232">
        <v>5.5E-2</v>
      </c>
      <c r="AS232">
        <v>3.0000000000000001E-3</v>
      </c>
      <c r="AT232">
        <v>0.64100000000000001</v>
      </c>
      <c r="AU232">
        <v>3.0000000000000001E-3</v>
      </c>
      <c r="AV232">
        <v>4.7E-2</v>
      </c>
      <c r="AX232">
        <v>7.0000000000000001E-3</v>
      </c>
      <c r="AY232">
        <v>5.7000000000000002E-2</v>
      </c>
      <c r="AZ232">
        <v>272.94</v>
      </c>
      <c r="BB232">
        <v>3.0000000000000001E-3</v>
      </c>
      <c r="BD232">
        <v>1.19</v>
      </c>
      <c r="BE232">
        <v>3.0000000000000001E-3</v>
      </c>
      <c r="BG232">
        <v>0.26800000000000002</v>
      </c>
      <c r="BH232">
        <v>0.79</v>
      </c>
      <c r="BJ232">
        <v>4.2000000000000003E-2</v>
      </c>
      <c r="BK232">
        <v>3.0000000000000001E-3</v>
      </c>
      <c r="BL232">
        <v>3.6</v>
      </c>
    </row>
    <row r="233" spans="1:64" hidden="1" x14ac:dyDescent="0.3">
      <c r="A233" t="s">
        <v>992</v>
      </c>
      <c r="B233" t="s">
        <v>993</v>
      </c>
      <c r="C233" s="1" t="str">
        <f t="shared" si="16"/>
        <v>21:0041</v>
      </c>
      <c r="D233" s="1" t="str">
        <f t="shared" si="17"/>
        <v>21:0247</v>
      </c>
      <c r="E233" t="s">
        <v>994</v>
      </c>
      <c r="F233" t="s">
        <v>995</v>
      </c>
      <c r="H233">
        <v>56.808901300000002</v>
      </c>
      <c r="I233">
        <v>-115.7591118</v>
      </c>
      <c r="J233" s="1" t="str">
        <f t="shared" si="14"/>
        <v>Fluid (stream)</v>
      </c>
      <c r="K233" s="1" t="str">
        <f t="shared" si="15"/>
        <v>Filtered Water</v>
      </c>
      <c r="L233">
        <v>1</v>
      </c>
      <c r="M233" t="s">
        <v>108</v>
      </c>
      <c r="N233">
        <v>7</v>
      </c>
      <c r="P233">
        <v>6.8</v>
      </c>
      <c r="Q233">
        <v>1.31</v>
      </c>
      <c r="R233">
        <v>47.8</v>
      </c>
      <c r="S233">
        <v>66.86</v>
      </c>
      <c r="T233">
        <v>5.0000000000000001E-3</v>
      </c>
      <c r="U233">
        <v>2.4E-2</v>
      </c>
      <c r="V233">
        <v>0.13700000000000001</v>
      </c>
      <c r="X233">
        <v>0.29799999999999999</v>
      </c>
      <c r="Y233">
        <v>0.98</v>
      </c>
      <c r="Z233">
        <v>0.87</v>
      </c>
      <c r="AA233">
        <v>2.1999999999999999E-2</v>
      </c>
      <c r="AB233">
        <v>1.2E-2</v>
      </c>
      <c r="AC233">
        <v>1.0999999999999999E-2</v>
      </c>
      <c r="AE233">
        <v>0.02</v>
      </c>
      <c r="AH233">
        <v>3.0000000000000001E-3</v>
      </c>
      <c r="AJ233">
        <v>7.5999999999999998E-2</v>
      </c>
      <c r="AK233">
        <v>13.292</v>
      </c>
      <c r="AL233">
        <v>3.0000000000000001E-3</v>
      </c>
      <c r="AM233">
        <v>76.069999999999993</v>
      </c>
      <c r="AN233">
        <v>1.9710000000000001</v>
      </c>
      <c r="AP233">
        <v>8.5999999999999993E-2</v>
      </c>
      <c r="AQ233">
        <v>2.31</v>
      </c>
      <c r="AR233">
        <v>9.5000000000000001E-2</v>
      </c>
      <c r="AS233">
        <v>2.3E-2</v>
      </c>
      <c r="AT233">
        <v>0.75600000000000001</v>
      </c>
      <c r="AU233">
        <v>1.2E-2</v>
      </c>
      <c r="AV233">
        <v>0.105</v>
      </c>
      <c r="AX233">
        <v>1.7000000000000001E-2</v>
      </c>
      <c r="AY233">
        <v>5.0000000000000001E-3</v>
      </c>
      <c r="AZ233">
        <v>175.77</v>
      </c>
      <c r="BB233">
        <v>3.0000000000000001E-3</v>
      </c>
      <c r="BD233">
        <v>1.72</v>
      </c>
      <c r="BE233">
        <v>1.2E-2</v>
      </c>
      <c r="BG233">
        <v>0.90600000000000003</v>
      </c>
      <c r="BH233">
        <v>0.62</v>
      </c>
      <c r="BJ233">
        <v>0.159</v>
      </c>
      <c r="BK233">
        <v>0.01</v>
      </c>
      <c r="BL233">
        <v>0.25</v>
      </c>
    </row>
    <row r="234" spans="1:64" hidden="1" x14ac:dyDescent="0.3">
      <c r="A234" t="s">
        <v>996</v>
      </c>
      <c r="B234" t="s">
        <v>997</v>
      </c>
      <c r="C234" s="1" t="str">
        <f t="shared" si="16"/>
        <v>21:0041</v>
      </c>
      <c r="D234" s="1" t="str">
        <f t="shared" si="17"/>
        <v>21:0247</v>
      </c>
      <c r="E234" t="s">
        <v>998</v>
      </c>
      <c r="F234" t="s">
        <v>999</v>
      </c>
      <c r="H234">
        <v>56.813311900000002</v>
      </c>
      <c r="I234">
        <v>-115.7635693</v>
      </c>
      <c r="J234" s="1" t="str">
        <f t="shared" si="14"/>
        <v>Fluid (stream)</v>
      </c>
      <c r="K234" s="1" t="str">
        <f t="shared" si="15"/>
        <v>Filtered Water</v>
      </c>
      <c r="L234">
        <v>1</v>
      </c>
      <c r="M234" t="s">
        <v>113</v>
      </c>
      <c r="N234">
        <v>8</v>
      </c>
      <c r="P234">
        <v>4.3</v>
      </c>
      <c r="Q234">
        <v>0.78</v>
      </c>
      <c r="R234">
        <v>30.36</v>
      </c>
      <c r="S234">
        <v>84.11</v>
      </c>
      <c r="T234">
        <v>3.0000000000000001E-3</v>
      </c>
      <c r="U234">
        <v>0.01</v>
      </c>
      <c r="V234">
        <v>4.2000000000000003E-2</v>
      </c>
      <c r="X234">
        <v>0.156</v>
      </c>
      <c r="Y234">
        <v>0.93</v>
      </c>
      <c r="Z234">
        <v>0.26</v>
      </c>
      <c r="AA234">
        <v>3.0000000000000001E-3</v>
      </c>
      <c r="AB234">
        <v>5.0000000000000001E-3</v>
      </c>
      <c r="AC234">
        <v>8.0000000000000002E-3</v>
      </c>
      <c r="AE234">
        <v>8.9999999999999993E-3</v>
      </c>
      <c r="AH234">
        <v>3.0000000000000001E-3</v>
      </c>
      <c r="AJ234">
        <v>2.1000000000000001E-2</v>
      </c>
      <c r="AK234">
        <v>12.933999999999999</v>
      </c>
      <c r="AL234">
        <v>3.0000000000000001E-3</v>
      </c>
      <c r="AM234">
        <v>67.739999999999995</v>
      </c>
      <c r="AN234">
        <v>0.59599999999999997</v>
      </c>
      <c r="AP234">
        <v>2.4E-2</v>
      </c>
      <c r="AQ234">
        <v>1.22</v>
      </c>
      <c r="AR234">
        <v>2.4E-2</v>
      </c>
      <c r="AS234">
        <v>5.0000000000000001E-3</v>
      </c>
      <c r="AT234">
        <v>0.61399999999999999</v>
      </c>
      <c r="AU234">
        <v>3.0000000000000001E-3</v>
      </c>
      <c r="AV234">
        <v>5.2999999999999999E-2</v>
      </c>
      <c r="AX234">
        <v>3.0000000000000001E-3</v>
      </c>
      <c r="AY234">
        <v>5.0000000000000001E-3</v>
      </c>
      <c r="AZ234">
        <v>184.11</v>
      </c>
      <c r="BB234">
        <v>3.0000000000000001E-3</v>
      </c>
      <c r="BD234">
        <v>0.25</v>
      </c>
      <c r="BE234">
        <v>3.0000000000000001E-3</v>
      </c>
      <c r="BG234">
        <v>0.32900000000000001</v>
      </c>
      <c r="BH234">
        <v>0.4</v>
      </c>
      <c r="BJ234">
        <v>5.3999999999999999E-2</v>
      </c>
      <c r="BK234">
        <v>5.0000000000000001E-3</v>
      </c>
      <c r="BL234">
        <v>0.86</v>
      </c>
    </row>
    <row r="235" spans="1:64" hidden="1" x14ac:dyDescent="0.3">
      <c r="A235" t="s">
        <v>1000</v>
      </c>
      <c r="B235" t="s">
        <v>1001</v>
      </c>
      <c r="C235" s="1" t="str">
        <f t="shared" si="16"/>
        <v>21:0041</v>
      </c>
      <c r="D235" s="1" t="str">
        <f t="shared" si="17"/>
        <v>21:0247</v>
      </c>
      <c r="E235" t="s">
        <v>1002</v>
      </c>
      <c r="F235" t="s">
        <v>1003</v>
      </c>
      <c r="H235">
        <v>56.799639300000003</v>
      </c>
      <c r="I235">
        <v>-115.744843</v>
      </c>
      <c r="J235" s="1" t="str">
        <f t="shared" si="14"/>
        <v>Fluid (stream)</v>
      </c>
      <c r="K235" s="1" t="str">
        <f t="shared" si="15"/>
        <v>Filtered Water</v>
      </c>
      <c r="L235">
        <v>1</v>
      </c>
      <c r="M235" t="s">
        <v>118</v>
      </c>
      <c r="N235">
        <v>9</v>
      </c>
      <c r="P235">
        <v>8.4</v>
      </c>
      <c r="Q235">
        <v>1.52</v>
      </c>
      <c r="R235">
        <v>39.68</v>
      </c>
      <c r="S235">
        <v>52.46</v>
      </c>
      <c r="T235">
        <v>8.0000000000000002E-3</v>
      </c>
      <c r="U235">
        <v>0.01</v>
      </c>
      <c r="V235">
        <v>8.6999999999999994E-2</v>
      </c>
      <c r="X235">
        <v>0.46200000000000002</v>
      </c>
      <c r="Y235">
        <v>1.34</v>
      </c>
      <c r="Z235">
        <v>0.43</v>
      </c>
      <c r="AA235">
        <v>2.1999999999999999E-2</v>
      </c>
      <c r="AB235">
        <v>1.2999999999999999E-2</v>
      </c>
      <c r="AC235">
        <v>7.0000000000000001E-3</v>
      </c>
      <c r="AE235">
        <v>1.4E-2</v>
      </c>
      <c r="AH235">
        <v>5.0000000000000001E-3</v>
      </c>
      <c r="AJ235">
        <v>3.5000000000000003E-2</v>
      </c>
      <c r="AK235">
        <v>15.983000000000001</v>
      </c>
      <c r="AL235">
        <v>3.0000000000000001E-3</v>
      </c>
      <c r="AM235">
        <v>277.89</v>
      </c>
      <c r="AN235">
        <v>0.45900000000000002</v>
      </c>
      <c r="AP235">
        <v>5.6000000000000001E-2</v>
      </c>
      <c r="AQ235">
        <v>1.92</v>
      </c>
      <c r="AR235">
        <v>1.7999999999999999E-2</v>
      </c>
      <c r="AS235">
        <v>1.2E-2</v>
      </c>
      <c r="AT235">
        <v>0.71699999999999997</v>
      </c>
      <c r="AU235">
        <v>5.0000000000000001E-3</v>
      </c>
      <c r="AV235">
        <v>7.2999999999999995E-2</v>
      </c>
      <c r="AX235">
        <v>8.9999999999999993E-3</v>
      </c>
      <c r="AY235">
        <v>5.0000000000000001E-3</v>
      </c>
      <c r="AZ235">
        <v>264.39</v>
      </c>
      <c r="BB235">
        <v>3.0000000000000001E-3</v>
      </c>
      <c r="BD235">
        <v>1.39</v>
      </c>
      <c r="BE235">
        <v>3.0000000000000001E-3</v>
      </c>
      <c r="BG235">
        <v>1.27</v>
      </c>
      <c r="BH235">
        <v>0.76</v>
      </c>
      <c r="BJ235">
        <v>0.128</v>
      </c>
      <c r="BK235">
        <v>1.7000000000000001E-2</v>
      </c>
      <c r="BL235">
        <v>0.25</v>
      </c>
    </row>
    <row r="236" spans="1:64" hidden="1" x14ac:dyDescent="0.3">
      <c r="A236" t="s">
        <v>1004</v>
      </c>
      <c r="B236" t="s">
        <v>1005</v>
      </c>
      <c r="C236" s="1" t="str">
        <f t="shared" si="16"/>
        <v>21:0041</v>
      </c>
      <c r="D236" s="1" t="str">
        <f t="shared" si="17"/>
        <v>21:0247</v>
      </c>
      <c r="E236" t="s">
        <v>1006</v>
      </c>
      <c r="F236" t="s">
        <v>1007</v>
      </c>
      <c r="H236">
        <v>56.791519200000003</v>
      </c>
      <c r="I236">
        <v>-115.7194417</v>
      </c>
      <c r="J236" s="1" t="str">
        <f t="shared" si="14"/>
        <v>Fluid (stream)</v>
      </c>
      <c r="K236" s="1" t="str">
        <f t="shared" si="15"/>
        <v>Filtered Water</v>
      </c>
      <c r="L236">
        <v>1</v>
      </c>
      <c r="M236" t="s">
        <v>123</v>
      </c>
      <c r="N236">
        <v>10</v>
      </c>
      <c r="P236">
        <v>8.1999999999999993</v>
      </c>
      <c r="Q236">
        <v>0.57999999999999996</v>
      </c>
      <c r="R236">
        <v>47.88</v>
      </c>
      <c r="S236">
        <v>32.119999999999997</v>
      </c>
      <c r="T236">
        <v>3.0000000000000001E-3</v>
      </c>
      <c r="U236">
        <v>0.01</v>
      </c>
      <c r="V236">
        <v>3.6999999999999998E-2</v>
      </c>
      <c r="X236">
        <v>0.56999999999999995</v>
      </c>
      <c r="Y236">
        <v>1.01</v>
      </c>
      <c r="Z236">
        <v>0.38</v>
      </c>
      <c r="AA236">
        <v>1.0999999999999999E-2</v>
      </c>
      <c r="AB236">
        <v>3.0000000000000001E-3</v>
      </c>
      <c r="AC236">
        <v>3.0000000000000001E-3</v>
      </c>
      <c r="AE236">
        <v>8.0000000000000002E-3</v>
      </c>
      <c r="AH236">
        <v>3.0000000000000001E-3</v>
      </c>
      <c r="AJ236">
        <v>1.7000000000000001E-2</v>
      </c>
      <c r="AK236">
        <v>19.135999999999999</v>
      </c>
      <c r="AL236">
        <v>3.0000000000000001E-3</v>
      </c>
      <c r="AM236">
        <v>205.41</v>
      </c>
      <c r="AN236">
        <v>0.505</v>
      </c>
      <c r="AP236">
        <v>2.5999999999999999E-2</v>
      </c>
      <c r="AQ236">
        <v>1.63</v>
      </c>
      <c r="AR236">
        <v>0.01</v>
      </c>
      <c r="AS236">
        <v>7.0000000000000001E-3</v>
      </c>
      <c r="AT236">
        <v>1.3480000000000001</v>
      </c>
      <c r="AU236">
        <v>3.0000000000000001E-3</v>
      </c>
      <c r="AV236">
        <v>3.7999999999999999E-2</v>
      </c>
      <c r="AX236">
        <v>0.01</v>
      </c>
      <c r="AY236">
        <v>5.0000000000000001E-3</v>
      </c>
      <c r="AZ236">
        <v>209.09</v>
      </c>
      <c r="BB236">
        <v>3.0000000000000001E-3</v>
      </c>
      <c r="BD236">
        <v>1.41</v>
      </c>
      <c r="BE236">
        <v>3.0000000000000001E-3</v>
      </c>
      <c r="BG236">
        <v>0.93100000000000005</v>
      </c>
      <c r="BH236">
        <v>0.44</v>
      </c>
      <c r="BJ236">
        <v>6.4000000000000001E-2</v>
      </c>
      <c r="BK236">
        <v>5.0000000000000001E-3</v>
      </c>
      <c r="BL236">
        <v>1.25</v>
      </c>
    </row>
    <row r="237" spans="1:64" hidden="1" x14ac:dyDescent="0.3">
      <c r="A237" t="s">
        <v>1008</v>
      </c>
      <c r="B237" t="s">
        <v>1009</v>
      </c>
      <c r="C237" s="1" t="str">
        <f t="shared" si="16"/>
        <v>21:0041</v>
      </c>
      <c r="D237" s="1" t="str">
        <f t="shared" si="17"/>
        <v>21:0247</v>
      </c>
      <c r="E237" t="s">
        <v>1010</v>
      </c>
      <c r="F237" t="s">
        <v>1011</v>
      </c>
      <c r="H237">
        <v>56.794339899999997</v>
      </c>
      <c r="I237">
        <v>-115.717659</v>
      </c>
      <c r="J237" s="1" t="str">
        <f t="shared" si="14"/>
        <v>Fluid (stream)</v>
      </c>
      <c r="K237" s="1" t="str">
        <f t="shared" si="15"/>
        <v>Filtered Water</v>
      </c>
      <c r="L237">
        <v>1</v>
      </c>
      <c r="M237" t="s">
        <v>128</v>
      </c>
      <c r="N237">
        <v>11</v>
      </c>
      <c r="P237">
        <v>5.9</v>
      </c>
      <c r="Q237">
        <v>1.67</v>
      </c>
      <c r="R237">
        <v>71.91</v>
      </c>
      <c r="S237">
        <v>73.819999999999993</v>
      </c>
      <c r="T237">
        <v>3.0000000000000001E-3</v>
      </c>
      <c r="U237">
        <v>2.7E-2</v>
      </c>
      <c r="V237">
        <v>9.9000000000000005E-2</v>
      </c>
      <c r="X237">
        <v>0.19700000000000001</v>
      </c>
      <c r="Y237">
        <v>0.94</v>
      </c>
      <c r="Z237">
        <v>1.04</v>
      </c>
      <c r="AA237">
        <v>1.6E-2</v>
      </c>
      <c r="AB237">
        <v>8.0000000000000002E-3</v>
      </c>
      <c r="AC237">
        <v>1.2999999999999999E-2</v>
      </c>
      <c r="AE237">
        <v>1.2E-2</v>
      </c>
      <c r="AH237">
        <v>3.0000000000000001E-3</v>
      </c>
      <c r="AJ237">
        <v>4.7E-2</v>
      </c>
      <c r="AK237">
        <v>15.731</v>
      </c>
      <c r="AL237">
        <v>3.0000000000000001E-3</v>
      </c>
      <c r="AM237">
        <v>29.73</v>
      </c>
      <c r="AN237">
        <v>2.8090000000000002</v>
      </c>
      <c r="AP237">
        <v>7.3999999999999996E-2</v>
      </c>
      <c r="AQ237">
        <v>2.7</v>
      </c>
      <c r="AR237">
        <v>4.2999999999999997E-2</v>
      </c>
      <c r="AS237">
        <v>1.4E-2</v>
      </c>
      <c r="AT237">
        <v>0.91300000000000003</v>
      </c>
      <c r="AU237">
        <v>7.0000000000000001E-3</v>
      </c>
      <c r="AV237">
        <v>0.11700000000000001</v>
      </c>
      <c r="AX237">
        <v>1.2E-2</v>
      </c>
      <c r="AY237">
        <v>1.2999999999999999E-2</v>
      </c>
      <c r="AZ237">
        <v>211.73</v>
      </c>
      <c r="BB237">
        <v>3.0000000000000001E-3</v>
      </c>
      <c r="BD237">
        <v>1.1299999999999999</v>
      </c>
      <c r="BE237">
        <v>1.7000000000000001E-2</v>
      </c>
      <c r="BG237">
        <v>1.1759999999999999</v>
      </c>
      <c r="BH237">
        <v>0.63</v>
      </c>
      <c r="BJ237">
        <v>0.127</v>
      </c>
      <c r="BK237">
        <v>1.2E-2</v>
      </c>
      <c r="BL237">
        <v>0.25</v>
      </c>
    </row>
    <row r="238" spans="1:64" hidden="1" x14ac:dyDescent="0.3">
      <c r="A238" t="s">
        <v>1012</v>
      </c>
      <c r="B238" t="s">
        <v>1013</v>
      </c>
      <c r="C238" s="1" t="str">
        <f t="shared" si="16"/>
        <v>21:0041</v>
      </c>
      <c r="D238" s="1" t="str">
        <f t="shared" si="17"/>
        <v>21:0247</v>
      </c>
      <c r="E238" t="s">
        <v>1014</v>
      </c>
      <c r="F238" t="s">
        <v>1015</v>
      </c>
      <c r="H238">
        <v>56.807433600000003</v>
      </c>
      <c r="I238">
        <v>-115.66666379999999</v>
      </c>
      <c r="J238" s="1" t="str">
        <f t="shared" si="14"/>
        <v>Fluid (stream)</v>
      </c>
      <c r="K238" s="1" t="str">
        <f t="shared" si="15"/>
        <v>Filtered Water</v>
      </c>
      <c r="L238">
        <v>1</v>
      </c>
      <c r="M238" t="s">
        <v>133</v>
      </c>
      <c r="N238">
        <v>12</v>
      </c>
      <c r="P238">
        <v>7.7</v>
      </c>
      <c r="Q238">
        <v>2.21</v>
      </c>
      <c r="R238">
        <v>75.59</v>
      </c>
      <c r="S238">
        <v>81.17</v>
      </c>
      <c r="T238">
        <v>3.0000000000000001E-3</v>
      </c>
      <c r="U238">
        <v>0.01</v>
      </c>
      <c r="V238">
        <v>0.158</v>
      </c>
      <c r="X238">
        <v>0.218</v>
      </c>
      <c r="Y238">
        <v>0.96</v>
      </c>
      <c r="Z238">
        <v>1.0900000000000001</v>
      </c>
      <c r="AA238">
        <v>0.03</v>
      </c>
      <c r="AB238">
        <v>1.2E-2</v>
      </c>
      <c r="AC238">
        <v>1.7999999999999999E-2</v>
      </c>
      <c r="AE238">
        <v>0.03</v>
      </c>
      <c r="AH238">
        <v>5.0000000000000001E-3</v>
      </c>
      <c r="AJ238">
        <v>7.4999999999999997E-2</v>
      </c>
      <c r="AK238">
        <v>16.521999999999998</v>
      </c>
      <c r="AL238">
        <v>3.0000000000000001E-3</v>
      </c>
      <c r="AM238">
        <v>40.49</v>
      </c>
      <c r="AN238">
        <v>3.53</v>
      </c>
      <c r="AP238">
        <v>8.5000000000000006E-2</v>
      </c>
      <c r="AQ238">
        <v>2.84</v>
      </c>
      <c r="AR238">
        <v>9.8000000000000004E-2</v>
      </c>
      <c r="AS238">
        <v>2.5000000000000001E-2</v>
      </c>
      <c r="AT238">
        <v>0.88200000000000001</v>
      </c>
      <c r="AU238">
        <v>1.2999999999999999E-2</v>
      </c>
      <c r="AV238">
        <v>0.16400000000000001</v>
      </c>
      <c r="AX238">
        <v>3.1E-2</v>
      </c>
      <c r="AY238">
        <v>5.0000000000000001E-3</v>
      </c>
      <c r="AZ238">
        <v>219.77</v>
      </c>
      <c r="BB238">
        <v>3.0000000000000001E-3</v>
      </c>
      <c r="BD238">
        <v>1.64</v>
      </c>
      <c r="BE238">
        <v>0.01</v>
      </c>
      <c r="BG238">
        <v>1.3140000000000001</v>
      </c>
      <c r="BH238">
        <v>0.83</v>
      </c>
      <c r="BJ238">
        <v>0.188</v>
      </c>
      <c r="BK238">
        <v>0.02</v>
      </c>
      <c r="BL238">
        <v>0.25</v>
      </c>
    </row>
    <row r="239" spans="1:64" hidden="1" x14ac:dyDescent="0.3">
      <c r="A239" t="s">
        <v>1016</v>
      </c>
      <c r="B239" t="s">
        <v>1017</v>
      </c>
      <c r="C239" s="1" t="str">
        <f t="shared" si="16"/>
        <v>21:0041</v>
      </c>
      <c r="D239" s="1" t="str">
        <f t="shared" si="17"/>
        <v>21:0247</v>
      </c>
      <c r="E239" t="s">
        <v>1018</v>
      </c>
      <c r="F239" t="s">
        <v>1019</v>
      </c>
      <c r="H239">
        <v>56.9264881</v>
      </c>
      <c r="I239">
        <v>-115.972116</v>
      </c>
      <c r="J239" s="1" t="str">
        <f t="shared" si="14"/>
        <v>Fluid (stream)</v>
      </c>
      <c r="K239" s="1" t="str">
        <f t="shared" si="15"/>
        <v>Filtered Water</v>
      </c>
      <c r="L239">
        <v>1</v>
      </c>
      <c r="M239" t="s">
        <v>138</v>
      </c>
      <c r="N239">
        <v>13</v>
      </c>
      <c r="P239">
        <v>3.2</v>
      </c>
      <c r="Q239">
        <v>0.72</v>
      </c>
      <c r="R239">
        <v>15.24</v>
      </c>
      <c r="S239">
        <v>46.68</v>
      </c>
      <c r="T239">
        <v>3.0000000000000001E-3</v>
      </c>
      <c r="U239">
        <v>0.01</v>
      </c>
      <c r="V239">
        <v>1.7000000000000001E-2</v>
      </c>
      <c r="X239">
        <v>2.5000000000000001E-2</v>
      </c>
      <c r="Y239">
        <v>0.52</v>
      </c>
      <c r="Z239">
        <v>0.21</v>
      </c>
      <c r="AA239">
        <v>7.0000000000000001E-3</v>
      </c>
      <c r="AB239">
        <v>3.0000000000000001E-3</v>
      </c>
      <c r="AC239">
        <v>3.0000000000000001E-3</v>
      </c>
      <c r="AE239">
        <v>6.0000000000000001E-3</v>
      </c>
      <c r="AH239">
        <v>3.0000000000000001E-3</v>
      </c>
      <c r="AJ239">
        <v>0.01</v>
      </c>
      <c r="AK239">
        <v>6.4939999999999998</v>
      </c>
      <c r="AL239">
        <v>3.0000000000000001E-3</v>
      </c>
      <c r="AM239">
        <v>10.57</v>
      </c>
      <c r="AN239">
        <v>0.123</v>
      </c>
      <c r="AP239">
        <v>8.9999999999999993E-3</v>
      </c>
      <c r="AQ239">
        <v>0.56999999999999995</v>
      </c>
      <c r="AR239">
        <v>1.0999999999999999E-2</v>
      </c>
      <c r="AS239">
        <v>3.0000000000000001E-3</v>
      </c>
      <c r="AT239">
        <v>1.282</v>
      </c>
      <c r="AU239">
        <v>3.0000000000000001E-3</v>
      </c>
      <c r="AV239">
        <v>4.1000000000000002E-2</v>
      </c>
      <c r="AX239">
        <v>3.0000000000000001E-3</v>
      </c>
      <c r="AY239">
        <v>5.0000000000000001E-3</v>
      </c>
      <c r="AZ239">
        <v>84.65</v>
      </c>
      <c r="BB239">
        <v>3.0000000000000001E-3</v>
      </c>
      <c r="BD239">
        <v>0.71</v>
      </c>
      <c r="BE239">
        <v>3.0000000000000001E-3</v>
      </c>
      <c r="BG239">
        <v>8.7999999999999995E-2</v>
      </c>
      <c r="BH239">
        <v>0.26</v>
      </c>
      <c r="BJ239">
        <v>2.3E-2</v>
      </c>
      <c r="BK239">
        <v>3.0000000000000001E-3</v>
      </c>
      <c r="BL239">
        <v>0.25</v>
      </c>
    </row>
    <row r="240" spans="1:64" hidden="1" x14ac:dyDescent="0.3">
      <c r="A240" t="s">
        <v>1020</v>
      </c>
      <c r="B240" t="s">
        <v>1021</v>
      </c>
      <c r="C240" s="1" t="str">
        <f t="shared" si="16"/>
        <v>21:0041</v>
      </c>
      <c r="D240" s="1" t="str">
        <f t="shared" si="17"/>
        <v>21:0247</v>
      </c>
      <c r="E240" t="s">
        <v>1022</v>
      </c>
      <c r="F240" t="s">
        <v>1023</v>
      </c>
      <c r="H240">
        <v>56.964223400000002</v>
      </c>
      <c r="I240">
        <v>-115.49054769999999</v>
      </c>
      <c r="J240" s="1" t="str">
        <f t="shared" si="14"/>
        <v>Fluid (stream)</v>
      </c>
      <c r="K240" s="1" t="str">
        <f t="shared" si="15"/>
        <v>Filtered Water</v>
      </c>
      <c r="L240">
        <v>1</v>
      </c>
      <c r="M240" t="s">
        <v>143</v>
      </c>
      <c r="N240">
        <v>14</v>
      </c>
      <c r="P240">
        <v>4</v>
      </c>
      <c r="Q240">
        <v>3.11</v>
      </c>
      <c r="R240">
        <v>37.49</v>
      </c>
      <c r="S240">
        <v>41.3</v>
      </c>
      <c r="T240">
        <v>3.0000000000000001E-3</v>
      </c>
      <c r="U240">
        <v>0.01</v>
      </c>
      <c r="V240">
        <v>0.05</v>
      </c>
      <c r="X240">
        <v>0.41799999999999998</v>
      </c>
      <c r="Y240">
        <v>2</v>
      </c>
      <c r="Z240">
        <v>0.16</v>
      </c>
      <c r="AA240">
        <v>0.02</v>
      </c>
      <c r="AB240">
        <v>1.0999999999999999E-2</v>
      </c>
      <c r="AC240">
        <v>3.0000000000000001E-3</v>
      </c>
      <c r="AE240">
        <v>2.1999999999999999E-2</v>
      </c>
      <c r="AH240">
        <v>3.0000000000000001E-3</v>
      </c>
      <c r="AJ240">
        <v>2.1999999999999999E-2</v>
      </c>
      <c r="AK240">
        <v>13.327999999999999</v>
      </c>
      <c r="AL240">
        <v>3.0000000000000001E-3</v>
      </c>
      <c r="AM240">
        <v>403.11</v>
      </c>
      <c r="AN240">
        <v>0.28799999999999998</v>
      </c>
      <c r="AP240">
        <v>4.7E-2</v>
      </c>
      <c r="AQ240">
        <v>1.95</v>
      </c>
      <c r="AR240">
        <v>1.4999999999999999E-2</v>
      </c>
      <c r="AS240">
        <v>8.0000000000000002E-3</v>
      </c>
      <c r="AT240">
        <v>1.016</v>
      </c>
      <c r="AU240">
        <v>8.0000000000000002E-3</v>
      </c>
      <c r="AV240">
        <v>0.114</v>
      </c>
      <c r="AX240">
        <v>1.7000000000000001E-2</v>
      </c>
      <c r="AY240">
        <v>5.0000000000000001E-3</v>
      </c>
      <c r="AZ240">
        <v>252.16</v>
      </c>
      <c r="BB240">
        <v>3.0000000000000001E-3</v>
      </c>
      <c r="BD240">
        <v>0.66</v>
      </c>
      <c r="BE240">
        <v>3.0000000000000001E-3</v>
      </c>
      <c r="BG240">
        <v>0.27400000000000002</v>
      </c>
      <c r="BH240">
        <v>0.86</v>
      </c>
      <c r="BJ240">
        <v>0.129</v>
      </c>
      <c r="BK240">
        <v>1.7999999999999999E-2</v>
      </c>
      <c r="BL240">
        <v>0.25</v>
      </c>
    </row>
    <row r="241" spans="1:64" hidden="1" x14ac:dyDescent="0.3">
      <c r="A241" t="s">
        <v>1024</v>
      </c>
      <c r="B241" t="s">
        <v>1025</v>
      </c>
      <c r="C241" s="1" t="str">
        <f t="shared" si="16"/>
        <v>21:0041</v>
      </c>
      <c r="D241" s="1" t="str">
        <f t="shared" si="17"/>
        <v>21:0247</v>
      </c>
      <c r="E241" t="s">
        <v>1026</v>
      </c>
      <c r="F241" t="s">
        <v>1027</v>
      </c>
      <c r="H241">
        <v>56.994525500000002</v>
      </c>
      <c r="I241">
        <v>-115.5355476</v>
      </c>
      <c r="J241" s="1" t="str">
        <f t="shared" si="14"/>
        <v>Fluid (stream)</v>
      </c>
      <c r="K241" s="1" t="str">
        <f t="shared" si="15"/>
        <v>Filtered Water</v>
      </c>
      <c r="L241">
        <v>1</v>
      </c>
      <c r="M241" t="s">
        <v>234</v>
      </c>
      <c r="N241">
        <v>15</v>
      </c>
      <c r="P241">
        <v>6.7</v>
      </c>
      <c r="Q241">
        <v>1.59</v>
      </c>
      <c r="R241">
        <v>53.07</v>
      </c>
      <c r="S241">
        <v>26.04</v>
      </c>
      <c r="T241">
        <v>3.0000000000000001E-3</v>
      </c>
      <c r="U241">
        <v>0.01</v>
      </c>
      <c r="V241">
        <v>5.8999999999999997E-2</v>
      </c>
      <c r="X241">
        <v>0.55900000000000005</v>
      </c>
      <c r="Y241">
        <v>2.62</v>
      </c>
      <c r="Z241">
        <v>0.16</v>
      </c>
      <c r="AA241">
        <v>1.7000000000000001E-2</v>
      </c>
      <c r="AB241">
        <v>7.0000000000000001E-3</v>
      </c>
      <c r="AC241">
        <v>6.0000000000000001E-3</v>
      </c>
      <c r="AE241">
        <v>1.2999999999999999E-2</v>
      </c>
      <c r="AH241">
        <v>3.0000000000000001E-3</v>
      </c>
      <c r="AJ241">
        <v>2.5999999999999999E-2</v>
      </c>
      <c r="AK241">
        <v>16.585999999999999</v>
      </c>
      <c r="AL241">
        <v>3.0000000000000001E-3</v>
      </c>
      <c r="AM241">
        <v>431.44</v>
      </c>
      <c r="AN241">
        <v>2.5000000000000001E-2</v>
      </c>
      <c r="AP241">
        <v>3.7999999999999999E-2</v>
      </c>
      <c r="AQ241">
        <v>1.18</v>
      </c>
      <c r="AR241">
        <v>1.7000000000000001E-2</v>
      </c>
      <c r="AS241">
        <v>8.0000000000000002E-3</v>
      </c>
      <c r="AT241">
        <v>2.964</v>
      </c>
      <c r="AU241">
        <v>6.0000000000000001E-3</v>
      </c>
      <c r="AV241">
        <v>7.1999999999999995E-2</v>
      </c>
      <c r="AX241">
        <v>3.0000000000000001E-3</v>
      </c>
      <c r="AY241">
        <v>5.0000000000000001E-3</v>
      </c>
      <c r="AZ241">
        <v>280.17</v>
      </c>
      <c r="BB241">
        <v>3.0000000000000001E-3</v>
      </c>
      <c r="BD241">
        <v>1.1200000000000001</v>
      </c>
      <c r="BE241">
        <v>3.0000000000000001E-3</v>
      </c>
      <c r="BG241">
        <v>0.34200000000000003</v>
      </c>
      <c r="BH241">
        <v>0.87</v>
      </c>
      <c r="BJ241">
        <v>8.6999999999999994E-2</v>
      </c>
      <c r="BK241">
        <v>8.0000000000000002E-3</v>
      </c>
      <c r="BL241">
        <v>0.25</v>
      </c>
    </row>
    <row r="242" spans="1:64" hidden="1" x14ac:dyDescent="0.3">
      <c r="A242" t="s">
        <v>1028</v>
      </c>
      <c r="B242" t="s">
        <v>1029</v>
      </c>
      <c r="C242" s="1" t="str">
        <f t="shared" si="16"/>
        <v>21:0041</v>
      </c>
      <c r="D242" s="1" t="str">
        <f t="shared" si="17"/>
        <v>21:0247</v>
      </c>
      <c r="E242" t="s">
        <v>1030</v>
      </c>
      <c r="F242" t="s">
        <v>1031</v>
      </c>
      <c r="H242">
        <v>56.953362800000001</v>
      </c>
      <c r="I242">
        <v>-115.5690479</v>
      </c>
      <c r="J242" s="1" t="str">
        <f t="shared" si="14"/>
        <v>Fluid (stream)</v>
      </c>
      <c r="K242" s="1" t="str">
        <f t="shared" si="15"/>
        <v>Filtered Water</v>
      </c>
      <c r="L242">
        <v>1</v>
      </c>
      <c r="M242" t="s">
        <v>239</v>
      </c>
      <c r="N242">
        <v>16</v>
      </c>
      <c r="P242">
        <v>3.1</v>
      </c>
      <c r="Q242">
        <v>1.1299999999999999</v>
      </c>
      <c r="R242">
        <v>24.69</v>
      </c>
      <c r="S242">
        <v>43.17</v>
      </c>
      <c r="T242">
        <v>3.0000000000000001E-3</v>
      </c>
      <c r="U242">
        <v>0.01</v>
      </c>
      <c r="V242">
        <v>5.0000000000000001E-3</v>
      </c>
      <c r="X242">
        <v>0.105</v>
      </c>
      <c r="Y242">
        <v>1.71</v>
      </c>
      <c r="Z242">
        <v>0.16</v>
      </c>
      <c r="AA242">
        <v>6.0000000000000001E-3</v>
      </c>
      <c r="AB242">
        <v>5.0000000000000001E-3</v>
      </c>
      <c r="AC242">
        <v>6.0000000000000001E-3</v>
      </c>
      <c r="AE242">
        <v>3.0000000000000001E-3</v>
      </c>
      <c r="AH242">
        <v>3.0000000000000001E-3</v>
      </c>
      <c r="AJ242">
        <v>5.0000000000000001E-3</v>
      </c>
      <c r="AK242">
        <v>14.771000000000001</v>
      </c>
      <c r="AL242">
        <v>3.0000000000000001E-3</v>
      </c>
      <c r="AM242">
        <v>65.09</v>
      </c>
      <c r="AN242">
        <v>0.51100000000000001</v>
      </c>
      <c r="AP242">
        <v>8.0000000000000002E-3</v>
      </c>
      <c r="AQ242">
        <v>1.25</v>
      </c>
      <c r="AR242">
        <v>5.0000000000000001E-3</v>
      </c>
      <c r="AS242">
        <v>3.0000000000000001E-3</v>
      </c>
      <c r="AT242">
        <v>1.931</v>
      </c>
      <c r="AU242">
        <v>5.0000000000000001E-3</v>
      </c>
      <c r="AV242">
        <v>6.6000000000000003E-2</v>
      </c>
      <c r="AX242">
        <v>3.0000000000000001E-3</v>
      </c>
      <c r="AY242">
        <v>5.0000000000000001E-3</v>
      </c>
      <c r="AZ242">
        <v>234.68</v>
      </c>
      <c r="BB242">
        <v>3.0000000000000001E-3</v>
      </c>
      <c r="BD242">
        <v>0.25</v>
      </c>
      <c r="BE242">
        <v>3.0000000000000001E-3</v>
      </c>
      <c r="BG242">
        <v>0.35899999999999999</v>
      </c>
      <c r="BH242">
        <v>0.6</v>
      </c>
      <c r="BJ242">
        <v>2.5000000000000001E-2</v>
      </c>
      <c r="BK242">
        <v>3.0000000000000001E-3</v>
      </c>
      <c r="BL242">
        <v>1.1000000000000001</v>
      </c>
    </row>
    <row r="243" spans="1:64" hidden="1" x14ac:dyDescent="0.3">
      <c r="A243" t="s">
        <v>1032</v>
      </c>
      <c r="B243" t="s">
        <v>1033</v>
      </c>
      <c r="C243" s="1" t="str">
        <f t="shared" si="16"/>
        <v>21:0041</v>
      </c>
      <c r="D243" s="1" t="str">
        <f t="shared" si="17"/>
        <v>21:0247</v>
      </c>
      <c r="E243" t="s">
        <v>1034</v>
      </c>
      <c r="F243" t="s">
        <v>1035</v>
      </c>
      <c r="H243">
        <v>56.9780728</v>
      </c>
      <c r="I243">
        <v>-115.6360395</v>
      </c>
      <c r="J243" s="1" t="str">
        <f t="shared" si="14"/>
        <v>Fluid (stream)</v>
      </c>
      <c r="K243" s="1" t="str">
        <f t="shared" si="15"/>
        <v>Filtered Water</v>
      </c>
      <c r="L243">
        <v>1</v>
      </c>
      <c r="M243" t="s">
        <v>79</v>
      </c>
      <c r="N243">
        <v>17</v>
      </c>
      <c r="P243">
        <v>6</v>
      </c>
      <c r="Q243">
        <v>0.49</v>
      </c>
      <c r="R243">
        <v>84.7</v>
      </c>
      <c r="S243">
        <v>61.48</v>
      </c>
      <c r="T243">
        <v>8.9999999999999993E-3</v>
      </c>
      <c r="U243">
        <v>0.01</v>
      </c>
      <c r="V243">
        <v>2.3E-2</v>
      </c>
      <c r="X243">
        <v>0.16600000000000001</v>
      </c>
      <c r="Y243">
        <v>1.3</v>
      </c>
      <c r="Z243">
        <v>0.62</v>
      </c>
      <c r="AA243">
        <v>7.0000000000000001E-3</v>
      </c>
      <c r="AB243">
        <v>3.0000000000000001E-3</v>
      </c>
      <c r="AC243">
        <v>6.0000000000000001E-3</v>
      </c>
      <c r="AE243">
        <v>3.0000000000000001E-3</v>
      </c>
      <c r="AH243">
        <v>3.0000000000000001E-3</v>
      </c>
      <c r="AJ243">
        <v>1.2E-2</v>
      </c>
      <c r="AK243">
        <v>29.442</v>
      </c>
      <c r="AL243">
        <v>3.0000000000000001E-3</v>
      </c>
      <c r="AM243">
        <v>37.1</v>
      </c>
      <c r="AN243">
        <v>0.56599999999999995</v>
      </c>
      <c r="AP243">
        <v>1.4E-2</v>
      </c>
      <c r="AQ243">
        <v>1.54</v>
      </c>
      <c r="AR243">
        <v>5.0000000000000001E-3</v>
      </c>
      <c r="AS243">
        <v>3.0000000000000001E-3</v>
      </c>
      <c r="AT243">
        <v>0.95</v>
      </c>
      <c r="AU243">
        <v>7.0000000000000001E-3</v>
      </c>
      <c r="AV243">
        <v>7.0999999999999994E-2</v>
      </c>
      <c r="AX243">
        <v>3.0000000000000001E-3</v>
      </c>
      <c r="AY243">
        <v>5.0000000000000001E-3</v>
      </c>
      <c r="AZ243">
        <v>365.58</v>
      </c>
      <c r="BB243">
        <v>3.0000000000000001E-3</v>
      </c>
      <c r="BD243">
        <v>1.55</v>
      </c>
      <c r="BE243">
        <v>3.0000000000000001E-3</v>
      </c>
      <c r="BG243">
        <v>1.08</v>
      </c>
      <c r="BH243">
        <v>0.52</v>
      </c>
      <c r="BJ243">
        <v>5.1999999999999998E-2</v>
      </c>
      <c r="BK243">
        <v>5.0000000000000001E-3</v>
      </c>
      <c r="BL243">
        <v>1.0900000000000001</v>
      </c>
    </row>
    <row r="244" spans="1:64" hidden="1" x14ac:dyDescent="0.3">
      <c r="A244" t="s">
        <v>1036</v>
      </c>
      <c r="B244" t="s">
        <v>1037</v>
      </c>
      <c r="C244" s="1" t="str">
        <f t="shared" si="16"/>
        <v>21:0041</v>
      </c>
      <c r="D244" s="1" t="str">
        <f t="shared" si="17"/>
        <v>21:0247</v>
      </c>
      <c r="E244" t="s">
        <v>1034</v>
      </c>
      <c r="F244" t="s">
        <v>1038</v>
      </c>
      <c r="H244">
        <v>56.9780728</v>
      </c>
      <c r="I244">
        <v>-115.6360395</v>
      </c>
      <c r="J244" s="1" t="str">
        <f t="shared" si="14"/>
        <v>Fluid (stream)</v>
      </c>
      <c r="K244" s="1" t="str">
        <f t="shared" si="15"/>
        <v>Filtered Water</v>
      </c>
      <c r="L244">
        <v>1</v>
      </c>
      <c r="M244" t="s">
        <v>83</v>
      </c>
      <c r="N244">
        <v>18</v>
      </c>
      <c r="P244">
        <v>5</v>
      </c>
      <c r="Q244">
        <v>0.56000000000000005</v>
      </c>
      <c r="R244">
        <v>83.64</v>
      </c>
      <c r="S244">
        <v>61.29</v>
      </c>
      <c r="T244">
        <v>3.0000000000000001E-3</v>
      </c>
      <c r="U244">
        <v>0.01</v>
      </c>
      <c r="V244">
        <v>1.9E-2</v>
      </c>
      <c r="X244">
        <v>0.17899999999999999</v>
      </c>
      <c r="Y244">
        <v>0.87</v>
      </c>
      <c r="Z244">
        <v>0.65</v>
      </c>
      <c r="AA244">
        <v>8.9999999999999993E-3</v>
      </c>
      <c r="AB244">
        <v>6.0000000000000001E-3</v>
      </c>
      <c r="AC244">
        <v>8.0000000000000002E-3</v>
      </c>
      <c r="AE244">
        <v>5.0000000000000001E-3</v>
      </c>
      <c r="AH244">
        <v>3.0000000000000001E-3</v>
      </c>
      <c r="AJ244">
        <v>1.2E-2</v>
      </c>
      <c r="AK244">
        <v>29.361999999999998</v>
      </c>
      <c r="AL244">
        <v>3.0000000000000001E-3</v>
      </c>
      <c r="AM244">
        <v>43.99</v>
      </c>
      <c r="AN244">
        <v>0.54300000000000004</v>
      </c>
      <c r="AP244">
        <v>0.02</v>
      </c>
      <c r="AQ244">
        <v>1.45</v>
      </c>
      <c r="AR244">
        <v>5.0000000000000001E-3</v>
      </c>
      <c r="AS244">
        <v>3.0000000000000001E-3</v>
      </c>
      <c r="AT244">
        <v>0.95799999999999996</v>
      </c>
      <c r="AU244">
        <v>8.9999999999999993E-3</v>
      </c>
      <c r="AV244">
        <v>8.4000000000000005E-2</v>
      </c>
      <c r="AX244">
        <v>1.0999999999999999E-2</v>
      </c>
      <c r="AY244">
        <v>5.0000000000000001E-3</v>
      </c>
      <c r="AZ244">
        <v>357.91</v>
      </c>
      <c r="BB244">
        <v>3.0000000000000001E-3</v>
      </c>
      <c r="BD244">
        <v>1.49</v>
      </c>
      <c r="BE244">
        <v>3.0000000000000001E-3</v>
      </c>
      <c r="BG244">
        <v>1.0129999999999999</v>
      </c>
      <c r="BH244">
        <v>0.35</v>
      </c>
      <c r="BJ244">
        <v>5.8999999999999997E-2</v>
      </c>
      <c r="BK244">
        <v>3.0000000000000001E-3</v>
      </c>
      <c r="BL244">
        <v>1.46</v>
      </c>
    </row>
    <row r="245" spans="1:64" hidden="1" x14ac:dyDescent="0.3">
      <c r="A245" t="s">
        <v>1039</v>
      </c>
      <c r="B245" t="s">
        <v>1040</v>
      </c>
      <c r="C245" s="1" t="str">
        <f t="shared" si="16"/>
        <v>21:0041</v>
      </c>
      <c r="D245" s="1" t="str">
        <f t="shared" si="17"/>
        <v>21:0247</v>
      </c>
      <c r="E245" t="s">
        <v>1041</v>
      </c>
      <c r="F245" t="s">
        <v>1042</v>
      </c>
      <c r="H245">
        <v>56.9619529</v>
      </c>
      <c r="I245">
        <v>-115.6432401</v>
      </c>
      <c r="J245" s="1" t="str">
        <f t="shared" si="14"/>
        <v>Fluid (stream)</v>
      </c>
      <c r="K245" s="1" t="str">
        <f t="shared" si="15"/>
        <v>Filtered Water</v>
      </c>
      <c r="L245">
        <v>1</v>
      </c>
      <c r="M245" t="s">
        <v>1043</v>
      </c>
      <c r="N245">
        <v>19</v>
      </c>
      <c r="P245">
        <v>7.5</v>
      </c>
      <c r="Q245">
        <v>0.84</v>
      </c>
      <c r="R245">
        <v>35.49</v>
      </c>
      <c r="S245">
        <v>62.73</v>
      </c>
      <c r="T245">
        <v>1.4E-2</v>
      </c>
      <c r="U245">
        <v>0.01</v>
      </c>
      <c r="V245">
        <v>7.3999999999999996E-2</v>
      </c>
      <c r="X245">
        <v>0.17799999999999999</v>
      </c>
      <c r="Y245">
        <v>0.53</v>
      </c>
      <c r="Z245">
        <v>0.62</v>
      </c>
      <c r="AA245">
        <v>1.7000000000000001E-2</v>
      </c>
      <c r="AB245">
        <v>6.0000000000000001E-3</v>
      </c>
      <c r="AC245">
        <v>1.0999999999999999E-2</v>
      </c>
      <c r="AE245">
        <v>1.2E-2</v>
      </c>
      <c r="AH245">
        <v>3.0000000000000001E-3</v>
      </c>
      <c r="AJ245">
        <v>4.2999999999999997E-2</v>
      </c>
      <c r="AK245">
        <v>9.8580000000000005</v>
      </c>
      <c r="AL245">
        <v>3.0000000000000001E-3</v>
      </c>
      <c r="AM245">
        <v>51.27</v>
      </c>
      <c r="AN245">
        <v>0.53700000000000003</v>
      </c>
      <c r="AP245">
        <v>0.05</v>
      </c>
      <c r="AQ245">
        <v>1.69</v>
      </c>
      <c r="AR245">
        <v>2.7E-2</v>
      </c>
      <c r="AS245">
        <v>0.01</v>
      </c>
      <c r="AT245">
        <v>0.79100000000000004</v>
      </c>
      <c r="AU245">
        <v>3.0000000000000001E-3</v>
      </c>
      <c r="AV245">
        <v>0.04</v>
      </c>
      <c r="AX245">
        <v>1.2E-2</v>
      </c>
      <c r="AY245">
        <v>5.0000000000000001E-3</v>
      </c>
      <c r="AZ245">
        <v>178.88</v>
      </c>
      <c r="BB245">
        <v>3.0000000000000001E-3</v>
      </c>
      <c r="BD245">
        <v>1.33</v>
      </c>
      <c r="BE245">
        <v>7.0000000000000001E-3</v>
      </c>
      <c r="BG245">
        <v>0.60499999999999998</v>
      </c>
      <c r="BH245">
        <v>0.32</v>
      </c>
      <c r="BJ245">
        <v>8.5999999999999993E-2</v>
      </c>
      <c r="BK245">
        <v>8.0000000000000002E-3</v>
      </c>
      <c r="BL245">
        <v>0.25</v>
      </c>
    </row>
    <row r="246" spans="1:64" hidden="1" x14ac:dyDescent="0.3">
      <c r="A246" t="s">
        <v>1044</v>
      </c>
      <c r="B246" t="s">
        <v>1045</v>
      </c>
      <c r="C246" s="1" t="str">
        <f t="shared" si="16"/>
        <v>21:0041</v>
      </c>
      <c r="D246" s="1" t="str">
        <f t="shared" si="17"/>
        <v>21:0247</v>
      </c>
      <c r="E246" t="s">
        <v>1041</v>
      </c>
      <c r="F246" t="s">
        <v>1046</v>
      </c>
      <c r="H246">
        <v>56.9619529</v>
      </c>
      <c r="I246">
        <v>-115.6432401</v>
      </c>
      <c r="J246" s="1" t="str">
        <f t="shared" si="14"/>
        <v>Fluid (stream)</v>
      </c>
      <c r="K246" s="1" t="str">
        <f t="shared" si="15"/>
        <v>Filtered Water</v>
      </c>
      <c r="L246">
        <v>1</v>
      </c>
      <c r="M246" t="s">
        <v>1047</v>
      </c>
      <c r="N246">
        <v>20</v>
      </c>
      <c r="P246">
        <v>7.3</v>
      </c>
      <c r="Q246">
        <v>0.79</v>
      </c>
      <c r="R246">
        <v>35.1</v>
      </c>
      <c r="S246">
        <v>62.62</v>
      </c>
      <c r="T246">
        <v>3.0000000000000001E-3</v>
      </c>
      <c r="U246">
        <v>0.01</v>
      </c>
      <c r="V246">
        <v>8.1000000000000003E-2</v>
      </c>
      <c r="X246">
        <v>0.17699999999999999</v>
      </c>
      <c r="Y246">
        <v>0.67</v>
      </c>
      <c r="Z246">
        <v>0.65</v>
      </c>
      <c r="AA246">
        <v>0.01</v>
      </c>
      <c r="AB246">
        <v>1.6E-2</v>
      </c>
      <c r="AC246">
        <v>1.6E-2</v>
      </c>
      <c r="AE246">
        <v>2.5000000000000001E-2</v>
      </c>
      <c r="AH246">
        <v>3.0000000000000001E-3</v>
      </c>
      <c r="AJ246">
        <v>3.3000000000000002E-2</v>
      </c>
      <c r="AK246">
        <v>10.349</v>
      </c>
      <c r="AL246">
        <v>3.0000000000000001E-3</v>
      </c>
      <c r="AM246">
        <v>52.14</v>
      </c>
      <c r="AN246">
        <v>0.57399999999999995</v>
      </c>
      <c r="AP246">
        <v>4.1000000000000002E-2</v>
      </c>
      <c r="AQ246">
        <v>1.75</v>
      </c>
      <c r="AR246">
        <v>3.4000000000000002E-2</v>
      </c>
      <c r="AS246">
        <v>1.0999999999999999E-2</v>
      </c>
      <c r="AT246">
        <v>0.82399999999999995</v>
      </c>
      <c r="AU246">
        <v>3.0000000000000001E-3</v>
      </c>
      <c r="AV246">
        <v>4.9000000000000002E-2</v>
      </c>
      <c r="AX246">
        <v>1.7000000000000001E-2</v>
      </c>
      <c r="AY246">
        <v>5.0000000000000001E-3</v>
      </c>
      <c r="AZ246">
        <v>180.5</v>
      </c>
      <c r="BB246">
        <v>3.0000000000000001E-3</v>
      </c>
      <c r="BD246">
        <v>1.3</v>
      </c>
      <c r="BE246">
        <v>7.0000000000000001E-3</v>
      </c>
      <c r="BG246">
        <v>0.627</v>
      </c>
      <c r="BH246">
        <v>0.38</v>
      </c>
      <c r="BJ246">
        <v>0.09</v>
      </c>
      <c r="BK246">
        <v>6.0000000000000001E-3</v>
      </c>
      <c r="BL246">
        <v>0.86</v>
      </c>
    </row>
    <row r="247" spans="1:64" hidden="1" x14ac:dyDescent="0.3">
      <c r="A247" t="s">
        <v>1048</v>
      </c>
      <c r="B247" t="s">
        <v>1049</v>
      </c>
      <c r="C247" s="1" t="str">
        <f t="shared" si="16"/>
        <v>21:0041</v>
      </c>
      <c r="D247" s="1" t="str">
        <f t="shared" si="17"/>
        <v>21:0247</v>
      </c>
      <c r="E247" t="s">
        <v>1050</v>
      </c>
      <c r="F247" t="s">
        <v>1051</v>
      </c>
      <c r="H247">
        <v>56.935457</v>
      </c>
      <c r="I247">
        <v>-115.4605798</v>
      </c>
      <c r="J247" s="1" t="str">
        <f t="shared" si="14"/>
        <v>Fluid (stream)</v>
      </c>
      <c r="K247" s="1" t="str">
        <f t="shared" si="15"/>
        <v>Filtered Water</v>
      </c>
      <c r="L247">
        <v>1</v>
      </c>
      <c r="M247" t="s">
        <v>1052</v>
      </c>
      <c r="N247">
        <v>21</v>
      </c>
      <c r="P247">
        <v>4.4000000000000004</v>
      </c>
      <c r="Q247">
        <v>2.19</v>
      </c>
      <c r="R247">
        <v>41.51</v>
      </c>
      <c r="S247">
        <v>31.08</v>
      </c>
      <c r="T247">
        <v>3.0000000000000001E-3</v>
      </c>
      <c r="U247">
        <v>7.3999999999999996E-2</v>
      </c>
      <c r="V247">
        <v>1.9E-2</v>
      </c>
      <c r="X247">
        <v>0.10299999999999999</v>
      </c>
      <c r="Y247">
        <v>1.1200000000000001</v>
      </c>
      <c r="Z247">
        <v>0.64</v>
      </c>
      <c r="AA247">
        <v>8.9999999999999993E-3</v>
      </c>
      <c r="AB247">
        <v>8.9999999999999993E-3</v>
      </c>
      <c r="AC247">
        <v>3.0000000000000001E-3</v>
      </c>
      <c r="AE247">
        <v>1.0999999999999999E-2</v>
      </c>
      <c r="AH247">
        <v>3.0000000000000001E-3</v>
      </c>
      <c r="AJ247">
        <v>5.0000000000000001E-3</v>
      </c>
      <c r="AK247">
        <v>18.632999999999999</v>
      </c>
      <c r="AL247">
        <v>3.0000000000000001E-3</v>
      </c>
      <c r="AM247">
        <v>8.48</v>
      </c>
      <c r="AN247">
        <v>0.08</v>
      </c>
      <c r="AP247">
        <v>3.2000000000000001E-2</v>
      </c>
      <c r="AQ247">
        <v>1.4</v>
      </c>
      <c r="AR247">
        <v>5.3999999999999999E-2</v>
      </c>
      <c r="AS247">
        <v>3.0000000000000001E-3</v>
      </c>
      <c r="AT247">
        <v>2.141</v>
      </c>
      <c r="AU247">
        <v>8.9999999999999993E-3</v>
      </c>
      <c r="AV247">
        <v>9.5000000000000001E-2</v>
      </c>
      <c r="AX247">
        <v>8.9999999999999993E-3</v>
      </c>
      <c r="AY247">
        <v>1.6E-2</v>
      </c>
      <c r="AZ247">
        <v>272.93</v>
      </c>
      <c r="BB247">
        <v>3.0000000000000001E-3</v>
      </c>
      <c r="BD247">
        <v>0.55000000000000004</v>
      </c>
      <c r="BE247">
        <v>3.0000000000000001E-3</v>
      </c>
      <c r="BG247">
        <v>0.437</v>
      </c>
      <c r="BH247">
        <v>0.44</v>
      </c>
      <c r="BJ247">
        <v>7.1999999999999995E-2</v>
      </c>
      <c r="BK247">
        <v>7.0000000000000001E-3</v>
      </c>
      <c r="BL247">
        <v>12.72</v>
      </c>
    </row>
    <row r="248" spans="1:64" hidden="1" x14ac:dyDescent="0.3">
      <c r="A248" t="s">
        <v>1053</v>
      </c>
      <c r="B248" t="s">
        <v>1054</v>
      </c>
      <c r="C248" s="1" t="str">
        <f t="shared" si="16"/>
        <v>21:0041</v>
      </c>
      <c r="D248" s="1" t="str">
        <f t="shared" si="17"/>
        <v>21:0247</v>
      </c>
      <c r="E248" t="s">
        <v>1055</v>
      </c>
      <c r="F248" t="s">
        <v>1056</v>
      </c>
      <c r="H248">
        <v>56.928153500000001</v>
      </c>
      <c r="I248">
        <v>-115.2446042</v>
      </c>
      <c r="J248" s="1" t="str">
        <f t="shared" si="14"/>
        <v>Fluid (stream)</v>
      </c>
      <c r="K248" s="1" t="str">
        <f t="shared" si="15"/>
        <v>Filtered Water</v>
      </c>
      <c r="L248">
        <v>2</v>
      </c>
      <c r="M248" t="s">
        <v>69</v>
      </c>
      <c r="N248">
        <v>22</v>
      </c>
      <c r="P248">
        <v>4.8</v>
      </c>
      <c r="Q248">
        <v>1.1499999999999999</v>
      </c>
      <c r="R248">
        <v>40.11</v>
      </c>
      <c r="S248">
        <v>36.61</v>
      </c>
      <c r="T248">
        <v>7.0000000000000001E-3</v>
      </c>
      <c r="U248">
        <v>0.01</v>
      </c>
      <c r="V248">
        <v>0.05</v>
      </c>
      <c r="X248">
        <v>0.151</v>
      </c>
      <c r="Y248">
        <v>0.92</v>
      </c>
      <c r="Z248">
        <v>0.39</v>
      </c>
      <c r="AA248">
        <v>3.0000000000000001E-3</v>
      </c>
      <c r="AB248">
        <v>7.0000000000000001E-3</v>
      </c>
      <c r="AC248">
        <v>7.0000000000000001E-3</v>
      </c>
      <c r="AE248">
        <v>1.2E-2</v>
      </c>
      <c r="AH248">
        <v>3.0000000000000001E-3</v>
      </c>
      <c r="AJ248">
        <v>2.4E-2</v>
      </c>
      <c r="AK248">
        <v>14.573</v>
      </c>
      <c r="AL248">
        <v>3.0000000000000001E-3</v>
      </c>
      <c r="AM248">
        <v>30.92</v>
      </c>
      <c r="AN248">
        <v>0.25700000000000001</v>
      </c>
      <c r="AP248">
        <v>3.5999999999999997E-2</v>
      </c>
      <c r="AQ248">
        <v>1.22</v>
      </c>
      <c r="AR248">
        <v>1.7000000000000001E-2</v>
      </c>
      <c r="AS248">
        <v>6.0000000000000001E-3</v>
      </c>
      <c r="AT248">
        <v>1.415</v>
      </c>
      <c r="AU248">
        <v>8.9999999999999993E-3</v>
      </c>
      <c r="AV248">
        <v>6.2E-2</v>
      </c>
      <c r="AX248">
        <v>5.0000000000000001E-3</v>
      </c>
      <c r="AY248">
        <v>5.0000000000000001E-3</v>
      </c>
      <c r="AZ248">
        <v>228.65</v>
      </c>
      <c r="BB248">
        <v>3.0000000000000001E-3</v>
      </c>
      <c r="BD248">
        <v>1.21</v>
      </c>
      <c r="BE248">
        <v>3.0000000000000001E-3</v>
      </c>
      <c r="BG248">
        <v>0.22</v>
      </c>
      <c r="BH248">
        <v>0.53</v>
      </c>
      <c r="BJ248">
        <v>6.7000000000000004E-2</v>
      </c>
      <c r="BK248">
        <v>6.0000000000000001E-3</v>
      </c>
      <c r="BL248">
        <v>0.25</v>
      </c>
    </row>
    <row r="249" spans="1:64" hidden="1" x14ac:dyDescent="0.3">
      <c r="A249" t="s">
        <v>1057</v>
      </c>
      <c r="B249" t="s">
        <v>1058</v>
      </c>
      <c r="C249" s="1" t="str">
        <f t="shared" si="16"/>
        <v>21:0041</v>
      </c>
      <c r="D249" s="1" t="str">
        <f t="shared" si="17"/>
        <v>21:0247</v>
      </c>
      <c r="E249" t="s">
        <v>1059</v>
      </c>
      <c r="F249" t="s">
        <v>1060</v>
      </c>
      <c r="H249">
        <v>56.828597600000002</v>
      </c>
      <c r="I249">
        <v>-115.5998518</v>
      </c>
      <c r="J249" s="1" t="str">
        <f t="shared" si="14"/>
        <v>Fluid (stream)</v>
      </c>
      <c r="K249" s="1" t="str">
        <f t="shared" si="15"/>
        <v>Filtered Water</v>
      </c>
      <c r="L249">
        <v>3</v>
      </c>
      <c r="M249" t="s">
        <v>69</v>
      </c>
      <c r="N249">
        <v>23</v>
      </c>
      <c r="P249">
        <v>5.5</v>
      </c>
      <c r="Q249">
        <v>1.23</v>
      </c>
      <c r="R249">
        <v>45.89</v>
      </c>
      <c r="S249">
        <v>158.09</v>
      </c>
      <c r="T249">
        <v>3.0000000000000001E-3</v>
      </c>
      <c r="U249">
        <v>0.01</v>
      </c>
      <c r="V249">
        <v>1.0999999999999999E-2</v>
      </c>
      <c r="X249">
        <v>0.39600000000000002</v>
      </c>
      <c r="Y249">
        <v>2.4</v>
      </c>
      <c r="Z249">
        <v>0.2</v>
      </c>
      <c r="AA249">
        <v>5.0000000000000001E-3</v>
      </c>
      <c r="AB249">
        <v>3.0000000000000001E-3</v>
      </c>
      <c r="AC249">
        <v>1.0999999999999999E-2</v>
      </c>
      <c r="AE249">
        <v>3.0000000000000001E-3</v>
      </c>
      <c r="AH249">
        <v>3.0000000000000001E-3</v>
      </c>
      <c r="AJ249">
        <v>5.0000000000000001E-3</v>
      </c>
      <c r="AK249">
        <v>18.155999999999999</v>
      </c>
      <c r="AL249">
        <v>3.0000000000000001E-3</v>
      </c>
      <c r="AM249">
        <v>995.86</v>
      </c>
      <c r="AN249">
        <v>0.93300000000000005</v>
      </c>
      <c r="AP249">
        <v>1.0999999999999999E-2</v>
      </c>
      <c r="AQ249">
        <v>1.1499999999999999</v>
      </c>
      <c r="AR249">
        <v>5.0000000000000001E-3</v>
      </c>
      <c r="AS249">
        <v>3.0000000000000001E-3</v>
      </c>
      <c r="AT249">
        <v>0.89600000000000002</v>
      </c>
      <c r="AU249">
        <v>3.0000000000000001E-3</v>
      </c>
      <c r="AV249">
        <v>7.6999999999999999E-2</v>
      </c>
      <c r="AX249">
        <v>3.0000000000000001E-3</v>
      </c>
      <c r="AY249">
        <v>5.0000000000000001E-3</v>
      </c>
      <c r="AZ249">
        <v>295.39999999999998</v>
      </c>
      <c r="BB249">
        <v>3.0000000000000001E-3</v>
      </c>
      <c r="BD249">
        <v>1.22</v>
      </c>
      <c r="BE249">
        <v>3.0000000000000001E-3</v>
      </c>
      <c r="BG249">
        <v>1.39</v>
      </c>
      <c r="BH249">
        <v>0.91</v>
      </c>
      <c r="BJ249">
        <v>2.5000000000000001E-2</v>
      </c>
      <c r="BK249">
        <v>3.0000000000000001E-3</v>
      </c>
      <c r="BL249">
        <v>0.25</v>
      </c>
    </row>
    <row r="250" spans="1:64" hidden="1" x14ac:dyDescent="0.3">
      <c r="A250" t="s">
        <v>1061</v>
      </c>
      <c r="B250" t="s">
        <v>1062</v>
      </c>
      <c r="C250" s="1" t="str">
        <f t="shared" si="16"/>
        <v>21:0041</v>
      </c>
      <c r="D250" s="1" t="str">
        <f t="shared" si="17"/>
        <v>21:0247</v>
      </c>
      <c r="E250" t="s">
        <v>1063</v>
      </c>
      <c r="F250" t="s">
        <v>1064</v>
      </c>
      <c r="H250">
        <v>56.820500699999997</v>
      </c>
      <c r="I250">
        <v>-115.62964599999999</v>
      </c>
      <c r="J250" s="1" t="str">
        <f t="shared" si="14"/>
        <v>Fluid (stream)</v>
      </c>
      <c r="K250" s="1" t="str">
        <f t="shared" si="15"/>
        <v>Filtered Water</v>
      </c>
      <c r="L250">
        <v>3</v>
      </c>
      <c r="M250" t="s">
        <v>74</v>
      </c>
      <c r="N250">
        <v>24</v>
      </c>
      <c r="P250">
        <v>6.1</v>
      </c>
      <c r="Q250">
        <v>1.93</v>
      </c>
      <c r="R250">
        <v>82.59</v>
      </c>
      <c r="S250">
        <v>84.62</v>
      </c>
      <c r="T250">
        <v>1.2999999999999999E-2</v>
      </c>
      <c r="U250">
        <v>0.01</v>
      </c>
      <c r="V250">
        <v>0.161</v>
      </c>
      <c r="X250">
        <v>0.189</v>
      </c>
      <c r="Y250">
        <v>0.98</v>
      </c>
      <c r="Z250">
        <v>1.07</v>
      </c>
      <c r="AA250">
        <v>1.7999999999999999E-2</v>
      </c>
      <c r="AB250">
        <v>1.2E-2</v>
      </c>
      <c r="AC250">
        <v>1.0999999999999999E-2</v>
      </c>
      <c r="AE250">
        <v>1.7999999999999999E-2</v>
      </c>
      <c r="AH250">
        <v>3.0000000000000001E-3</v>
      </c>
      <c r="AJ250">
        <v>5.6000000000000001E-2</v>
      </c>
      <c r="AK250">
        <v>16.390999999999998</v>
      </c>
      <c r="AL250">
        <v>3.0000000000000001E-3</v>
      </c>
      <c r="AM250">
        <v>32.29</v>
      </c>
      <c r="AN250">
        <v>3.2770000000000001</v>
      </c>
      <c r="AP250">
        <v>6.8000000000000005E-2</v>
      </c>
      <c r="AQ250">
        <v>2.61</v>
      </c>
      <c r="AR250">
        <v>7.4999999999999997E-2</v>
      </c>
      <c r="AS250">
        <v>1.2999999999999999E-2</v>
      </c>
      <c r="AT250">
        <v>0.87</v>
      </c>
      <c r="AU250">
        <v>8.9999999999999993E-3</v>
      </c>
      <c r="AV250">
        <v>0.11700000000000001</v>
      </c>
      <c r="AX250">
        <v>1.4999999999999999E-2</v>
      </c>
      <c r="AY250">
        <v>5.0000000000000001E-3</v>
      </c>
      <c r="AZ250">
        <v>218.11</v>
      </c>
      <c r="BB250">
        <v>3.0000000000000001E-3</v>
      </c>
      <c r="BD250">
        <v>1.1000000000000001</v>
      </c>
      <c r="BE250">
        <v>6.0000000000000001E-3</v>
      </c>
      <c r="BG250">
        <v>1.0980000000000001</v>
      </c>
      <c r="BH250">
        <v>0.74</v>
      </c>
      <c r="BJ250">
        <v>0.14899999999999999</v>
      </c>
      <c r="BK250">
        <v>1.2999999999999999E-2</v>
      </c>
      <c r="BL250">
        <v>0.25</v>
      </c>
    </row>
    <row r="251" spans="1:64" hidden="1" x14ac:dyDescent="0.3">
      <c r="A251" t="s">
        <v>1065</v>
      </c>
      <c r="B251" t="s">
        <v>1066</v>
      </c>
      <c r="C251" s="1" t="str">
        <f t="shared" si="16"/>
        <v>21:0041</v>
      </c>
      <c r="D251" s="1" t="str">
        <f t="shared" si="17"/>
        <v>21:0247</v>
      </c>
      <c r="E251" t="s">
        <v>1067</v>
      </c>
      <c r="F251" t="s">
        <v>1068</v>
      </c>
      <c r="H251">
        <v>56.8694287</v>
      </c>
      <c r="I251">
        <v>-115.6510222</v>
      </c>
      <c r="J251" s="1" t="str">
        <f t="shared" si="14"/>
        <v>Fluid (stream)</v>
      </c>
      <c r="K251" s="1" t="str">
        <f t="shared" si="15"/>
        <v>Filtered Water</v>
      </c>
      <c r="L251">
        <v>3</v>
      </c>
      <c r="M251" t="s">
        <v>88</v>
      </c>
      <c r="N251">
        <v>25</v>
      </c>
      <c r="P251">
        <v>5.2</v>
      </c>
      <c r="Q251">
        <v>2.1800000000000002</v>
      </c>
      <c r="R251">
        <v>74.89</v>
      </c>
      <c r="S251">
        <v>76.930000000000007</v>
      </c>
      <c r="T251">
        <v>3.0000000000000001E-3</v>
      </c>
      <c r="U251">
        <v>0.01</v>
      </c>
      <c r="V251">
        <v>3.6999999999999998E-2</v>
      </c>
      <c r="X251">
        <v>0.313</v>
      </c>
      <c r="Y251">
        <v>1.84</v>
      </c>
      <c r="Z251">
        <v>0.23</v>
      </c>
      <c r="AA251">
        <v>1.2E-2</v>
      </c>
      <c r="AB251">
        <v>8.0000000000000002E-3</v>
      </c>
      <c r="AC251">
        <v>8.9999999999999993E-3</v>
      </c>
      <c r="AE251">
        <v>8.9999999999999993E-3</v>
      </c>
      <c r="AH251">
        <v>3.0000000000000001E-3</v>
      </c>
      <c r="AJ251">
        <v>1.4E-2</v>
      </c>
      <c r="AK251">
        <v>21.579000000000001</v>
      </c>
      <c r="AL251">
        <v>3.0000000000000001E-3</v>
      </c>
      <c r="AM251">
        <v>460.58</v>
      </c>
      <c r="AN251">
        <v>0.85</v>
      </c>
      <c r="AP251">
        <v>3.5999999999999997E-2</v>
      </c>
      <c r="AQ251">
        <v>1.51</v>
      </c>
      <c r="AR251">
        <v>5.0000000000000001E-3</v>
      </c>
      <c r="AS251">
        <v>5.0000000000000001E-3</v>
      </c>
      <c r="AT251">
        <v>1.002</v>
      </c>
      <c r="AU251">
        <v>7.0000000000000001E-3</v>
      </c>
      <c r="AV251">
        <v>6.8000000000000005E-2</v>
      </c>
      <c r="AX251">
        <v>6.0000000000000001E-3</v>
      </c>
      <c r="AY251">
        <v>5.0000000000000001E-3</v>
      </c>
      <c r="AZ251">
        <v>424.53</v>
      </c>
      <c r="BB251">
        <v>3.0000000000000001E-3</v>
      </c>
      <c r="BD251">
        <v>1.1000000000000001</v>
      </c>
      <c r="BE251">
        <v>3.0000000000000001E-3</v>
      </c>
      <c r="BG251">
        <v>0.34599999999999997</v>
      </c>
      <c r="BH251">
        <v>0.82</v>
      </c>
      <c r="BJ251">
        <v>7.9000000000000001E-2</v>
      </c>
      <c r="BK251">
        <v>0.01</v>
      </c>
      <c r="BL251">
        <v>0.78</v>
      </c>
    </row>
    <row r="252" spans="1:64" hidden="1" x14ac:dyDescent="0.3">
      <c r="A252" t="s">
        <v>1069</v>
      </c>
      <c r="B252" t="s">
        <v>1070</v>
      </c>
      <c r="C252" s="1" t="str">
        <f t="shared" si="16"/>
        <v>21:0041</v>
      </c>
      <c r="D252" s="1" t="str">
        <f t="shared" si="17"/>
        <v>21:0247</v>
      </c>
      <c r="E252" t="s">
        <v>1071</v>
      </c>
      <c r="F252" t="s">
        <v>1072</v>
      </c>
      <c r="H252">
        <v>56.9158914</v>
      </c>
      <c r="I252">
        <v>-115.6515314</v>
      </c>
      <c r="J252" s="1" t="str">
        <f t="shared" si="14"/>
        <v>Fluid (stream)</v>
      </c>
      <c r="K252" s="1" t="str">
        <f t="shared" si="15"/>
        <v>Filtered Water</v>
      </c>
      <c r="L252">
        <v>3</v>
      </c>
      <c r="M252" t="s">
        <v>93</v>
      </c>
      <c r="N252">
        <v>26</v>
      </c>
      <c r="P252">
        <v>5.9</v>
      </c>
      <c r="Q252">
        <v>0.53</v>
      </c>
      <c r="R252">
        <v>62.02</v>
      </c>
      <c r="S252">
        <v>99.96</v>
      </c>
      <c r="T252">
        <v>3.0000000000000001E-3</v>
      </c>
      <c r="U252">
        <v>4.4999999999999998E-2</v>
      </c>
      <c r="V252">
        <v>3.6999999999999998E-2</v>
      </c>
      <c r="X252">
        <v>7.2999999999999995E-2</v>
      </c>
      <c r="Y252">
        <v>1.1000000000000001</v>
      </c>
      <c r="Z252">
        <v>1.1599999999999999</v>
      </c>
      <c r="AA252">
        <v>1.2E-2</v>
      </c>
      <c r="AB252">
        <v>5.0000000000000001E-3</v>
      </c>
      <c r="AC252">
        <v>1.0999999999999999E-2</v>
      </c>
      <c r="AE252">
        <v>8.9999999999999993E-3</v>
      </c>
      <c r="AH252">
        <v>3.0000000000000001E-3</v>
      </c>
      <c r="AJ252">
        <v>2.5999999999999999E-2</v>
      </c>
      <c r="AK252">
        <v>22.957000000000001</v>
      </c>
      <c r="AL252">
        <v>3.0000000000000001E-3</v>
      </c>
      <c r="AM252">
        <v>16.04</v>
      </c>
      <c r="AN252">
        <v>0.371</v>
      </c>
      <c r="AP252">
        <v>0.03</v>
      </c>
      <c r="AQ252">
        <v>2.48</v>
      </c>
      <c r="AR252">
        <v>1.4999999999999999E-2</v>
      </c>
      <c r="AS252">
        <v>6.0000000000000001E-3</v>
      </c>
      <c r="AT252">
        <v>0.96099999999999997</v>
      </c>
      <c r="AU252">
        <v>8.0000000000000002E-3</v>
      </c>
      <c r="AV252">
        <v>9.1999999999999998E-2</v>
      </c>
      <c r="AX252">
        <v>1.2E-2</v>
      </c>
      <c r="AY252">
        <v>5.0000000000000001E-3</v>
      </c>
      <c r="AZ252">
        <v>292.88</v>
      </c>
      <c r="BB252">
        <v>3.0000000000000001E-3</v>
      </c>
      <c r="BD252">
        <v>1.37</v>
      </c>
      <c r="BE252">
        <v>3.0000000000000001E-3</v>
      </c>
      <c r="BG252">
        <v>1.8049999999999999</v>
      </c>
      <c r="BH252">
        <v>0.47</v>
      </c>
      <c r="BJ252">
        <v>7.2999999999999995E-2</v>
      </c>
      <c r="BK252">
        <v>1.0999999999999999E-2</v>
      </c>
      <c r="BL252">
        <v>9.3800000000000008</v>
      </c>
    </row>
    <row r="253" spans="1:64" hidden="1" x14ac:dyDescent="0.3">
      <c r="A253" t="s">
        <v>1073</v>
      </c>
      <c r="B253" t="s">
        <v>1074</v>
      </c>
      <c r="C253" s="1" t="str">
        <f t="shared" si="16"/>
        <v>21:0041</v>
      </c>
      <c r="D253" s="1" t="str">
        <f t="shared" si="17"/>
        <v>21:0247</v>
      </c>
      <c r="E253" t="s">
        <v>1075</v>
      </c>
      <c r="F253" t="s">
        <v>1076</v>
      </c>
      <c r="H253">
        <v>56.8395011</v>
      </c>
      <c r="I253">
        <v>-115.44599580000001</v>
      </c>
      <c r="J253" s="1" t="str">
        <f t="shared" si="14"/>
        <v>Fluid (stream)</v>
      </c>
      <c r="K253" s="1" t="str">
        <f t="shared" si="15"/>
        <v>Filtered Water</v>
      </c>
      <c r="L253">
        <v>3</v>
      </c>
      <c r="M253" t="s">
        <v>98</v>
      </c>
      <c r="N253">
        <v>27</v>
      </c>
      <c r="P253">
        <v>4.7</v>
      </c>
      <c r="Q253">
        <v>1.46</v>
      </c>
      <c r="R253">
        <v>69.89</v>
      </c>
      <c r="S253">
        <v>88.38</v>
      </c>
      <c r="T253">
        <v>8.9999999999999993E-3</v>
      </c>
      <c r="U253">
        <v>0.01</v>
      </c>
      <c r="V253">
        <v>8.5000000000000006E-2</v>
      </c>
      <c r="X253">
        <v>0.14299999999999999</v>
      </c>
      <c r="Y253">
        <v>0.95</v>
      </c>
      <c r="Z253">
        <v>1.31</v>
      </c>
      <c r="AA253">
        <v>1.6E-2</v>
      </c>
      <c r="AB253">
        <v>1.0999999999999999E-2</v>
      </c>
      <c r="AC253">
        <v>1.2E-2</v>
      </c>
      <c r="AE253">
        <v>1.4E-2</v>
      </c>
      <c r="AH253">
        <v>3.0000000000000001E-3</v>
      </c>
      <c r="AJ253">
        <v>3.5000000000000003E-2</v>
      </c>
      <c r="AK253">
        <v>15.507</v>
      </c>
      <c r="AL253">
        <v>3.0000000000000001E-3</v>
      </c>
      <c r="AM253">
        <v>30.12</v>
      </c>
      <c r="AN253">
        <v>3.0960000000000001</v>
      </c>
      <c r="AP253">
        <v>4.7E-2</v>
      </c>
      <c r="AQ253">
        <v>3.06</v>
      </c>
      <c r="AR253">
        <v>4.2999999999999997E-2</v>
      </c>
      <c r="AS253">
        <v>1.0999999999999999E-2</v>
      </c>
      <c r="AT253">
        <v>0.73099999999999998</v>
      </c>
      <c r="AU253">
        <v>8.9999999999999993E-3</v>
      </c>
      <c r="AV253">
        <v>0.17199999999999999</v>
      </c>
      <c r="AX253">
        <v>1.2999999999999999E-2</v>
      </c>
      <c r="AY253">
        <v>5.0000000000000001E-3</v>
      </c>
      <c r="AZ253">
        <v>236.01</v>
      </c>
      <c r="BB253">
        <v>3.0000000000000001E-3</v>
      </c>
      <c r="BD253">
        <v>0.94</v>
      </c>
      <c r="BE253">
        <v>3.0000000000000001E-3</v>
      </c>
      <c r="BG253">
        <v>1.2989999999999999</v>
      </c>
      <c r="BH253">
        <v>0.79</v>
      </c>
      <c r="BJ253">
        <v>0.109</v>
      </c>
      <c r="BK253">
        <v>8.0000000000000002E-3</v>
      </c>
      <c r="BL253">
        <v>0.25</v>
      </c>
    </row>
    <row r="254" spans="1:64" hidden="1" x14ac:dyDescent="0.3">
      <c r="A254" t="s">
        <v>1077</v>
      </c>
      <c r="B254" t="s">
        <v>1078</v>
      </c>
      <c r="C254" s="1" t="str">
        <f t="shared" si="16"/>
        <v>21:0041</v>
      </c>
      <c r="D254" s="1" t="str">
        <f t="shared" si="17"/>
        <v>21:0247</v>
      </c>
      <c r="E254" t="s">
        <v>1079</v>
      </c>
      <c r="F254" t="s">
        <v>1080</v>
      </c>
      <c r="H254">
        <v>57.484312899999999</v>
      </c>
      <c r="I254">
        <v>-115.56655670000001</v>
      </c>
      <c r="J254" s="1" t="str">
        <f t="shared" si="14"/>
        <v>Fluid (stream)</v>
      </c>
      <c r="K254" s="1" t="str">
        <f t="shared" si="15"/>
        <v>Filtered Water</v>
      </c>
      <c r="L254">
        <v>4</v>
      </c>
      <c r="M254" t="s">
        <v>69</v>
      </c>
      <c r="N254">
        <v>28</v>
      </c>
      <c r="P254">
        <v>26.6</v>
      </c>
      <c r="Q254">
        <v>1.25</v>
      </c>
      <c r="R254">
        <v>44.81</v>
      </c>
      <c r="S254">
        <v>38.19</v>
      </c>
      <c r="T254">
        <v>7.0000000000000001E-3</v>
      </c>
      <c r="U254">
        <v>0.01</v>
      </c>
      <c r="V254">
        <v>0.39100000000000001</v>
      </c>
      <c r="X254">
        <v>0.45100000000000001</v>
      </c>
      <c r="Y254">
        <v>0.89</v>
      </c>
      <c r="Z254">
        <v>0.96</v>
      </c>
      <c r="AA254">
        <v>5.2999999999999999E-2</v>
      </c>
      <c r="AB254">
        <v>3.4000000000000002E-2</v>
      </c>
      <c r="AC254">
        <v>2.1000000000000001E-2</v>
      </c>
      <c r="AE254">
        <v>6.8000000000000005E-2</v>
      </c>
      <c r="AH254">
        <v>1.2E-2</v>
      </c>
      <c r="AJ254">
        <v>0.214</v>
      </c>
      <c r="AK254">
        <v>17.731000000000002</v>
      </c>
      <c r="AL254">
        <v>3.0000000000000001E-3</v>
      </c>
      <c r="AM254">
        <v>97.56</v>
      </c>
      <c r="AN254">
        <v>0.45900000000000002</v>
      </c>
      <c r="AP254">
        <v>0.252</v>
      </c>
      <c r="AQ254">
        <v>2.48</v>
      </c>
      <c r="AR254">
        <v>0.1</v>
      </c>
      <c r="AS254">
        <v>5.6000000000000001E-2</v>
      </c>
      <c r="AT254">
        <v>0.44700000000000001</v>
      </c>
      <c r="AU254">
        <v>7.0000000000000001E-3</v>
      </c>
      <c r="AV254">
        <v>6.9000000000000006E-2</v>
      </c>
      <c r="AX254">
        <v>5.2999999999999999E-2</v>
      </c>
      <c r="AY254">
        <v>5.0000000000000001E-3</v>
      </c>
      <c r="AZ254">
        <v>173.15</v>
      </c>
      <c r="BB254">
        <v>8.0000000000000002E-3</v>
      </c>
      <c r="BD254">
        <v>1.83</v>
      </c>
      <c r="BE254">
        <v>3.0000000000000001E-3</v>
      </c>
      <c r="BG254">
        <v>0.73399999999999999</v>
      </c>
      <c r="BH254">
        <v>0.8</v>
      </c>
      <c r="BJ254">
        <v>0.32500000000000001</v>
      </c>
      <c r="BK254">
        <v>0.03</v>
      </c>
      <c r="BL254">
        <v>0.75</v>
      </c>
    </row>
    <row r="255" spans="1:64" hidden="1" x14ac:dyDescent="0.3">
      <c r="A255" t="s">
        <v>1081</v>
      </c>
      <c r="B255" t="s">
        <v>1082</v>
      </c>
      <c r="C255" s="1" t="str">
        <f t="shared" si="16"/>
        <v>21:0041</v>
      </c>
      <c r="D255" s="1" t="str">
        <f t="shared" si="17"/>
        <v>21:0247</v>
      </c>
      <c r="E255" t="s">
        <v>1083</v>
      </c>
      <c r="F255" t="s">
        <v>1084</v>
      </c>
      <c r="H255">
        <v>57.274184300000002</v>
      </c>
      <c r="I255">
        <v>-115.54517730000001</v>
      </c>
      <c r="J255" s="1" t="str">
        <f t="shared" si="14"/>
        <v>Fluid (stream)</v>
      </c>
      <c r="K255" s="1" t="str">
        <f t="shared" si="15"/>
        <v>Filtered Water</v>
      </c>
      <c r="L255">
        <v>4</v>
      </c>
      <c r="M255" t="s">
        <v>74</v>
      </c>
      <c r="N255">
        <v>29</v>
      </c>
      <c r="P255">
        <v>7.6</v>
      </c>
      <c r="Q255">
        <v>0.53</v>
      </c>
      <c r="R255">
        <v>15.23</v>
      </c>
      <c r="S255">
        <v>38.619999999999997</v>
      </c>
      <c r="T255">
        <v>3.0000000000000001E-3</v>
      </c>
      <c r="U255">
        <v>0.01</v>
      </c>
      <c r="V255">
        <v>5.1999999999999998E-2</v>
      </c>
      <c r="X255">
        <v>8.7999999999999995E-2</v>
      </c>
      <c r="Y255">
        <v>0.67</v>
      </c>
      <c r="Z255">
        <v>0.38</v>
      </c>
      <c r="AA255">
        <v>1.0999999999999999E-2</v>
      </c>
      <c r="AB255">
        <v>3.0000000000000001E-3</v>
      </c>
      <c r="AC255">
        <v>3.0000000000000001E-3</v>
      </c>
      <c r="AE255">
        <v>1.9E-2</v>
      </c>
      <c r="AH255">
        <v>3.0000000000000001E-3</v>
      </c>
      <c r="AJ255">
        <v>0.03</v>
      </c>
      <c r="AK255">
        <v>8.3640000000000008</v>
      </c>
      <c r="AL255">
        <v>3.0000000000000001E-3</v>
      </c>
      <c r="AM255">
        <v>12.44</v>
      </c>
      <c r="AN255">
        <v>0.16600000000000001</v>
      </c>
      <c r="AP255">
        <v>2.7E-2</v>
      </c>
      <c r="AQ255">
        <v>0.85</v>
      </c>
      <c r="AR255">
        <v>0.02</v>
      </c>
      <c r="AS255">
        <v>8.0000000000000002E-3</v>
      </c>
      <c r="AT255">
        <v>0.36799999999999999</v>
      </c>
      <c r="AU255">
        <v>3.0000000000000001E-3</v>
      </c>
      <c r="AV255">
        <v>3.1E-2</v>
      </c>
      <c r="AX255">
        <v>5.0000000000000001E-3</v>
      </c>
      <c r="AY255">
        <v>5.0000000000000001E-3</v>
      </c>
      <c r="AZ255">
        <v>95.17</v>
      </c>
      <c r="BB255">
        <v>3.0000000000000001E-3</v>
      </c>
      <c r="BD255">
        <v>0.83</v>
      </c>
      <c r="BE255">
        <v>3.0000000000000001E-3</v>
      </c>
      <c r="BG255">
        <v>0.221</v>
      </c>
      <c r="BH255">
        <v>0.36</v>
      </c>
      <c r="BJ255">
        <v>6.5000000000000002E-2</v>
      </c>
      <c r="BK255">
        <v>3.0000000000000001E-3</v>
      </c>
      <c r="BL255">
        <v>0.25</v>
      </c>
    </row>
    <row r="256" spans="1:64" hidden="1" x14ac:dyDescent="0.3">
      <c r="A256" t="s">
        <v>1085</v>
      </c>
      <c r="B256" t="s">
        <v>1086</v>
      </c>
      <c r="C256" s="1" t="str">
        <f t="shared" si="16"/>
        <v>21:0041</v>
      </c>
      <c r="D256" s="1" t="str">
        <f t="shared" si="17"/>
        <v>21:0247</v>
      </c>
      <c r="E256" t="s">
        <v>1087</v>
      </c>
      <c r="F256" t="s">
        <v>1088</v>
      </c>
      <c r="H256">
        <v>57.392267599999997</v>
      </c>
      <c r="I256">
        <v>-115.4006388</v>
      </c>
      <c r="J256" s="1" t="str">
        <f t="shared" si="14"/>
        <v>Fluid (stream)</v>
      </c>
      <c r="K256" s="1" t="str">
        <f t="shared" si="15"/>
        <v>Filtered Water</v>
      </c>
      <c r="L256">
        <v>4</v>
      </c>
      <c r="M256" t="s">
        <v>88</v>
      </c>
      <c r="N256">
        <v>30</v>
      </c>
      <c r="P256">
        <v>8.4</v>
      </c>
      <c r="Q256">
        <v>2.1</v>
      </c>
      <c r="R256">
        <v>27.14</v>
      </c>
      <c r="S256">
        <v>32.299999999999997</v>
      </c>
      <c r="T256">
        <v>5.0000000000000001E-3</v>
      </c>
      <c r="U256">
        <v>0.01</v>
      </c>
      <c r="V256">
        <v>0.10199999999999999</v>
      </c>
      <c r="X256">
        <v>0.16700000000000001</v>
      </c>
      <c r="Y256">
        <v>1.57</v>
      </c>
      <c r="Z256">
        <v>0.39</v>
      </c>
      <c r="AA256">
        <v>3.1E-2</v>
      </c>
      <c r="AB256">
        <v>1.4999999999999999E-2</v>
      </c>
      <c r="AC256">
        <v>8.0000000000000002E-3</v>
      </c>
      <c r="AE256">
        <v>2.8000000000000001E-2</v>
      </c>
      <c r="AH256">
        <v>3.0000000000000001E-3</v>
      </c>
      <c r="AJ256">
        <v>5.7000000000000002E-2</v>
      </c>
      <c r="AK256">
        <v>17.28</v>
      </c>
      <c r="AL256">
        <v>3.0000000000000001E-3</v>
      </c>
      <c r="AM256">
        <v>20.329999999999998</v>
      </c>
      <c r="AN256">
        <v>0.19</v>
      </c>
      <c r="AP256">
        <v>9.7000000000000003E-2</v>
      </c>
      <c r="AQ256">
        <v>1.63</v>
      </c>
      <c r="AR256">
        <v>3.5999999999999997E-2</v>
      </c>
      <c r="AS256">
        <v>0.02</v>
      </c>
      <c r="AT256">
        <v>0.78400000000000003</v>
      </c>
      <c r="AU256">
        <v>5.0000000000000001E-3</v>
      </c>
      <c r="AV256">
        <v>8.5000000000000006E-2</v>
      </c>
      <c r="AX256">
        <v>1.7999999999999999E-2</v>
      </c>
      <c r="AY256">
        <v>5.0000000000000001E-3</v>
      </c>
      <c r="AZ256">
        <v>213.84</v>
      </c>
      <c r="BB256">
        <v>3.0000000000000001E-3</v>
      </c>
      <c r="BD256">
        <v>1.72</v>
      </c>
      <c r="BE256">
        <v>3.0000000000000001E-3</v>
      </c>
      <c r="BG256">
        <v>0.29899999999999999</v>
      </c>
      <c r="BH256">
        <v>0.87</v>
      </c>
      <c r="BJ256">
        <v>0.16600000000000001</v>
      </c>
      <c r="BK256">
        <v>1.2E-2</v>
      </c>
      <c r="BL256">
        <v>1.84</v>
      </c>
    </row>
    <row r="257" spans="1:64" hidden="1" x14ac:dyDescent="0.3">
      <c r="A257" t="s">
        <v>1089</v>
      </c>
      <c r="B257" t="s">
        <v>1090</v>
      </c>
      <c r="C257" s="1" t="str">
        <f t="shared" si="16"/>
        <v>21:0041</v>
      </c>
      <c r="D257" s="1" t="str">
        <f t="shared" si="17"/>
        <v>21:0247</v>
      </c>
      <c r="E257" t="s">
        <v>1091</v>
      </c>
      <c r="F257" t="s">
        <v>1092</v>
      </c>
      <c r="H257">
        <v>57.275000300000002</v>
      </c>
      <c r="I257">
        <v>-115.5473678</v>
      </c>
      <c r="J257" s="1" t="str">
        <f t="shared" si="14"/>
        <v>Fluid (stream)</v>
      </c>
      <c r="K257" s="1" t="str">
        <f t="shared" si="15"/>
        <v>Filtered Water</v>
      </c>
      <c r="L257">
        <v>4</v>
      </c>
      <c r="M257" t="s">
        <v>93</v>
      </c>
      <c r="N257">
        <v>31</v>
      </c>
      <c r="P257">
        <v>8</v>
      </c>
      <c r="Q257">
        <v>0.53</v>
      </c>
      <c r="R257">
        <v>14.6</v>
      </c>
      <c r="S257">
        <v>43.39</v>
      </c>
      <c r="T257">
        <v>3.0000000000000001E-3</v>
      </c>
      <c r="U257">
        <v>0.01</v>
      </c>
      <c r="V257">
        <v>4.8000000000000001E-2</v>
      </c>
      <c r="X257">
        <v>0.09</v>
      </c>
      <c r="Y257">
        <v>0.63</v>
      </c>
      <c r="Z257">
        <v>0.36</v>
      </c>
      <c r="AA257">
        <v>1.2E-2</v>
      </c>
      <c r="AB257">
        <v>6.0000000000000001E-3</v>
      </c>
      <c r="AC257">
        <v>6.0000000000000001E-3</v>
      </c>
      <c r="AE257">
        <v>6.0000000000000001E-3</v>
      </c>
      <c r="AH257">
        <v>3.0000000000000001E-3</v>
      </c>
      <c r="AJ257">
        <v>3.2000000000000001E-2</v>
      </c>
      <c r="AK257">
        <v>8.8949999999999996</v>
      </c>
      <c r="AL257">
        <v>3.0000000000000001E-3</v>
      </c>
      <c r="AM257">
        <v>9.76</v>
      </c>
      <c r="AN257">
        <v>0.16400000000000001</v>
      </c>
      <c r="AP257">
        <v>4.5999999999999999E-2</v>
      </c>
      <c r="AQ257">
        <v>0.82</v>
      </c>
      <c r="AR257">
        <v>1.6E-2</v>
      </c>
      <c r="AS257">
        <v>0.01</v>
      </c>
      <c r="AT257">
        <v>0.38100000000000001</v>
      </c>
      <c r="AU257">
        <v>3.0000000000000001E-3</v>
      </c>
      <c r="AV257">
        <v>4.8000000000000001E-2</v>
      </c>
      <c r="AX257">
        <v>3.0000000000000001E-3</v>
      </c>
      <c r="AY257">
        <v>5.0000000000000001E-3</v>
      </c>
      <c r="AZ257">
        <v>104.13</v>
      </c>
      <c r="BB257">
        <v>3.0000000000000001E-3</v>
      </c>
      <c r="BD257">
        <v>0.93</v>
      </c>
      <c r="BE257">
        <v>3.0000000000000001E-3</v>
      </c>
      <c r="BG257">
        <v>0.251</v>
      </c>
      <c r="BH257">
        <v>0.32</v>
      </c>
      <c r="BJ257">
        <v>7.3999999999999996E-2</v>
      </c>
      <c r="BK257">
        <v>7.0000000000000001E-3</v>
      </c>
      <c r="BL257">
        <v>0.25</v>
      </c>
    </row>
    <row r="258" spans="1:64" hidden="1" x14ac:dyDescent="0.3">
      <c r="A258" t="s">
        <v>1093</v>
      </c>
      <c r="B258" t="s">
        <v>1094</v>
      </c>
      <c r="C258" s="1" t="str">
        <f t="shared" si="16"/>
        <v>21:0041</v>
      </c>
      <c r="D258" s="1" t="str">
        <f t="shared" si="17"/>
        <v>21:0247</v>
      </c>
      <c r="E258" t="s">
        <v>1095</v>
      </c>
      <c r="F258" t="s">
        <v>1096</v>
      </c>
      <c r="H258">
        <v>57.312647900000002</v>
      </c>
      <c r="I258">
        <v>-115.5785261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4</v>
      </c>
      <c r="M258" t="s">
        <v>98</v>
      </c>
      <c r="N258">
        <v>32</v>
      </c>
      <c r="P258">
        <v>14.6</v>
      </c>
      <c r="Q258">
        <v>0.9</v>
      </c>
      <c r="R258">
        <v>17.399999999999999</v>
      </c>
      <c r="S258">
        <v>45.68</v>
      </c>
      <c r="T258">
        <v>3.0000000000000001E-3</v>
      </c>
      <c r="U258">
        <v>0.01</v>
      </c>
      <c r="V258">
        <v>0.153</v>
      </c>
      <c r="X258">
        <v>0.16700000000000001</v>
      </c>
      <c r="Y258">
        <v>0.93</v>
      </c>
      <c r="Z258">
        <v>0.51</v>
      </c>
      <c r="AA258">
        <v>2.5000000000000001E-2</v>
      </c>
      <c r="AB258">
        <v>1.0999999999999999E-2</v>
      </c>
      <c r="AC258">
        <v>1.0999999999999999E-2</v>
      </c>
      <c r="AE258">
        <v>2.4E-2</v>
      </c>
      <c r="AH258">
        <v>3.0000000000000001E-3</v>
      </c>
      <c r="AJ258">
        <v>7.3999999999999996E-2</v>
      </c>
      <c r="AK258">
        <v>10.701000000000001</v>
      </c>
      <c r="AL258">
        <v>3.0000000000000001E-3</v>
      </c>
      <c r="AM258">
        <v>28.01</v>
      </c>
      <c r="AN258">
        <v>0.38400000000000001</v>
      </c>
      <c r="AP258">
        <v>8.2000000000000003E-2</v>
      </c>
      <c r="AQ258">
        <v>1.52</v>
      </c>
      <c r="AR258">
        <v>4.2000000000000003E-2</v>
      </c>
      <c r="AS258">
        <v>2.3E-2</v>
      </c>
      <c r="AT258">
        <v>0.48</v>
      </c>
      <c r="AU258">
        <v>3.0000000000000001E-3</v>
      </c>
      <c r="AV258">
        <v>5.8000000000000003E-2</v>
      </c>
      <c r="AX258">
        <v>2.1000000000000001E-2</v>
      </c>
      <c r="AY258">
        <v>5.0000000000000001E-3</v>
      </c>
      <c r="AZ258">
        <v>131.87</v>
      </c>
      <c r="BB258">
        <v>3.0000000000000001E-3</v>
      </c>
      <c r="BD258">
        <v>1.0900000000000001</v>
      </c>
      <c r="BE258">
        <v>3.0000000000000001E-3</v>
      </c>
      <c r="BG258">
        <v>0.56799999999999995</v>
      </c>
      <c r="BH258">
        <v>0.52</v>
      </c>
      <c r="BJ258">
        <v>0.152</v>
      </c>
      <c r="BK258">
        <v>1.4999999999999999E-2</v>
      </c>
      <c r="BL258">
        <v>0.5</v>
      </c>
    </row>
    <row r="259" spans="1:64" hidden="1" x14ac:dyDescent="0.3">
      <c r="A259" t="s">
        <v>1097</v>
      </c>
      <c r="B259" t="s">
        <v>1098</v>
      </c>
      <c r="C259" s="1" t="str">
        <f t="shared" si="16"/>
        <v>21:0041</v>
      </c>
      <c r="D259" s="1" t="str">
        <f t="shared" si="17"/>
        <v>21:0247</v>
      </c>
      <c r="E259" t="s">
        <v>1099</v>
      </c>
      <c r="F259" t="s">
        <v>1100</v>
      </c>
      <c r="H259">
        <v>57.022522899999998</v>
      </c>
      <c r="I259">
        <v>-115.5903781</v>
      </c>
      <c r="J259" s="1" t="str">
        <f t="shared" si="18"/>
        <v>Fluid (stream)</v>
      </c>
      <c r="K259" s="1" t="str">
        <f t="shared" si="19"/>
        <v>Filtered Water</v>
      </c>
      <c r="L259">
        <v>4</v>
      </c>
      <c r="M259" t="s">
        <v>103</v>
      </c>
      <c r="N259">
        <v>33</v>
      </c>
      <c r="P259">
        <v>5</v>
      </c>
      <c r="Q259">
        <v>1.39</v>
      </c>
      <c r="R259">
        <v>27.96</v>
      </c>
      <c r="S259">
        <v>70</v>
      </c>
      <c r="T259">
        <v>7.0000000000000001E-3</v>
      </c>
      <c r="U259">
        <v>0.01</v>
      </c>
      <c r="V259">
        <v>8.1000000000000003E-2</v>
      </c>
      <c r="X259">
        <v>0.14399999999999999</v>
      </c>
      <c r="Y259">
        <v>0.9</v>
      </c>
      <c r="Z259">
        <v>0.47</v>
      </c>
      <c r="AA259">
        <v>6.0000000000000001E-3</v>
      </c>
      <c r="AB259">
        <v>1.0999999999999999E-2</v>
      </c>
      <c r="AC259">
        <v>8.0000000000000002E-3</v>
      </c>
      <c r="AE259">
        <v>1.9E-2</v>
      </c>
      <c r="AH259">
        <v>3.0000000000000001E-3</v>
      </c>
      <c r="AJ259">
        <v>3.5000000000000003E-2</v>
      </c>
      <c r="AK259">
        <v>11.603</v>
      </c>
      <c r="AL259">
        <v>3.0000000000000001E-3</v>
      </c>
      <c r="AM259">
        <v>49.99</v>
      </c>
      <c r="AN259">
        <v>0.65300000000000002</v>
      </c>
      <c r="AP259">
        <v>5.7000000000000002E-2</v>
      </c>
      <c r="AQ259">
        <v>1.83</v>
      </c>
      <c r="AR259">
        <v>4.4999999999999998E-2</v>
      </c>
      <c r="AS259">
        <v>0.01</v>
      </c>
      <c r="AT259">
        <v>0.70699999999999996</v>
      </c>
      <c r="AU259">
        <v>3.0000000000000001E-3</v>
      </c>
      <c r="AV259">
        <v>6.8000000000000005E-2</v>
      </c>
      <c r="AX259">
        <v>1.4E-2</v>
      </c>
      <c r="AY259">
        <v>5.0000000000000001E-3</v>
      </c>
      <c r="AZ259">
        <v>154.47</v>
      </c>
      <c r="BB259">
        <v>3.0000000000000001E-3</v>
      </c>
      <c r="BD259">
        <v>0.51</v>
      </c>
      <c r="BE259">
        <v>3.0000000000000001E-3</v>
      </c>
      <c r="BG259">
        <v>0.39400000000000002</v>
      </c>
      <c r="BH259">
        <v>0.52</v>
      </c>
      <c r="BJ259">
        <v>0.1</v>
      </c>
      <c r="BK259">
        <v>8.9999999999999993E-3</v>
      </c>
      <c r="BL259">
        <v>0.6</v>
      </c>
    </row>
    <row r="260" spans="1:64" hidden="1" x14ac:dyDescent="0.3">
      <c r="A260" t="s">
        <v>1101</v>
      </c>
      <c r="B260" t="s">
        <v>1102</v>
      </c>
      <c r="C260" s="1" t="str">
        <f t="shared" si="16"/>
        <v>21:0041</v>
      </c>
      <c r="D260" s="1" t="str">
        <f t="shared" si="17"/>
        <v>21:0247</v>
      </c>
      <c r="E260" t="s">
        <v>1103</v>
      </c>
      <c r="F260" t="s">
        <v>1104</v>
      </c>
      <c r="H260">
        <v>57.063673700000002</v>
      </c>
      <c r="I260">
        <v>-115.58517329999999</v>
      </c>
      <c r="J260" s="1" t="str">
        <f t="shared" si="18"/>
        <v>Fluid (stream)</v>
      </c>
      <c r="K260" s="1" t="str">
        <f t="shared" si="19"/>
        <v>Filtered Water</v>
      </c>
      <c r="L260">
        <v>4</v>
      </c>
      <c r="M260" t="s">
        <v>108</v>
      </c>
      <c r="N260">
        <v>34</v>
      </c>
      <c r="P260">
        <v>4</v>
      </c>
      <c r="Q260">
        <v>2.3199999999999998</v>
      </c>
      <c r="R260">
        <v>39.340000000000003</v>
      </c>
      <c r="S260">
        <v>63.59</v>
      </c>
      <c r="T260">
        <v>5.0000000000000001E-3</v>
      </c>
      <c r="U260">
        <v>0.01</v>
      </c>
      <c r="V260">
        <v>3.9E-2</v>
      </c>
      <c r="X260">
        <v>0.20699999999999999</v>
      </c>
      <c r="Y260">
        <v>0.83</v>
      </c>
      <c r="Z260">
        <v>0.19</v>
      </c>
      <c r="AA260">
        <v>1.4E-2</v>
      </c>
      <c r="AB260">
        <v>6.0000000000000001E-3</v>
      </c>
      <c r="AC260">
        <v>1.4E-2</v>
      </c>
      <c r="AE260">
        <v>7.0000000000000001E-3</v>
      </c>
      <c r="AH260">
        <v>3.0000000000000001E-3</v>
      </c>
      <c r="AJ260">
        <v>2.1000000000000001E-2</v>
      </c>
      <c r="AK260">
        <v>16.510999999999999</v>
      </c>
      <c r="AL260">
        <v>3.0000000000000001E-3</v>
      </c>
      <c r="AM260">
        <v>213.39</v>
      </c>
      <c r="AN260">
        <v>0.79800000000000004</v>
      </c>
      <c r="AP260">
        <v>3.5999999999999997E-2</v>
      </c>
      <c r="AQ260">
        <v>1.7</v>
      </c>
      <c r="AR260">
        <v>5.0000000000000001E-3</v>
      </c>
      <c r="AS260">
        <v>5.0000000000000001E-3</v>
      </c>
      <c r="AT260">
        <v>0.85</v>
      </c>
      <c r="AU260">
        <v>3.0000000000000001E-3</v>
      </c>
      <c r="AV260">
        <v>6.7000000000000004E-2</v>
      </c>
      <c r="AX260">
        <v>3.0000000000000001E-3</v>
      </c>
      <c r="AY260">
        <v>5.0000000000000001E-3</v>
      </c>
      <c r="AZ260">
        <v>224.2</v>
      </c>
      <c r="BB260">
        <v>3.0000000000000001E-3</v>
      </c>
      <c r="BD260">
        <v>0.25</v>
      </c>
      <c r="BE260">
        <v>3.0000000000000001E-3</v>
      </c>
      <c r="BG260">
        <v>0.44800000000000001</v>
      </c>
      <c r="BH260">
        <v>0.43</v>
      </c>
      <c r="BJ260">
        <v>7.9000000000000001E-2</v>
      </c>
      <c r="BK260">
        <v>8.0000000000000002E-3</v>
      </c>
      <c r="BL260">
        <v>0.25</v>
      </c>
    </row>
    <row r="261" spans="1:64" hidden="1" x14ac:dyDescent="0.3">
      <c r="A261" t="s">
        <v>1105</v>
      </c>
      <c r="B261" t="s">
        <v>1106</v>
      </c>
      <c r="C261" s="1" t="str">
        <f t="shared" si="16"/>
        <v>21:0041</v>
      </c>
      <c r="D261" s="1" t="str">
        <f t="shared" si="17"/>
        <v>21:0247</v>
      </c>
      <c r="E261" t="s">
        <v>1107</v>
      </c>
      <c r="F261" t="s">
        <v>1108</v>
      </c>
      <c r="H261">
        <v>57.089084900000003</v>
      </c>
      <c r="I261">
        <v>-115.55492719999999</v>
      </c>
      <c r="J261" s="1" t="str">
        <f t="shared" si="18"/>
        <v>Fluid (stream)</v>
      </c>
      <c r="K261" s="1" t="str">
        <f t="shared" si="19"/>
        <v>Filtered Water</v>
      </c>
      <c r="L261">
        <v>4</v>
      </c>
      <c r="M261" t="s">
        <v>113</v>
      </c>
      <c r="N261">
        <v>35</v>
      </c>
      <c r="P261">
        <v>5.4</v>
      </c>
      <c r="Q261">
        <v>1.52</v>
      </c>
      <c r="R261">
        <v>44.67</v>
      </c>
      <c r="S261">
        <v>59.3</v>
      </c>
      <c r="T261">
        <v>6.0000000000000001E-3</v>
      </c>
      <c r="U261">
        <v>0.02</v>
      </c>
      <c r="V261">
        <v>8.4000000000000005E-2</v>
      </c>
      <c r="X261">
        <v>0.113</v>
      </c>
      <c r="Y261">
        <v>0.71</v>
      </c>
      <c r="Z261">
        <v>0.51</v>
      </c>
      <c r="AA261">
        <v>8.9999999999999993E-3</v>
      </c>
      <c r="AB261">
        <v>1.2999999999999999E-2</v>
      </c>
      <c r="AC261">
        <v>3.0000000000000001E-3</v>
      </c>
      <c r="AE261">
        <v>1.7000000000000001E-2</v>
      </c>
      <c r="AH261">
        <v>3.0000000000000001E-3</v>
      </c>
      <c r="AJ261">
        <v>3.9E-2</v>
      </c>
      <c r="AK261">
        <v>16.193000000000001</v>
      </c>
      <c r="AL261">
        <v>3.0000000000000001E-3</v>
      </c>
      <c r="AM261">
        <v>60.25</v>
      </c>
      <c r="AN261">
        <v>0.70199999999999996</v>
      </c>
      <c r="AP261">
        <v>5.6000000000000001E-2</v>
      </c>
      <c r="AQ261">
        <v>1.81</v>
      </c>
      <c r="AR261">
        <v>4.5999999999999999E-2</v>
      </c>
      <c r="AS261">
        <v>1.4E-2</v>
      </c>
      <c r="AT261">
        <v>0.68799999999999994</v>
      </c>
      <c r="AU261">
        <v>5.0000000000000001E-3</v>
      </c>
      <c r="AV261">
        <v>6.2E-2</v>
      </c>
      <c r="AX261">
        <v>1.0999999999999999E-2</v>
      </c>
      <c r="AY261">
        <v>5.0000000000000001E-3</v>
      </c>
      <c r="AZ261">
        <v>184.1</v>
      </c>
      <c r="BB261">
        <v>3.0000000000000001E-3</v>
      </c>
      <c r="BD261">
        <v>1.27</v>
      </c>
      <c r="BE261">
        <v>3.0000000000000001E-3</v>
      </c>
      <c r="BG261">
        <v>0.60499999999999998</v>
      </c>
      <c r="BH261">
        <v>0.44</v>
      </c>
      <c r="BJ261">
        <v>0.11</v>
      </c>
      <c r="BK261">
        <v>5.0000000000000001E-3</v>
      </c>
      <c r="BL261">
        <v>1.35</v>
      </c>
    </row>
    <row r="262" spans="1:64" hidden="1" x14ac:dyDescent="0.3">
      <c r="A262" t="s">
        <v>1109</v>
      </c>
      <c r="B262" t="s">
        <v>1110</v>
      </c>
      <c r="C262" s="1" t="str">
        <f t="shared" si="16"/>
        <v>21:0041</v>
      </c>
      <c r="D262" s="1" t="str">
        <f t="shared" si="17"/>
        <v>21:0247</v>
      </c>
      <c r="E262" t="s">
        <v>1111</v>
      </c>
      <c r="F262" t="s">
        <v>1112</v>
      </c>
      <c r="H262">
        <v>57.141427800000002</v>
      </c>
      <c r="I262">
        <v>-115.5621103</v>
      </c>
      <c r="J262" s="1" t="str">
        <f t="shared" si="18"/>
        <v>Fluid (stream)</v>
      </c>
      <c r="K262" s="1" t="str">
        <f t="shared" si="19"/>
        <v>Filtered Water</v>
      </c>
      <c r="L262">
        <v>4</v>
      </c>
      <c r="M262" t="s">
        <v>118</v>
      </c>
      <c r="N262">
        <v>36</v>
      </c>
      <c r="P262">
        <v>5.0999999999999996</v>
      </c>
      <c r="Q262">
        <v>0.78</v>
      </c>
      <c r="R262">
        <v>28.14</v>
      </c>
      <c r="S262">
        <v>48.17</v>
      </c>
      <c r="T262">
        <v>3.0000000000000001E-3</v>
      </c>
      <c r="U262">
        <v>0.01</v>
      </c>
      <c r="V262">
        <v>1.7000000000000001E-2</v>
      </c>
      <c r="X262">
        <v>2.5000000000000001E-2</v>
      </c>
      <c r="Y262">
        <v>0.9</v>
      </c>
      <c r="Z262">
        <v>0.23</v>
      </c>
      <c r="AA262">
        <v>8.0000000000000002E-3</v>
      </c>
      <c r="AB262">
        <v>5.0000000000000001E-3</v>
      </c>
      <c r="AC262">
        <v>7.0000000000000001E-3</v>
      </c>
      <c r="AE262">
        <v>8.9999999999999993E-3</v>
      </c>
      <c r="AH262">
        <v>3.0000000000000001E-3</v>
      </c>
      <c r="AJ262">
        <v>1.2E-2</v>
      </c>
      <c r="AK262">
        <v>10.973000000000001</v>
      </c>
      <c r="AL262">
        <v>3.0000000000000001E-3</v>
      </c>
      <c r="AM262">
        <v>14.87</v>
      </c>
      <c r="AN262">
        <v>0.35599999999999998</v>
      </c>
      <c r="AP262">
        <v>1.6E-2</v>
      </c>
      <c r="AQ262">
        <v>1.18</v>
      </c>
      <c r="AR262">
        <v>1.2999999999999999E-2</v>
      </c>
      <c r="AS262">
        <v>3.0000000000000001E-3</v>
      </c>
      <c r="AT262">
        <v>0.86199999999999999</v>
      </c>
      <c r="AU262">
        <v>3.0000000000000001E-3</v>
      </c>
      <c r="AV262">
        <v>5.8000000000000003E-2</v>
      </c>
      <c r="AX262">
        <v>6.0000000000000001E-3</v>
      </c>
      <c r="AY262">
        <v>5.0000000000000001E-3</v>
      </c>
      <c r="AZ262">
        <v>168.15</v>
      </c>
      <c r="BB262">
        <v>3.0000000000000001E-3</v>
      </c>
      <c r="BD262">
        <v>0.25</v>
      </c>
      <c r="BE262">
        <v>3.0000000000000001E-3</v>
      </c>
      <c r="BG262">
        <v>0.62</v>
      </c>
      <c r="BH262">
        <v>0.35</v>
      </c>
      <c r="BJ262">
        <v>5.0999999999999997E-2</v>
      </c>
      <c r="BK262">
        <v>6.0000000000000001E-3</v>
      </c>
      <c r="BL262">
        <v>1.07</v>
      </c>
    </row>
    <row r="263" spans="1:64" hidden="1" x14ac:dyDescent="0.3">
      <c r="A263" t="s">
        <v>1113</v>
      </c>
      <c r="B263" t="s">
        <v>1114</v>
      </c>
      <c r="C263" s="1" t="str">
        <f t="shared" si="16"/>
        <v>21:0041</v>
      </c>
      <c r="D263" s="1" t="str">
        <f t="shared" si="17"/>
        <v>21:0247</v>
      </c>
      <c r="E263" t="s">
        <v>1115</v>
      </c>
      <c r="F263" t="s">
        <v>1116</v>
      </c>
      <c r="H263">
        <v>57.289659999999998</v>
      </c>
      <c r="I263">
        <v>-115.34859179999999</v>
      </c>
      <c r="J263" s="1" t="str">
        <f t="shared" si="18"/>
        <v>Fluid (stream)</v>
      </c>
      <c r="K263" s="1" t="str">
        <f t="shared" si="19"/>
        <v>Filtered Water</v>
      </c>
      <c r="L263">
        <v>4</v>
      </c>
      <c r="M263" t="s">
        <v>123</v>
      </c>
      <c r="N263">
        <v>37</v>
      </c>
      <c r="P263">
        <v>5.3</v>
      </c>
      <c r="Q263">
        <v>0.71</v>
      </c>
      <c r="R263">
        <v>19.62</v>
      </c>
      <c r="S263">
        <v>50.51</v>
      </c>
      <c r="T263">
        <v>3.0000000000000001E-3</v>
      </c>
      <c r="U263">
        <v>0.01</v>
      </c>
      <c r="V263">
        <v>0.112</v>
      </c>
      <c r="X263">
        <v>9.0999999999999998E-2</v>
      </c>
      <c r="Y263">
        <v>0.68</v>
      </c>
      <c r="Z263">
        <v>0.65</v>
      </c>
      <c r="AA263">
        <v>1.4999999999999999E-2</v>
      </c>
      <c r="AB263">
        <v>8.9999999999999993E-3</v>
      </c>
      <c r="AC263">
        <v>1.4E-2</v>
      </c>
      <c r="AE263">
        <v>2.7E-2</v>
      </c>
      <c r="AH263">
        <v>3.0000000000000001E-3</v>
      </c>
      <c r="AJ263">
        <v>5.5E-2</v>
      </c>
      <c r="AK263">
        <v>10.238</v>
      </c>
      <c r="AL263">
        <v>3.0000000000000001E-3</v>
      </c>
      <c r="AM263">
        <v>13.89</v>
      </c>
      <c r="AN263">
        <v>0.33700000000000002</v>
      </c>
      <c r="AP263">
        <v>0.09</v>
      </c>
      <c r="AQ263">
        <v>1.41</v>
      </c>
      <c r="AR263">
        <v>5.7000000000000002E-2</v>
      </c>
      <c r="AS263">
        <v>1.4E-2</v>
      </c>
      <c r="AT263">
        <v>0.45500000000000002</v>
      </c>
      <c r="AU263">
        <v>3.0000000000000001E-3</v>
      </c>
      <c r="AV263">
        <v>5.3999999999999999E-2</v>
      </c>
      <c r="AX263">
        <v>1.2999999999999999E-2</v>
      </c>
      <c r="AY263">
        <v>5.0000000000000001E-3</v>
      </c>
      <c r="AZ263">
        <v>123.53</v>
      </c>
      <c r="BB263">
        <v>3.0000000000000001E-3</v>
      </c>
      <c r="BD263">
        <v>0.92</v>
      </c>
      <c r="BE263">
        <v>3.0000000000000001E-3</v>
      </c>
      <c r="BG263">
        <v>0.35399999999999998</v>
      </c>
      <c r="BH263">
        <v>0.47</v>
      </c>
      <c r="BJ263">
        <v>0.106</v>
      </c>
      <c r="BK263">
        <v>8.0000000000000002E-3</v>
      </c>
      <c r="BL263">
        <v>0.25</v>
      </c>
    </row>
    <row r="264" spans="1:64" hidden="1" x14ac:dyDescent="0.3">
      <c r="A264" t="s">
        <v>1117</v>
      </c>
      <c r="B264" t="s">
        <v>1118</v>
      </c>
      <c r="C264" s="1" t="str">
        <f t="shared" si="16"/>
        <v>21:0041</v>
      </c>
      <c r="D264" s="1" t="str">
        <f t="shared" si="17"/>
        <v>21:0247</v>
      </c>
      <c r="E264" t="s">
        <v>1119</v>
      </c>
      <c r="F264" t="s">
        <v>1120</v>
      </c>
      <c r="H264">
        <v>57.237795200000001</v>
      </c>
      <c r="I264">
        <v>-115.235563</v>
      </c>
      <c r="J264" s="1" t="str">
        <f t="shared" si="18"/>
        <v>Fluid (stream)</v>
      </c>
      <c r="K264" s="1" t="str">
        <f t="shared" si="19"/>
        <v>Filtered Water</v>
      </c>
      <c r="L264">
        <v>4</v>
      </c>
      <c r="M264" t="s">
        <v>128</v>
      </c>
      <c r="N264">
        <v>38</v>
      </c>
      <c r="P264">
        <v>5.8</v>
      </c>
      <c r="Q264">
        <v>1.83</v>
      </c>
      <c r="R264">
        <v>28.73</v>
      </c>
      <c r="S264">
        <v>45.19</v>
      </c>
      <c r="T264">
        <v>5.0000000000000001E-3</v>
      </c>
      <c r="U264">
        <v>0.01</v>
      </c>
      <c r="V264">
        <v>0.10199999999999999</v>
      </c>
      <c r="X264">
        <v>0.31</v>
      </c>
      <c r="Y264">
        <v>1.07</v>
      </c>
      <c r="Z264">
        <v>0.49</v>
      </c>
      <c r="AA264">
        <v>1.4999999999999999E-2</v>
      </c>
      <c r="AB264">
        <v>0.02</v>
      </c>
      <c r="AC264">
        <v>8.9999999999999993E-3</v>
      </c>
      <c r="AE264">
        <v>2.5999999999999999E-2</v>
      </c>
      <c r="AH264">
        <v>5.0000000000000001E-3</v>
      </c>
      <c r="AJ264">
        <v>4.1000000000000002E-2</v>
      </c>
      <c r="AK264">
        <v>18.073</v>
      </c>
      <c r="AL264">
        <v>3.0000000000000001E-3</v>
      </c>
      <c r="AM264">
        <v>157.52000000000001</v>
      </c>
      <c r="AN264">
        <v>0.63100000000000001</v>
      </c>
      <c r="AP264">
        <v>0.06</v>
      </c>
      <c r="AQ264">
        <v>2.76</v>
      </c>
      <c r="AR264">
        <v>2.9000000000000001E-2</v>
      </c>
      <c r="AS264">
        <v>1.2999999999999999E-2</v>
      </c>
      <c r="AT264">
        <v>1.1539999999999999</v>
      </c>
      <c r="AU264">
        <v>8.9999999999999993E-3</v>
      </c>
      <c r="AV264">
        <v>7.9000000000000001E-2</v>
      </c>
      <c r="AX264">
        <v>1.2999999999999999E-2</v>
      </c>
      <c r="AY264">
        <v>5.0000000000000001E-3</v>
      </c>
      <c r="AZ264">
        <v>282.86</v>
      </c>
      <c r="BB264">
        <v>3.0000000000000001E-3</v>
      </c>
      <c r="BD264">
        <v>1.31</v>
      </c>
      <c r="BE264">
        <v>3.0000000000000001E-3</v>
      </c>
      <c r="BG264">
        <v>0.56999999999999995</v>
      </c>
      <c r="BH264">
        <v>0.64</v>
      </c>
      <c r="BJ264">
        <v>0.16400000000000001</v>
      </c>
      <c r="BK264">
        <v>1.2E-2</v>
      </c>
      <c r="BL264">
        <v>0.51</v>
      </c>
    </row>
    <row r="265" spans="1:64" hidden="1" x14ac:dyDescent="0.3">
      <c r="A265" t="s">
        <v>1121</v>
      </c>
      <c r="B265" t="s">
        <v>1122</v>
      </c>
      <c r="C265" s="1" t="str">
        <f t="shared" si="16"/>
        <v>21:0041</v>
      </c>
      <c r="D265" s="1" t="str">
        <f t="shared" si="17"/>
        <v>21:0247</v>
      </c>
      <c r="E265" t="s">
        <v>1123</v>
      </c>
      <c r="F265" t="s">
        <v>1124</v>
      </c>
      <c r="H265">
        <v>57.236205200000001</v>
      </c>
      <c r="I265">
        <v>-115.2184385</v>
      </c>
      <c r="J265" s="1" t="str">
        <f t="shared" si="18"/>
        <v>Fluid (stream)</v>
      </c>
      <c r="K265" s="1" t="str">
        <f t="shared" si="19"/>
        <v>Filtered Water</v>
      </c>
      <c r="L265">
        <v>4</v>
      </c>
      <c r="M265" t="s">
        <v>133</v>
      </c>
      <c r="N265">
        <v>39</v>
      </c>
      <c r="P265">
        <v>5.7</v>
      </c>
      <c r="Q265">
        <v>0.91</v>
      </c>
      <c r="R265">
        <v>16.25</v>
      </c>
      <c r="S265">
        <v>29.34</v>
      </c>
      <c r="T265">
        <v>0.01</v>
      </c>
      <c r="U265">
        <v>0.01</v>
      </c>
      <c r="V265">
        <v>0.13200000000000001</v>
      </c>
      <c r="X265">
        <v>0.183</v>
      </c>
      <c r="Y265">
        <v>0.76</v>
      </c>
      <c r="Z265">
        <v>0.54</v>
      </c>
      <c r="AA265">
        <v>1.7999999999999999E-2</v>
      </c>
      <c r="AB265">
        <v>1.7000000000000001E-2</v>
      </c>
      <c r="AC265">
        <v>7.0000000000000001E-3</v>
      </c>
      <c r="AE265">
        <v>3.1E-2</v>
      </c>
      <c r="AH265">
        <v>3.0000000000000001E-3</v>
      </c>
      <c r="AJ265">
        <v>6.9000000000000006E-2</v>
      </c>
      <c r="AK265">
        <v>18.515000000000001</v>
      </c>
      <c r="AL265">
        <v>3.0000000000000001E-3</v>
      </c>
      <c r="AM265">
        <v>82.54</v>
      </c>
      <c r="AN265">
        <v>0.157</v>
      </c>
      <c r="AP265">
        <v>0.09</v>
      </c>
      <c r="AQ265">
        <v>1.49</v>
      </c>
      <c r="AR265">
        <v>2.7E-2</v>
      </c>
      <c r="AS265">
        <v>2.3E-2</v>
      </c>
      <c r="AT265">
        <v>1.153</v>
      </c>
      <c r="AU265">
        <v>3.0000000000000001E-3</v>
      </c>
      <c r="AV265">
        <v>0.05</v>
      </c>
      <c r="AX265">
        <v>2.1000000000000001E-2</v>
      </c>
      <c r="AY265">
        <v>5.0000000000000001E-3</v>
      </c>
      <c r="AZ265">
        <v>199.06</v>
      </c>
      <c r="BB265">
        <v>3.0000000000000001E-3</v>
      </c>
      <c r="BD265">
        <v>0.95</v>
      </c>
      <c r="BE265">
        <v>3.0000000000000001E-3</v>
      </c>
      <c r="BG265">
        <v>0.50600000000000001</v>
      </c>
      <c r="BH265">
        <v>0.48</v>
      </c>
      <c r="BJ265">
        <v>0.14899999999999999</v>
      </c>
      <c r="BK265">
        <v>3.0000000000000001E-3</v>
      </c>
      <c r="BL265">
        <v>0.25</v>
      </c>
    </row>
    <row r="266" spans="1:64" hidden="1" x14ac:dyDescent="0.3">
      <c r="A266" t="s">
        <v>1125</v>
      </c>
      <c r="B266" t="s">
        <v>1126</v>
      </c>
      <c r="C266" s="1" t="str">
        <f t="shared" si="16"/>
        <v>21:0041</v>
      </c>
      <c r="D266" s="1" t="str">
        <f t="shared" si="17"/>
        <v>21:0247</v>
      </c>
      <c r="E266" t="s">
        <v>1127</v>
      </c>
      <c r="F266" t="s">
        <v>1128</v>
      </c>
      <c r="H266">
        <v>57.201448200000002</v>
      </c>
      <c r="I266">
        <v>-115.1335619</v>
      </c>
      <c r="J266" s="1" t="str">
        <f t="shared" si="18"/>
        <v>Fluid (stream)</v>
      </c>
      <c r="K266" s="1" t="str">
        <f t="shared" si="19"/>
        <v>Filtered Water</v>
      </c>
      <c r="L266">
        <v>4</v>
      </c>
      <c r="M266" t="s">
        <v>138</v>
      </c>
      <c r="N266">
        <v>40</v>
      </c>
      <c r="P266">
        <v>11.3</v>
      </c>
      <c r="Q266">
        <v>0.75</v>
      </c>
      <c r="R266">
        <v>9.06</v>
      </c>
      <c r="S266">
        <v>22.2</v>
      </c>
      <c r="T266">
        <v>3.0000000000000001E-3</v>
      </c>
      <c r="U266">
        <v>0.01</v>
      </c>
      <c r="V266">
        <v>6.7000000000000004E-2</v>
      </c>
      <c r="X266">
        <v>0.121</v>
      </c>
      <c r="Y266">
        <v>0.52</v>
      </c>
      <c r="Z266">
        <v>0.1</v>
      </c>
      <c r="AA266">
        <v>8.0000000000000002E-3</v>
      </c>
      <c r="AB266">
        <v>5.0000000000000001E-3</v>
      </c>
      <c r="AC266">
        <v>8.0000000000000002E-3</v>
      </c>
      <c r="AE266">
        <v>0.01</v>
      </c>
      <c r="AH266">
        <v>3.0000000000000001E-3</v>
      </c>
      <c r="AJ266">
        <v>2.7E-2</v>
      </c>
      <c r="AK266">
        <v>9.0050000000000008</v>
      </c>
      <c r="AL266">
        <v>3.0000000000000001E-3</v>
      </c>
      <c r="AM266">
        <v>210.77</v>
      </c>
      <c r="AN266">
        <v>2.5000000000000001E-2</v>
      </c>
      <c r="AP266">
        <v>3.9E-2</v>
      </c>
      <c r="AQ266">
        <v>0.48</v>
      </c>
      <c r="AR266">
        <v>1.4999999999999999E-2</v>
      </c>
      <c r="AS266">
        <v>7.0000000000000001E-3</v>
      </c>
      <c r="AT266">
        <v>0.621</v>
      </c>
      <c r="AU266">
        <v>7.0000000000000001E-3</v>
      </c>
      <c r="AV266">
        <v>1.4999999999999999E-2</v>
      </c>
      <c r="AX266">
        <v>7.0000000000000001E-3</v>
      </c>
      <c r="AY266">
        <v>5.0000000000000001E-3</v>
      </c>
      <c r="AZ266">
        <v>102.86</v>
      </c>
      <c r="BB266">
        <v>3.0000000000000001E-3</v>
      </c>
      <c r="BD266">
        <v>0.81</v>
      </c>
      <c r="BE266">
        <v>3.0000000000000001E-3</v>
      </c>
      <c r="BG266">
        <v>4.1000000000000002E-2</v>
      </c>
      <c r="BH266">
        <v>0.3</v>
      </c>
      <c r="BJ266">
        <v>8.4000000000000005E-2</v>
      </c>
      <c r="BK266">
        <v>6.0000000000000001E-3</v>
      </c>
      <c r="BL266">
        <v>0.25</v>
      </c>
    </row>
    <row r="267" spans="1:64" hidden="1" x14ac:dyDescent="0.3">
      <c r="A267" t="s">
        <v>1129</v>
      </c>
      <c r="B267" t="s">
        <v>1130</v>
      </c>
      <c r="C267" s="1" t="str">
        <f t="shared" si="16"/>
        <v>21:0041</v>
      </c>
      <c r="D267" s="1" t="str">
        <f t="shared" si="17"/>
        <v>21:0247</v>
      </c>
      <c r="E267" t="s">
        <v>1131</v>
      </c>
      <c r="F267" t="s">
        <v>1132</v>
      </c>
      <c r="H267">
        <v>57.126844800000001</v>
      </c>
      <c r="I267">
        <v>-115.10624110000001</v>
      </c>
      <c r="J267" s="1" t="str">
        <f t="shared" si="18"/>
        <v>Fluid (stream)</v>
      </c>
      <c r="K267" s="1" t="str">
        <f t="shared" si="19"/>
        <v>Filtered Water</v>
      </c>
      <c r="L267">
        <v>4</v>
      </c>
      <c r="M267" t="s">
        <v>143</v>
      </c>
      <c r="N267">
        <v>41</v>
      </c>
      <c r="P267">
        <v>6.6</v>
      </c>
      <c r="Q267">
        <v>0.84</v>
      </c>
      <c r="R267">
        <v>12.35</v>
      </c>
      <c r="S267">
        <v>27.14</v>
      </c>
      <c r="T267">
        <v>3.0000000000000001E-3</v>
      </c>
      <c r="U267">
        <v>0.01</v>
      </c>
      <c r="V267">
        <v>9.8000000000000004E-2</v>
      </c>
      <c r="X267">
        <v>0.32800000000000001</v>
      </c>
      <c r="Y267">
        <v>0.49</v>
      </c>
      <c r="Z267">
        <v>0.2</v>
      </c>
      <c r="AA267">
        <v>8.9999999999999993E-3</v>
      </c>
      <c r="AB267">
        <v>6.0000000000000001E-3</v>
      </c>
      <c r="AC267">
        <v>5.0000000000000001E-3</v>
      </c>
      <c r="AE267">
        <v>2.1999999999999999E-2</v>
      </c>
      <c r="AH267">
        <v>3.0000000000000001E-3</v>
      </c>
      <c r="AJ267">
        <v>5.2999999999999999E-2</v>
      </c>
      <c r="AK267">
        <v>8.7279999999999998</v>
      </c>
      <c r="AL267">
        <v>3.0000000000000001E-3</v>
      </c>
      <c r="AM267">
        <v>161.63</v>
      </c>
      <c r="AN267">
        <v>0.123</v>
      </c>
      <c r="AP267">
        <v>6.5000000000000002E-2</v>
      </c>
      <c r="AQ267">
        <v>0.8</v>
      </c>
      <c r="AR267">
        <v>2.1000000000000001E-2</v>
      </c>
      <c r="AS267">
        <v>1.4E-2</v>
      </c>
      <c r="AT267">
        <v>0.63700000000000001</v>
      </c>
      <c r="AU267">
        <v>3.0000000000000001E-3</v>
      </c>
      <c r="AV267">
        <v>2.7E-2</v>
      </c>
      <c r="AX267">
        <v>3.0000000000000001E-3</v>
      </c>
      <c r="AY267">
        <v>5.0000000000000001E-3</v>
      </c>
      <c r="AZ267">
        <v>109.26</v>
      </c>
      <c r="BB267">
        <v>3.0000000000000001E-3</v>
      </c>
      <c r="BD267">
        <v>0.54</v>
      </c>
      <c r="BE267">
        <v>3.0000000000000001E-3</v>
      </c>
      <c r="BG267">
        <v>6.0999999999999999E-2</v>
      </c>
      <c r="BH267">
        <v>0.36</v>
      </c>
      <c r="BJ267">
        <v>8.3000000000000004E-2</v>
      </c>
      <c r="BK267">
        <v>3.0000000000000001E-3</v>
      </c>
      <c r="BL267">
        <v>0.55000000000000004</v>
      </c>
    </row>
    <row r="268" spans="1:64" x14ac:dyDescent="0.3">
      <c r="A268" t="s">
        <v>1133</v>
      </c>
      <c r="B268" t="s">
        <v>1134</v>
      </c>
      <c r="C268" s="1" t="str">
        <f t="shared" ref="C268:C299" si="20">HYPERLINK("https://geochem.nrcan.gc.ca/cdogs/content/bdl/bdl211125_e.htm", "21:1125")</f>
        <v>21:1125</v>
      </c>
      <c r="D268" s="1" t="str">
        <f t="shared" ref="D268:D299" si="21">HYPERLINK("https://geochem.nrcan.gc.ca/cdogs/content/svy/svy210250_e.htm", "21:0250")</f>
        <v>21:0250</v>
      </c>
      <c r="E268" t="s">
        <v>1135</v>
      </c>
      <c r="F268" t="s">
        <v>1136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>
        <v>3.0000000000000001E-3</v>
      </c>
      <c r="P268">
        <v>62.2</v>
      </c>
      <c r="Q268">
        <v>0.34</v>
      </c>
      <c r="R268">
        <v>2.33</v>
      </c>
      <c r="S268">
        <v>114.2</v>
      </c>
      <c r="T268">
        <v>2.1999999999999999E-2</v>
      </c>
      <c r="U268">
        <v>0.01</v>
      </c>
      <c r="V268">
        <v>0.29599999999999999</v>
      </c>
      <c r="W268">
        <v>5.0000000000000001E-3</v>
      </c>
      <c r="X268">
        <v>0.156</v>
      </c>
      <c r="Y268">
        <v>0.5</v>
      </c>
      <c r="Z268">
        <v>2.31</v>
      </c>
      <c r="AA268">
        <v>8.5000000000000006E-2</v>
      </c>
      <c r="AB268">
        <v>4.2999999999999997E-2</v>
      </c>
      <c r="AC268">
        <v>8.9999999999999993E-3</v>
      </c>
      <c r="AE268">
        <v>0.105</v>
      </c>
      <c r="AH268">
        <v>1.4999999999999999E-2</v>
      </c>
      <c r="AI268">
        <v>5.0000000000000001E-3</v>
      </c>
      <c r="AJ268">
        <v>0.14399999999999999</v>
      </c>
      <c r="AK268">
        <v>1.5129999999999999</v>
      </c>
      <c r="AL268">
        <v>3.0000000000000001E-3</v>
      </c>
      <c r="AM268">
        <v>11.91</v>
      </c>
      <c r="AN268">
        <v>0.307</v>
      </c>
      <c r="AP268">
        <v>0.23200000000000001</v>
      </c>
      <c r="AQ268">
        <v>1.87</v>
      </c>
      <c r="AR268">
        <v>9.7000000000000003E-2</v>
      </c>
      <c r="AS268">
        <v>0.05</v>
      </c>
      <c r="AT268">
        <v>0.14899999999999999</v>
      </c>
      <c r="AU268">
        <v>3.0000000000000001E-3</v>
      </c>
      <c r="AV268">
        <v>0.11899999999999999</v>
      </c>
      <c r="AW268">
        <v>0.5</v>
      </c>
      <c r="AX268">
        <v>6.4000000000000001E-2</v>
      </c>
      <c r="AZ268">
        <v>86.88</v>
      </c>
      <c r="BB268">
        <v>1.4E-2</v>
      </c>
      <c r="BD268">
        <v>1.94</v>
      </c>
      <c r="BE268">
        <v>3.0000000000000001E-3</v>
      </c>
      <c r="BF268">
        <v>5.0000000000000001E-3</v>
      </c>
      <c r="BG268">
        <v>0.159</v>
      </c>
      <c r="BH268">
        <v>0.41</v>
      </c>
      <c r="BJ268">
        <v>0.39900000000000002</v>
      </c>
      <c r="BK268">
        <v>3.2000000000000001E-2</v>
      </c>
      <c r="BL268">
        <v>0.5</v>
      </c>
    </row>
    <row r="269" spans="1:64" x14ac:dyDescent="0.3">
      <c r="A269" t="s">
        <v>1137</v>
      </c>
      <c r="B269" t="s">
        <v>1138</v>
      </c>
      <c r="C269" s="1" t="str">
        <f t="shared" si="20"/>
        <v>21:1125</v>
      </c>
      <c r="D269" s="1" t="str">
        <f t="shared" si="21"/>
        <v>21:0250</v>
      </c>
      <c r="E269" t="s">
        <v>1139</v>
      </c>
      <c r="F269" t="s">
        <v>1140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>
        <v>3.0000000000000001E-3</v>
      </c>
      <c r="P269">
        <v>18.2</v>
      </c>
      <c r="Q269">
        <v>0.2</v>
      </c>
      <c r="R269">
        <v>0.25</v>
      </c>
      <c r="S269">
        <v>52.28</v>
      </c>
      <c r="T269">
        <v>3.0000000000000001E-3</v>
      </c>
      <c r="U269">
        <v>0.01</v>
      </c>
      <c r="V269">
        <v>6.2E-2</v>
      </c>
      <c r="W269">
        <v>5.0000000000000001E-3</v>
      </c>
      <c r="X269">
        <v>2.5000000000000001E-2</v>
      </c>
      <c r="Y269">
        <v>0.28000000000000003</v>
      </c>
      <c r="Z269">
        <v>1.58</v>
      </c>
      <c r="AA269">
        <v>1.9E-2</v>
      </c>
      <c r="AB269">
        <v>0.01</v>
      </c>
      <c r="AC269">
        <v>3.0000000000000001E-3</v>
      </c>
      <c r="AE269">
        <v>2.4E-2</v>
      </c>
      <c r="AH269">
        <v>3.0000000000000001E-3</v>
      </c>
      <c r="AI269">
        <v>5.0000000000000001E-3</v>
      </c>
      <c r="AJ269">
        <v>3.9E-2</v>
      </c>
      <c r="AK269">
        <v>0.71199999999999997</v>
      </c>
      <c r="AL269">
        <v>3.0000000000000001E-3</v>
      </c>
      <c r="AM269">
        <v>1.83</v>
      </c>
      <c r="AN269">
        <v>1.38</v>
      </c>
      <c r="AP269">
        <v>5.8999999999999997E-2</v>
      </c>
      <c r="AQ269">
        <v>0.56999999999999995</v>
      </c>
      <c r="AR269">
        <v>2.3E-2</v>
      </c>
      <c r="AS269">
        <v>1.0999999999999999E-2</v>
      </c>
      <c r="AT269">
        <v>6.3E-2</v>
      </c>
      <c r="AU269">
        <v>3.0000000000000001E-3</v>
      </c>
      <c r="AV269">
        <v>0.38400000000000001</v>
      </c>
      <c r="AW269">
        <v>1</v>
      </c>
      <c r="AX269">
        <v>1.7000000000000001E-2</v>
      </c>
      <c r="AZ269">
        <v>66.42</v>
      </c>
      <c r="BB269">
        <v>3.0000000000000001E-3</v>
      </c>
      <c r="BD269">
        <v>0.25</v>
      </c>
      <c r="BE269">
        <v>3.0000000000000001E-3</v>
      </c>
      <c r="BF269">
        <v>3.0000000000000001E-3</v>
      </c>
      <c r="BG269">
        <v>0.51</v>
      </c>
      <c r="BH269">
        <v>0.22</v>
      </c>
      <c r="BJ269">
        <v>0.129</v>
      </c>
      <c r="BK269">
        <v>1.0999999999999999E-2</v>
      </c>
      <c r="BL269">
        <v>0.9</v>
      </c>
    </row>
    <row r="270" spans="1:64" x14ac:dyDescent="0.3">
      <c r="A270" t="s">
        <v>1141</v>
      </c>
      <c r="B270" t="s">
        <v>1142</v>
      </c>
      <c r="C270" s="1" t="str">
        <f t="shared" si="20"/>
        <v>21:1125</v>
      </c>
      <c r="D270" s="1" t="str">
        <f t="shared" si="21"/>
        <v>21:0250</v>
      </c>
      <c r="E270" t="s">
        <v>1143</v>
      </c>
      <c r="F270" t="s">
        <v>1144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>
        <v>3.0000000000000001E-3</v>
      </c>
      <c r="P270">
        <v>56.9</v>
      </c>
      <c r="Q270">
        <v>0.31</v>
      </c>
      <c r="R270">
        <v>7.16</v>
      </c>
      <c r="S270">
        <v>39.21</v>
      </c>
      <c r="T270">
        <v>1.7999999999999999E-2</v>
      </c>
      <c r="U270">
        <v>2.1000000000000001E-2</v>
      </c>
      <c r="V270">
        <v>0.13200000000000001</v>
      </c>
      <c r="W270">
        <v>5.0000000000000001E-3</v>
      </c>
      <c r="X270">
        <v>0.16200000000000001</v>
      </c>
      <c r="Y270">
        <v>0.52</v>
      </c>
      <c r="Z270">
        <v>1.64</v>
      </c>
      <c r="AA270">
        <v>5.8999999999999997E-2</v>
      </c>
      <c r="AB270">
        <v>3.4000000000000002E-2</v>
      </c>
      <c r="AC270">
        <v>1.0999999999999999E-2</v>
      </c>
      <c r="AE270">
        <v>6.8000000000000005E-2</v>
      </c>
      <c r="AH270">
        <v>1.2999999999999999E-2</v>
      </c>
      <c r="AI270">
        <v>5.0000000000000001E-3</v>
      </c>
      <c r="AJ270">
        <v>7.0999999999999994E-2</v>
      </c>
      <c r="AK270">
        <v>1.7490000000000001</v>
      </c>
      <c r="AL270">
        <v>3.0000000000000001E-3</v>
      </c>
      <c r="AM270">
        <v>8.08</v>
      </c>
      <c r="AN270">
        <v>0.30099999999999999</v>
      </c>
      <c r="AP270">
        <v>0.16300000000000001</v>
      </c>
      <c r="AQ270">
        <v>3.01</v>
      </c>
      <c r="AR270">
        <v>2.8000000000000001E-2</v>
      </c>
      <c r="AS270">
        <v>2.8000000000000001E-2</v>
      </c>
      <c r="AT270">
        <v>6.5000000000000002E-2</v>
      </c>
      <c r="AU270">
        <v>1.6E-2</v>
      </c>
      <c r="AV270">
        <v>0.11</v>
      </c>
      <c r="AW270">
        <v>1</v>
      </c>
      <c r="AX270">
        <v>4.9000000000000002E-2</v>
      </c>
      <c r="AZ270">
        <v>49.01</v>
      </c>
      <c r="BB270">
        <v>8.9999999999999993E-3</v>
      </c>
      <c r="BD270">
        <v>0.86</v>
      </c>
      <c r="BE270">
        <v>3.0000000000000001E-3</v>
      </c>
      <c r="BF270">
        <v>3.0000000000000001E-3</v>
      </c>
      <c r="BG270">
        <v>0.16400000000000001</v>
      </c>
      <c r="BH270">
        <v>0.28999999999999998</v>
      </c>
      <c r="BJ270">
        <v>0.40100000000000002</v>
      </c>
      <c r="BK270">
        <v>3.1E-2</v>
      </c>
      <c r="BL270">
        <v>3.29</v>
      </c>
    </row>
    <row r="271" spans="1:64" x14ac:dyDescent="0.3">
      <c r="A271" t="s">
        <v>1145</v>
      </c>
      <c r="B271" t="s">
        <v>1146</v>
      </c>
      <c r="C271" s="1" t="str">
        <f t="shared" si="20"/>
        <v>21:1125</v>
      </c>
      <c r="D271" s="1" t="str">
        <f t="shared" si="21"/>
        <v>21:0250</v>
      </c>
      <c r="E271" t="s">
        <v>1147</v>
      </c>
      <c r="F271" t="s">
        <v>1148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>
        <v>1.4E-2</v>
      </c>
      <c r="P271">
        <v>145.80000000000001</v>
      </c>
      <c r="Q271">
        <v>0.7</v>
      </c>
      <c r="R271">
        <v>13.75</v>
      </c>
      <c r="S271">
        <v>35.85</v>
      </c>
      <c r="T271">
        <v>0.05</v>
      </c>
      <c r="U271">
        <v>9.5000000000000001E-2</v>
      </c>
      <c r="V271">
        <v>0.318</v>
      </c>
      <c r="W271">
        <v>5.0000000000000001E-3</v>
      </c>
      <c r="X271">
        <v>2.254</v>
      </c>
      <c r="Y271">
        <v>0.93</v>
      </c>
      <c r="Z271">
        <v>2.0099999999999998</v>
      </c>
      <c r="AA271">
        <v>0.161</v>
      </c>
      <c r="AB271">
        <v>8.3000000000000004E-2</v>
      </c>
      <c r="AC271">
        <v>3.9E-2</v>
      </c>
      <c r="AE271">
        <v>0.19</v>
      </c>
      <c r="AH271">
        <v>3.4000000000000002E-2</v>
      </c>
      <c r="AI271">
        <v>5.0000000000000001E-3</v>
      </c>
      <c r="AJ271">
        <v>0.182</v>
      </c>
      <c r="AK271">
        <v>6.6580000000000004</v>
      </c>
      <c r="AL271">
        <v>8.9999999999999993E-3</v>
      </c>
      <c r="AM271">
        <v>47.93</v>
      </c>
      <c r="AN271">
        <v>1.0509999999999999</v>
      </c>
      <c r="AP271">
        <v>0.39</v>
      </c>
      <c r="AQ271">
        <v>11.79</v>
      </c>
      <c r="AR271">
        <v>0.121</v>
      </c>
      <c r="AS271">
        <v>7.6999999999999999E-2</v>
      </c>
      <c r="AT271">
        <v>0.16800000000000001</v>
      </c>
      <c r="AU271">
        <v>7.3999999999999996E-2</v>
      </c>
      <c r="AV271">
        <v>0.20300000000000001</v>
      </c>
      <c r="AW271">
        <v>6.3</v>
      </c>
      <c r="AX271">
        <v>0.13800000000000001</v>
      </c>
      <c r="AZ271">
        <v>84.87</v>
      </c>
      <c r="BB271">
        <v>2.7E-2</v>
      </c>
      <c r="BD271">
        <v>1.83</v>
      </c>
      <c r="BE271">
        <v>3.0000000000000001E-3</v>
      </c>
      <c r="BF271">
        <v>0.01</v>
      </c>
      <c r="BG271">
        <v>0.25900000000000001</v>
      </c>
      <c r="BH271">
        <v>1.34</v>
      </c>
      <c r="BJ271">
        <v>1.1040000000000001</v>
      </c>
      <c r="BK271">
        <v>6.2E-2</v>
      </c>
      <c r="BL271">
        <v>14.71</v>
      </c>
    </row>
    <row r="272" spans="1:64" x14ac:dyDescent="0.3">
      <c r="A272" t="s">
        <v>1149</v>
      </c>
      <c r="B272" t="s">
        <v>1150</v>
      </c>
      <c r="C272" s="1" t="str">
        <f t="shared" si="20"/>
        <v>21:1125</v>
      </c>
      <c r="D272" s="1" t="str">
        <f t="shared" si="21"/>
        <v>21:0250</v>
      </c>
      <c r="E272" t="s">
        <v>1151</v>
      </c>
      <c r="F272" t="s">
        <v>1152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>
        <v>3.0000000000000001E-3</v>
      </c>
      <c r="P272">
        <v>355.7</v>
      </c>
      <c r="Q272">
        <v>0.25</v>
      </c>
      <c r="R272">
        <v>7.38</v>
      </c>
      <c r="S272">
        <v>59.57</v>
      </c>
      <c r="T272">
        <v>3.9E-2</v>
      </c>
      <c r="U272">
        <v>0.26800000000000002</v>
      </c>
      <c r="V272">
        <v>0.13500000000000001</v>
      </c>
      <c r="W272">
        <v>5.0000000000000001E-3</v>
      </c>
      <c r="X272">
        <v>2.9950000000000001</v>
      </c>
      <c r="Y272">
        <v>0.32</v>
      </c>
      <c r="Z272">
        <v>2.11</v>
      </c>
      <c r="AA272">
        <v>0.115</v>
      </c>
      <c r="AB272">
        <v>5.8000000000000003E-2</v>
      </c>
      <c r="AC272">
        <v>2.1999999999999999E-2</v>
      </c>
      <c r="AE272">
        <v>0.13600000000000001</v>
      </c>
      <c r="AH272">
        <v>2.3E-2</v>
      </c>
      <c r="AI272">
        <v>5.0000000000000001E-3</v>
      </c>
      <c r="AJ272">
        <v>5.7000000000000002E-2</v>
      </c>
      <c r="AK272">
        <v>6.3280000000000003</v>
      </c>
      <c r="AL272">
        <v>5.0000000000000001E-3</v>
      </c>
      <c r="AM272">
        <v>152.36000000000001</v>
      </c>
      <c r="AN272">
        <v>0.77700000000000002</v>
      </c>
      <c r="AP272">
        <v>0.17</v>
      </c>
      <c r="AQ272">
        <v>25.03</v>
      </c>
      <c r="AR272">
        <v>2.1999999999999999E-2</v>
      </c>
      <c r="AS272">
        <v>2.9000000000000001E-2</v>
      </c>
      <c r="AT272">
        <v>0.16800000000000001</v>
      </c>
      <c r="AU272">
        <v>8.9999999999999993E-3</v>
      </c>
      <c r="AV272">
        <v>0.14499999999999999</v>
      </c>
      <c r="AW272">
        <v>0.5</v>
      </c>
      <c r="AX272">
        <v>7.3999999999999996E-2</v>
      </c>
      <c r="AZ272">
        <v>112.43</v>
      </c>
      <c r="BB272">
        <v>2.1999999999999999E-2</v>
      </c>
      <c r="BD272">
        <v>0.54</v>
      </c>
      <c r="BE272">
        <v>3.0000000000000001E-3</v>
      </c>
      <c r="BF272">
        <v>8.0000000000000002E-3</v>
      </c>
      <c r="BG272">
        <v>0.25800000000000001</v>
      </c>
      <c r="BH272">
        <v>0.21</v>
      </c>
      <c r="BJ272">
        <v>0.89800000000000002</v>
      </c>
      <c r="BK272">
        <v>0.04</v>
      </c>
      <c r="BL272">
        <v>28.33</v>
      </c>
    </row>
    <row r="273" spans="1:64" x14ac:dyDescent="0.3">
      <c r="A273" t="s">
        <v>1153</v>
      </c>
      <c r="B273" t="s">
        <v>1154</v>
      </c>
      <c r="C273" s="1" t="str">
        <f t="shared" si="20"/>
        <v>21:1125</v>
      </c>
      <c r="D273" s="1" t="str">
        <f t="shared" si="21"/>
        <v>21:0250</v>
      </c>
      <c r="E273" t="s">
        <v>1155</v>
      </c>
      <c r="F273" t="s">
        <v>1156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>
        <v>3.0000000000000001E-3</v>
      </c>
      <c r="P273">
        <v>92.8</v>
      </c>
      <c r="Q273">
        <v>0.63</v>
      </c>
      <c r="R273">
        <v>7.81</v>
      </c>
      <c r="S273">
        <v>27.82</v>
      </c>
      <c r="T273">
        <v>2.4E-2</v>
      </c>
      <c r="U273">
        <v>5.1999999999999998E-2</v>
      </c>
      <c r="V273">
        <v>0.20300000000000001</v>
      </c>
      <c r="W273">
        <v>5.0000000000000001E-3</v>
      </c>
      <c r="X273">
        <v>0.313</v>
      </c>
      <c r="Y273">
        <v>1.1299999999999999</v>
      </c>
      <c r="Z273">
        <v>1.96</v>
      </c>
      <c r="AA273">
        <v>0.105</v>
      </c>
      <c r="AB273">
        <v>5.3999999999999999E-2</v>
      </c>
      <c r="AC273">
        <v>0.02</v>
      </c>
      <c r="AE273">
        <v>0.129</v>
      </c>
      <c r="AH273">
        <v>0.02</v>
      </c>
      <c r="AI273">
        <v>5.0000000000000001E-3</v>
      </c>
      <c r="AJ273">
        <v>0.122</v>
      </c>
      <c r="AK273">
        <v>1.4550000000000001</v>
      </c>
      <c r="AL273">
        <v>5.0000000000000001E-3</v>
      </c>
      <c r="AM273">
        <v>7.2</v>
      </c>
      <c r="AN273">
        <v>0.91</v>
      </c>
      <c r="AP273">
        <v>0.28499999999999998</v>
      </c>
      <c r="AQ273">
        <v>5.36</v>
      </c>
      <c r="AR273">
        <v>7.9000000000000001E-2</v>
      </c>
      <c r="AS273">
        <v>5.2999999999999999E-2</v>
      </c>
      <c r="AT273">
        <v>0.1</v>
      </c>
      <c r="AU273">
        <v>3.0000000000000001E-3</v>
      </c>
      <c r="AV273">
        <v>0.192</v>
      </c>
      <c r="AW273">
        <v>1.1000000000000001</v>
      </c>
      <c r="AX273">
        <v>9.2999999999999999E-2</v>
      </c>
      <c r="AZ273">
        <v>56.61</v>
      </c>
      <c r="BB273">
        <v>1.7000000000000001E-2</v>
      </c>
      <c r="BD273">
        <v>2.12</v>
      </c>
      <c r="BE273">
        <v>3.0000000000000001E-3</v>
      </c>
      <c r="BF273">
        <v>7.0000000000000001E-3</v>
      </c>
      <c r="BG273">
        <v>0.124</v>
      </c>
      <c r="BH273">
        <v>1.52</v>
      </c>
      <c r="BJ273">
        <v>0.76200000000000001</v>
      </c>
      <c r="BK273">
        <v>4.3999999999999997E-2</v>
      </c>
      <c r="BL273">
        <v>5.54</v>
      </c>
    </row>
    <row r="274" spans="1:64" x14ac:dyDescent="0.3">
      <c r="A274" t="s">
        <v>1157</v>
      </c>
      <c r="B274" t="s">
        <v>1158</v>
      </c>
      <c r="C274" s="1" t="str">
        <f t="shared" si="20"/>
        <v>21:1125</v>
      </c>
      <c r="D274" s="1" t="str">
        <f t="shared" si="21"/>
        <v>21:0250</v>
      </c>
      <c r="E274" t="s">
        <v>1159</v>
      </c>
      <c r="F274" t="s">
        <v>1160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>
        <v>3.0000000000000001E-3</v>
      </c>
      <c r="P274">
        <v>90.1</v>
      </c>
      <c r="Q274">
        <v>0.45</v>
      </c>
      <c r="R274">
        <v>6.02</v>
      </c>
      <c r="S274">
        <v>35.71</v>
      </c>
      <c r="T274">
        <v>1.7000000000000001E-2</v>
      </c>
      <c r="U274">
        <v>2.5999999999999999E-2</v>
      </c>
      <c r="V274">
        <v>0.17100000000000001</v>
      </c>
      <c r="W274">
        <v>5.0000000000000001E-3</v>
      </c>
      <c r="X274">
        <v>0.16</v>
      </c>
      <c r="Y274">
        <v>1.06</v>
      </c>
      <c r="Z274">
        <v>1.73</v>
      </c>
      <c r="AA274">
        <v>8.4000000000000005E-2</v>
      </c>
      <c r="AB274">
        <v>4.2000000000000003E-2</v>
      </c>
      <c r="AC274">
        <v>1.4E-2</v>
      </c>
      <c r="AE274">
        <v>7.9000000000000001E-2</v>
      </c>
      <c r="AH274">
        <v>1.6E-2</v>
      </c>
      <c r="AI274">
        <v>5.0000000000000001E-3</v>
      </c>
      <c r="AJ274">
        <v>0.13200000000000001</v>
      </c>
      <c r="AK274">
        <v>1.4690000000000001</v>
      </c>
      <c r="AL274">
        <v>5.0000000000000001E-3</v>
      </c>
      <c r="AM274">
        <v>3.34</v>
      </c>
      <c r="AN274">
        <v>0.47599999999999998</v>
      </c>
      <c r="AP274">
        <v>0.24199999999999999</v>
      </c>
      <c r="AQ274">
        <v>3.01</v>
      </c>
      <c r="AR274">
        <v>3.1E-2</v>
      </c>
      <c r="AS274">
        <v>4.1000000000000002E-2</v>
      </c>
      <c r="AT274">
        <v>0.06</v>
      </c>
      <c r="AU274">
        <v>1.2E-2</v>
      </c>
      <c r="AV274">
        <v>0.129</v>
      </c>
      <c r="AW274">
        <v>1.2</v>
      </c>
      <c r="AX274">
        <v>6.6000000000000003E-2</v>
      </c>
      <c r="AZ274">
        <v>82.23</v>
      </c>
      <c r="BB274">
        <v>1.2E-2</v>
      </c>
      <c r="BD274">
        <v>1.46</v>
      </c>
      <c r="BE274">
        <v>3.0000000000000001E-3</v>
      </c>
      <c r="BF274">
        <v>7.0000000000000001E-3</v>
      </c>
      <c r="BG274">
        <v>8.7999999999999995E-2</v>
      </c>
      <c r="BH274">
        <v>0.71</v>
      </c>
      <c r="BJ274">
        <v>0.58399999999999996</v>
      </c>
      <c r="BK274">
        <v>3.5999999999999997E-2</v>
      </c>
      <c r="BL274">
        <v>2.77</v>
      </c>
    </row>
    <row r="275" spans="1:64" x14ac:dyDescent="0.3">
      <c r="A275" t="s">
        <v>1161</v>
      </c>
      <c r="B275" t="s">
        <v>1162</v>
      </c>
      <c r="C275" s="1" t="str">
        <f t="shared" si="20"/>
        <v>21:1125</v>
      </c>
      <c r="D275" s="1" t="str">
        <f t="shared" si="21"/>
        <v>21:0250</v>
      </c>
      <c r="E275" t="s">
        <v>1163</v>
      </c>
      <c r="F275" t="s">
        <v>1164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>
        <v>3.0000000000000001E-3</v>
      </c>
      <c r="P275">
        <v>49.3</v>
      </c>
      <c r="Q275">
        <v>0.3</v>
      </c>
      <c r="R275">
        <v>1.97</v>
      </c>
      <c r="S275">
        <v>38.25</v>
      </c>
      <c r="T275">
        <v>1.2E-2</v>
      </c>
      <c r="U275">
        <v>0.01</v>
      </c>
      <c r="V275">
        <v>0.111</v>
      </c>
      <c r="W275">
        <v>5.0000000000000001E-3</v>
      </c>
      <c r="X275">
        <v>0.115</v>
      </c>
      <c r="Y275">
        <v>0.44</v>
      </c>
      <c r="Z275">
        <v>1.59</v>
      </c>
      <c r="AA275">
        <v>0.05</v>
      </c>
      <c r="AB275">
        <v>3.1E-2</v>
      </c>
      <c r="AC275">
        <v>8.9999999999999993E-3</v>
      </c>
      <c r="AE275">
        <v>5.3999999999999999E-2</v>
      </c>
      <c r="AH275">
        <v>8.0000000000000002E-3</v>
      </c>
      <c r="AI275">
        <v>5.0000000000000001E-3</v>
      </c>
      <c r="AJ275">
        <v>7.0000000000000007E-2</v>
      </c>
      <c r="AK275">
        <v>0.54100000000000004</v>
      </c>
      <c r="AL275">
        <v>3.0000000000000001E-3</v>
      </c>
      <c r="AM275">
        <v>7.92</v>
      </c>
      <c r="AN275">
        <v>0.126</v>
      </c>
      <c r="AP275">
        <v>0.13800000000000001</v>
      </c>
      <c r="AQ275">
        <v>2.17</v>
      </c>
      <c r="AR275">
        <v>2.8000000000000001E-2</v>
      </c>
      <c r="AS275">
        <v>2.5999999999999999E-2</v>
      </c>
      <c r="AT275">
        <v>2.5000000000000001E-2</v>
      </c>
      <c r="AU275">
        <v>3.0000000000000001E-3</v>
      </c>
      <c r="AV275">
        <v>7.9000000000000001E-2</v>
      </c>
      <c r="AW275">
        <v>0.5</v>
      </c>
      <c r="AX275">
        <v>0.03</v>
      </c>
      <c r="AZ275">
        <v>46.75</v>
      </c>
      <c r="BB275">
        <v>7.0000000000000001E-3</v>
      </c>
      <c r="BD275">
        <v>1.03</v>
      </c>
      <c r="BE275">
        <v>3.0000000000000001E-3</v>
      </c>
      <c r="BF275">
        <v>3.0000000000000001E-3</v>
      </c>
      <c r="BG275">
        <v>2.7E-2</v>
      </c>
      <c r="BH275">
        <v>0.42</v>
      </c>
      <c r="BJ275">
        <v>0.30199999999999999</v>
      </c>
      <c r="BK275">
        <v>1.9E-2</v>
      </c>
      <c r="BL275">
        <v>1.04</v>
      </c>
    </row>
    <row r="276" spans="1:64" x14ac:dyDescent="0.3">
      <c r="A276" t="s">
        <v>1165</v>
      </c>
      <c r="B276" t="s">
        <v>1166</v>
      </c>
      <c r="C276" s="1" t="str">
        <f t="shared" si="20"/>
        <v>21:1125</v>
      </c>
      <c r="D276" s="1" t="str">
        <f t="shared" si="21"/>
        <v>21:0250</v>
      </c>
      <c r="E276" t="s">
        <v>1167</v>
      </c>
      <c r="F276" t="s">
        <v>1168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>
        <v>3.0000000000000001E-3</v>
      </c>
      <c r="P276">
        <v>32.200000000000003</v>
      </c>
      <c r="Q276">
        <v>0.4</v>
      </c>
      <c r="R276">
        <v>5.43</v>
      </c>
      <c r="S276">
        <v>68.28</v>
      </c>
      <c r="T276">
        <v>6.0000000000000001E-3</v>
      </c>
      <c r="U276">
        <v>5.2999999999999999E-2</v>
      </c>
      <c r="V276">
        <v>6.6000000000000003E-2</v>
      </c>
      <c r="W276">
        <v>5.0000000000000001E-3</v>
      </c>
      <c r="X276">
        <v>0.113</v>
      </c>
      <c r="Y276">
        <v>0.59</v>
      </c>
      <c r="Z276">
        <v>1.23</v>
      </c>
      <c r="AA276">
        <v>0.02</v>
      </c>
      <c r="AB276">
        <v>1.4E-2</v>
      </c>
      <c r="AC276">
        <v>3.0000000000000001E-3</v>
      </c>
      <c r="AE276">
        <v>0.02</v>
      </c>
      <c r="AH276">
        <v>3.0000000000000001E-3</v>
      </c>
      <c r="AI276">
        <v>5.0000000000000001E-3</v>
      </c>
      <c r="AJ276">
        <v>4.5999999999999999E-2</v>
      </c>
      <c r="AK276">
        <v>7.1740000000000004</v>
      </c>
      <c r="AL276">
        <v>3.0000000000000001E-3</v>
      </c>
      <c r="AM276">
        <v>23.08</v>
      </c>
      <c r="AN276">
        <v>0.33600000000000002</v>
      </c>
      <c r="AP276">
        <v>6.5000000000000002E-2</v>
      </c>
      <c r="AQ276">
        <v>1.4</v>
      </c>
      <c r="AR276">
        <v>0.114</v>
      </c>
      <c r="AS276">
        <v>1.0999999999999999E-2</v>
      </c>
      <c r="AT276">
        <v>8.2000000000000003E-2</v>
      </c>
      <c r="AU276">
        <v>3.0000000000000001E-3</v>
      </c>
      <c r="AV276">
        <v>0.35499999999999998</v>
      </c>
      <c r="AW276">
        <v>0.5</v>
      </c>
      <c r="AX276">
        <v>1.6E-2</v>
      </c>
      <c r="AZ276">
        <v>206.46</v>
      </c>
      <c r="BB276">
        <v>3.0000000000000001E-3</v>
      </c>
      <c r="BD276">
        <v>0.9</v>
      </c>
      <c r="BE276">
        <v>3.0000000000000001E-3</v>
      </c>
      <c r="BF276">
        <v>3.0000000000000001E-3</v>
      </c>
      <c r="BG276">
        <v>0.22900000000000001</v>
      </c>
      <c r="BH276">
        <v>0.65</v>
      </c>
      <c r="BJ276">
        <v>0.152</v>
      </c>
      <c r="BK276">
        <v>0.01</v>
      </c>
      <c r="BL276">
        <v>1.3</v>
      </c>
    </row>
    <row r="277" spans="1:64" x14ac:dyDescent="0.3">
      <c r="A277" t="s">
        <v>1169</v>
      </c>
      <c r="B277" t="s">
        <v>1170</v>
      </c>
      <c r="C277" s="1" t="str">
        <f t="shared" si="20"/>
        <v>21:1125</v>
      </c>
      <c r="D277" s="1" t="str">
        <f t="shared" si="21"/>
        <v>21:0250</v>
      </c>
      <c r="E277" t="s">
        <v>1171</v>
      </c>
      <c r="F277" t="s">
        <v>1172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>
        <v>3.0000000000000001E-3</v>
      </c>
      <c r="P277">
        <v>22</v>
      </c>
      <c r="Q277">
        <v>0.21</v>
      </c>
      <c r="R277">
        <v>9.1300000000000008</v>
      </c>
      <c r="S277">
        <v>46.06</v>
      </c>
      <c r="T277">
        <v>6.0000000000000001E-3</v>
      </c>
      <c r="U277">
        <v>0.01</v>
      </c>
      <c r="V277">
        <v>2.5999999999999999E-2</v>
      </c>
      <c r="W277">
        <v>5.0000000000000001E-3</v>
      </c>
      <c r="X277">
        <v>5.1999999999999998E-2</v>
      </c>
      <c r="Y277">
        <v>0.52</v>
      </c>
      <c r="Z277">
        <v>0.83</v>
      </c>
      <c r="AA277">
        <v>8.9999999999999993E-3</v>
      </c>
      <c r="AB277">
        <v>7.0000000000000001E-3</v>
      </c>
      <c r="AC277">
        <v>3.0000000000000001E-3</v>
      </c>
      <c r="AE277">
        <v>0.01</v>
      </c>
      <c r="AH277">
        <v>3.0000000000000001E-3</v>
      </c>
      <c r="AI277">
        <v>5.0000000000000001E-3</v>
      </c>
      <c r="AJ277">
        <v>1.7000000000000001E-2</v>
      </c>
      <c r="AK277">
        <v>8.1180000000000003</v>
      </c>
      <c r="AL277">
        <v>3.0000000000000001E-3</v>
      </c>
      <c r="AM277">
        <v>10.96</v>
      </c>
      <c r="AN277">
        <v>0.56100000000000005</v>
      </c>
      <c r="AP277">
        <v>2.7E-2</v>
      </c>
      <c r="AQ277">
        <v>0.66</v>
      </c>
      <c r="AR277">
        <v>1.7000000000000001E-2</v>
      </c>
      <c r="AS277">
        <v>3.0000000000000001E-3</v>
      </c>
      <c r="AT277">
        <v>7.9000000000000001E-2</v>
      </c>
      <c r="AU277">
        <v>3.0000000000000001E-3</v>
      </c>
      <c r="AV277">
        <v>7.2999999999999995E-2</v>
      </c>
      <c r="AW277">
        <v>0.5</v>
      </c>
      <c r="AX277">
        <v>0.01</v>
      </c>
      <c r="AZ277">
        <v>157.91</v>
      </c>
      <c r="BB277">
        <v>3.0000000000000001E-3</v>
      </c>
      <c r="BD277">
        <v>0.73</v>
      </c>
      <c r="BE277">
        <v>3.0000000000000001E-3</v>
      </c>
      <c r="BF277">
        <v>3.0000000000000001E-3</v>
      </c>
      <c r="BG277">
        <v>0.92</v>
      </c>
      <c r="BH277">
        <v>0.44</v>
      </c>
      <c r="BJ277">
        <v>9.0999999999999998E-2</v>
      </c>
      <c r="BK277">
        <v>6.0000000000000001E-3</v>
      </c>
      <c r="BL277">
        <v>0.63</v>
      </c>
    </row>
    <row r="278" spans="1:64" x14ac:dyDescent="0.3">
      <c r="A278" t="s">
        <v>1173</v>
      </c>
      <c r="B278" t="s">
        <v>1174</v>
      </c>
      <c r="C278" s="1" t="str">
        <f t="shared" si="20"/>
        <v>21:1125</v>
      </c>
      <c r="D278" s="1" t="str">
        <f t="shared" si="21"/>
        <v>21:0250</v>
      </c>
      <c r="E278" t="s">
        <v>1175</v>
      </c>
      <c r="F278" t="s">
        <v>1176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>
        <v>3.0000000000000001E-3</v>
      </c>
      <c r="P278">
        <v>16.5</v>
      </c>
      <c r="Q278">
        <v>0.2</v>
      </c>
      <c r="R278">
        <v>4.6900000000000004</v>
      </c>
      <c r="S278">
        <v>26.41</v>
      </c>
      <c r="T278">
        <v>6.0000000000000001E-3</v>
      </c>
      <c r="U278">
        <v>0.01</v>
      </c>
      <c r="V278">
        <v>2.5999999999999999E-2</v>
      </c>
      <c r="W278">
        <v>5.0000000000000001E-3</v>
      </c>
      <c r="X278">
        <v>2.5000000000000001E-2</v>
      </c>
      <c r="Y278">
        <v>0.45</v>
      </c>
      <c r="Z278">
        <v>0.98</v>
      </c>
      <c r="AA278">
        <v>1.4999999999999999E-2</v>
      </c>
      <c r="AB278">
        <v>8.0000000000000002E-3</v>
      </c>
      <c r="AC278">
        <v>3.0000000000000001E-3</v>
      </c>
      <c r="AE278">
        <v>1.9E-2</v>
      </c>
      <c r="AH278">
        <v>3.0000000000000001E-3</v>
      </c>
      <c r="AI278">
        <v>5.0000000000000001E-3</v>
      </c>
      <c r="AJ278">
        <v>1.9E-2</v>
      </c>
      <c r="AK278">
        <v>1.1990000000000001</v>
      </c>
      <c r="AL278">
        <v>3.0000000000000001E-3</v>
      </c>
      <c r="AM278">
        <v>57.7</v>
      </c>
      <c r="AN278">
        <v>8.6999999999999994E-2</v>
      </c>
      <c r="AP278">
        <v>3.6999999999999998E-2</v>
      </c>
      <c r="AQ278">
        <v>1.03</v>
      </c>
      <c r="AR278">
        <v>5.0000000000000001E-3</v>
      </c>
      <c r="AS278">
        <v>7.0000000000000001E-3</v>
      </c>
      <c r="AT278">
        <v>0.06</v>
      </c>
      <c r="AU278">
        <v>3.0000000000000001E-3</v>
      </c>
      <c r="AV278">
        <v>5.1999999999999998E-2</v>
      </c>
      <c r="AW278">
        <v>0.5</v>
      </c>
      <c r="AX278">
        <v>1.2E-2</v>
      </c>
      <c r="AZ278">
        <v>75.97</v>
      </c>
      <c r="BB278">
        <v>3.0000000000000001E-3</v>
      </c>
      <c r="BD278">
        <v>0.59</v>
      </c>
      <c r="BE278">
        <v>3.0000000000000001E-3</v>
      </c>
      <c r="BF278">
        <v>3.0000000000000001E-3</v>
      </c>
      <c r="BG278">
        <v>8.3000000000000004E-2</v>
      </c>
      <c r="BH278">
        <v>0.32</v>
      </c>
      <c r="BJ278">
        <v>0.11799999999999999</v>
      </c>
      <c r="BK278">
        <v>7.0000000000000001E-3</v>
      </c>
      <c r="BL278">
        <v>0.25</v>
      </c>
    </row>
    <row r="279" spans="1:64" x14ac:dyDescent="0.3">
      <c r="A279" t="s">
        <v>1177</v>
      </c>
      <c r="B279" t="s">
        <v>1178</v>
      </c>
      <c r="C279" s="1" t="str">
        <f t="shared" si="20"/>
        <v>21:1125</v>
      </c>
      <c r="D279" s="1" t="str">
        <f t="shared" si="21"/>
        <v>21:0250</v>
      </c>
      <c r="E279" t="s">
        <v>1179</v>
      </c>
      <c r="F279" t="s">
        <v>1180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>
        <v>3.0000000000000001E-3</v>
      </c>
      <c r="P279">
        <v>8.8000000000000007</v>
      </c>
      <c r="Q279">
        <v>0.05</v>
      </c>
      <c r="R279">
        <v>23.41</v>
      </c>
      <c r="S279">
        <v>69.59</v>
      </c>
      <c r="T279">
        <v>3.0000000000000001E-3</v>
      </c>
      <c r="U279">
        <v>3.4000000000000002E-2</v>
      </c>
      <c r="V279">
        <v>5.0000000000000001E-3</v>
      </c>
      <c r="W279">
        <v>5.0000000000000001E-3</v>
      </c>
      <c r="X279">
        <v>2.5000000000000001E-2</v>
      </c>
      <c r="Y279">
        <v>0.52</v>
      </c>
      <c r="Z279">
        <v>0.91</v>
      </c>
      <c r="AA279">
        <v>3.0000000000000001E-3</v>
      </c>
      <c r="AB279">
        <v>3.0000000000000001E-3</v>
      </c>
      <c r="AC279">
        <v>3.0000000000000001E-3</v>
      </c>
      <c r="AE279">
        <v>8.9999999999999993E-3</v>
      </c>
      <c r="AH279">
        <v>3.0000000000000001E-3</v>
      </c>
      <c r="AI279">
        <v>5.0000000000000001E-3</v>
      </c>
      <c r="AJ279">
        <v>5.0000000000000001E-3</v>
      </c>
      <c r="AK279">
        <v>34.832000000000001</v>
      </c>
      <c r="AL279">
        <v>3.0000000000000001E-3</v>
      </c>
      <c r="AM279">
        <v>1.05</v>
      </c>
      <c r="AN279">
        <v>1.5469999999999999</v>
      </c>
      <c r="AP279">
        <v>0.01</v>
      </c>
      <c r="AQ279">
        <v>1.21</v>
      </c>
      <c r="AR279">
        <v>5.0000000000000001E-3</v>
      </c>
      <c r="AS279">
        <v>3.0000000000000001E-3</v>
      </c>
      <c r="AT279">
        <v>5.0999999999999997E-2</v>
      </c>
      <c r="AU279">
        <v>8.0000000000000002E-3</v>
      </c>
      <c r="AV279">
        <v>0.10199999999999999</v>
      </c>
      <c r="AW279">
        <v>1.8</v>
      </c>
      <c r="AX279">
        <v>3.0000000000000001E-3</v>
      </c>
      <c r="AZ279">
        <v>339.88</v>
      </c>
      <c r="BB279">
        <v>3.0000000000000001E-3</v>
      </c>
      <c r="BD279">
        <v>0.59</v>
      </c>
      <c r="BE279">
        <v>3.0000000000000001E-3</v>
      </c>
      <c r="BF279">
        <v>3.0000000000000001E-3</v>
      </c>
      <c r="BG279">
        <v>1.244</v>
      </c>
      <c r="BH279">
        <v>0.43</v>
      </c>
      <c r="BJ279">
        <v>5.6000000000000001E-2</v>
      </c>
      <c r="BK279">
        <v>3.0000000000000001E-3</v>
      </c>
      <c r="BL279">
        <v>2.25</v>
      </c>
    </row>
    <row r="280" spans="1:64" x14ac:dyDescent="0.3">
      <c r="A280" t="s">
        <v>1181</v>
      </c>
      <c r="B280" t="s">
        <v>1182</v>
      </c>
      <c r="C280" s="1" t="str">
        <f t="shared" si="20"/>
        <v>21:1125</v>
      </c>
      <c r="D280" s="1" t="str">
        <f t="shared" si="21"/>
        <v>21:0250</v>
      </c>
      <c r="E280" t="s">
        <v>1183</v>
      </c>
      <c r="F280" t="s">
        <v>1184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>
        <v>3.0000000000000001E-3</v>
      </c>
      <c r="P280">
        <v>18</v>
      </c>
      <c r="Q280">
        <v>0.13</v>
      </c>
      <c r="R280">
        <v>5.69</v>
      </c>
      <c r="S280">
        <v>32.64</v>
      </c>
      <c r="T280">
        <v>3.0000000000000001E-3</v>
      </c>
      <c r="U280">
        <v>6.0999999999999999E-2</v>
      </c>
      <c r="V280">
        <v>3.2000000000000001E-2</v>
      </c>
      <c r="W280">
        <v>5.0000000000000001E-3</v>
      </c>
      <c r="X280">
        <v>8.7999999999999995E-2</v>
      </c>
      <c r="Y280">
        <v>0.54</v>
      </c>
      <c r="Z280">
        <v>0.92</v>
      </c>
      <c r="AA280">
        <v>2.1999999999999999E-2</v>
      </c>
      <c r="AB280">
        <v>1.2E-2</v>
      </c>
      <c r="AC280">
        <v>3.0000000000000001E-3</v>
      </c>
      <c r="AE280">
        <v>0.02</v>
      </c>
      <c r="AH280">
        <v>3.0000000000000001E-3</v>
      </c>
      <c r="AI280">
        <v>5.0000000000000001E-3</v>
      </c>
      <c r="AJ280">
        <v>0.03</v>
      </c>
      <c r="AK280">
        <v>0.85199999999999998</v>
      </c>
      <c r="AL280">
        <v>3.0000000000000001E-3</v>
      </c>
      <c r="AM280">
        <v>5.14</v>
      </c>
      <c r="AN280">
        <v>0.52200000000000002</v>
      </c>
      <c r="AP280">
        <v>5.0999999999999997E-2</v>
      </c>
      <c r="AQ280">
        <v>3.49</v>
      </c>
      <c r="AR280">
        <v>0.112</v>
      </c>
      <c r="AS280">
        <v>8.9999999999999993E-3</v>
      </c>
      <c r="AT280">
        <v>5.8999999999999997E-2</v>
      </c>
      <c r="AU280">
        <v>3.0000000000000001E-3</v>
      </c>
      <c r="AV280">
        <v>0.111</v>
      </c>
      <c r="AW280">
        <v>0.5</v>
      </c>
      <c r="AX280">
        <v>1.4999999999999999E-2</v>
      </c>
      <c r="AZ280">
        <v>119.23</v>
      </c>
      <c r="BB280">
        <v>3.0000000000000001E-3</v>
      </c>
      <c r="BD280">
        <v>0.7</v>
      </c>
      <c r="BE280">
        <v>3.0000000000000001E-3</v>
      </c>
      <c r="BF280">
        <v>3.0000000000000001E-3</v>
      </c>
      <c r="BG280">
        <v>0.13900000000000001</v>
      </c>
      <c r="BH280">
        <v>0.39</v>
      </c>
      <c r="BJ280">
        <v>0.19900000000000001</v>
      </c>
      <c r="BK280">
        <v>1.2999999999999999E-2</v>
      </c>
      <c r="BL280">
        <v>8.5500000000000007</v>
      </c>
    </row>
    <row r="281" spans="1:64" x14ac:dyDescent="0.3">
      <c r="A281" t="s">
        <v>1185</v>
      </c>
      <c r="B281" t="s">
        <v>1186</v>
      </c>
      <c r="C281" s="1" t="str">
        <f t="shared" si="20"/>
        <v>21:1125</v>
      </c>
      <c r="D281" s="1" t="str">
        <f t="shared" si="21"/>
        <v>21:0250</v>
      </c>
      <c r="E281" t="s">
        <v>1187</v>
      </c>
      <c r="F281" t="s">
        <v>1188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>
        <v>3.0000000000000001E-3</v>
      </c>
      <c r="P281">
        <v>5.8</v>
      </c>
      <c r="Q281">
        <v>0.05</v>
      </c>
      <c r="R281">
        <v>13.13</v>
      </c>
      <c r="S281">
        <v>67.38</v>
      </c>
      <c r="T281">
        <v>3.0000000000000001E-3</v>
      </c>
      <c r="U281">
        <v>0.01</v>
      </c>
      <c r="V281">
        <v>5.0000000000000001E-3</v>
      </c>
      <c r="W281">
        <v>5.0000000000000001E-3</v>
      </c>
      <c r="X281">
        <v>2.5000000000000001E-2</v>
      </c>
      <c r="Y281">
        <v>0.56000000000000005</v>
      </c>
      <c r="Z281">
        <v>0.43</v>
      </c>
      <c r="AA281">
        <v>3.0000000000000001E-3</v>
      </c>
      <c r="AB281">
        <v>3.0000000000000001E-3</v>
      </c>
      <c r="AC281">
        <v>3.0000000000000001E-3</v>
      </c>
      <c r="AE281">
        <v>3.0000000000000001E-3</v>
      </c>
      <c r="AH281">
        <v>3.0000000000000001E-3</v>
      </c>
      <c r="AI281">
        <v>5.0000000000000001E-3</v>
      </c>
      <c r="AJ281">
        <v>5.0000000000000001E-3</v>
      </c>
      <c r="AK281">
        <v>13.661</v>
      </c>
      <c r="AL281">
        <v>3.0000000000000001E-3</v>
      </c>
      <c r="AM281">
        <v>0.24</v>
      </c>
      <c r="AN281">
        <v>0.88600000000000001</v>
      </c>
      <c r="AP281">
        <v>3.0000000000000001E-3</v>
      </c>
      <c r="AQ281">
        <v>0.84</v>
      </c>
      <c r="AR281">
        <v>5.0000000000000001E-3</v>
      </c>
      <c r="AS281">
        <v>3.0000000000000001E-3</v>
      </c>
      <c r="AT281">
        <v>0.11600000000000001</v>
      </c>
      <c r="AU281">
        <v>3.0000000000000001E-3</v>
      </c>
      <c r="AV281">
        <v>4.7E-2</v>
      </c>
      <c r="AW281">
        <v>1</v>
      </c>
      <c r="AX281">
        <v>3.0000000000000001E-3</v>
      </c>
      <c r="AZ281">
        <v>282.42</v>
      </c>
      <c r="BB281">
        <v>3.0000000000000001E-3</v>
      </c>
      <c r="BD281">
        <v>0.25</v>
      </c>
      <c r="BE281">
        <v>3.0000000000000001E-3</v>
      </c>
      <c r="BF281">
        <v>3.0000000000000001E-3</v>
      </c>
      <c r="BG281">
        <v>0.80100000000000005</v>
      </c>
      <c r="BH281">
        <v>0.36</v>
      </c>
      <c r="BJ281">
        <v>2.1000000000000001E-2</v>
      </c>
      <c r="BK281">
        <v>3.0000000000000001E-3</v>
      </c>
      <c r="BL281">
        <v>0.79</v>
      </c>
    </row>
    <row r="282" spans="1:64" x14ac:dyDescent="0.3">
      <c r="A282" t="s">
        <v>1189</v>
      </c>
      <c r="B282" t="s">
        <v>1190</v>
      </c>
      <c r="C282" s="1" t="str">
        <f t="shared" si="20"/>
        <v>21:1125</v>
      </c>
      <c r="D282" s="1" t="str">
        <f t="shared" si="21"/>
        <v>21:0250</v>
      </c>
      <c r="E282" t="s">
        <v>1191</v>
      </c>
      <c r="F282" t="s">
        <v>1192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>
        <v>3.0000000000000001E-3</v>
      </c>
      <c r="P282">
        <v>38.6</v>
      </c>
      <c r="Q282">
        <v>0.14000000000000001</v>
      </c>
      <c r="R282">
        <v>52.94</v>
      </c>
      <c r="S282">
        <v>38.6</v>
      </c>
      <c r="T282">
        <v>3.0000000000000001E-3</v>
      </c>
      <c r="U282">
        <v>3.6999999999999998E-2</v>
      </c>
      <c r="V282">
        <v>5.0000000000000001E-3</v>
      </c>
      <c r="W282">
        <v>5.0000000000000001E-3</v>
      </c>
      <c r="X282">
        <v>1.8859999999999999</v>
      </c>
      <c r="Y282">
        <v>0.05</v>
      </c>
      <c r="Z282">
        <v>0.54</v>
      </c>
      <c r="AA282">
        <v>6.0000000000000001E-3</v>
      </c>
      <c r="AB282">
        <v>5.0000000000000001E-3</v>
      </c>
      <c r="AC282">
        <v>3.0000000000000001E-3</v>
      </c>
      <c r="AE282">
        <v>6.0000000000000001E-3</v>
      </c>
      <c r="AH282">
        <v>3.0000000000000001E-3</v>
      </c>
      <c r="AI282">
        <v>5.0000000000000001E-3</v>
      </c>
      <c r="AJ282">
        <v>5.0000000000000001E-3</v>
      </c>
      <c r="AK282">
        <v>71.111999999999995</v>
      </c>
      <c r="AL282">
        <v>3.0000000000000001E-3</v>
      </c>
      <c r="AM282">
        <v>38.92</v>
      </c>
      <c r="AN282">
        <v>2.532</v>
      </c>
      <c r="AP282">
        <v>3.0000000000000001E-3</v>
      </c>
      <c r="AQ282">
        <v>22.65</v>
      </c>
      <c r="AR282">
        <v>5.0000000000000001E-3</v>
      </c>
      <c r="AS282">
        <v>3.0000000000000001E-3</v>
      </c>
      <c r="AT282">
        <v>0.32800000000000001</v>
      </c>
      <c r="AU282">
        <v>1.4E-2</v>
      </c>
      <c r="AV282">
        <v>9.6000000000000002E-2</v>
      </c>
      <c r="AW282">
        <v>5.9</v>
      </c>
      <c r="AX282">
        <v>3.0000000000000001E-3</v>
      </c>
      <c r="AZ282">
        <v>591.53</v>
      </c>
      <c r="BB282">
        <v>3.0000000000000001E-3</v>
      </c>
      <c r="BD282">
        <v>0.56999999999999995</v>
      </c>
      <c r="BE282">
        <v>1.4999999999999999E-2</v>
      </c>
      <c r="BF282">
        <v>3.0000000000000001E-3</v>
      </c>
      <c r="BG282">
        <v>2.2770000000000001</v>
      </c>
      <c r="BH282">
        <v>0.05</v>
      </c>
      <c r="BJ282">
        <v>8.8999999999999996E-2</v>
      </c>
      <c r="BK282">
        <v>3.0000000000000001E-3</v>
      </c>
      <c r="BL282">
        <v>24.46</v>
      </c>
    </row>
    <row r="283" spans="1:64" x14ac:dyDescent="0.3">
      <c r="A283" t="s">
        <v>1193</v>
      </c>
      <c r="B283" t="s">
        <v>1194</v>
      </c>
      <c r="C283" s="1" t="str">
        <f t="shared" si="20"/>
        <v>21:1125</v>
      </c>
      <c r="D283" s="1" t="str">
        <f t="shared" si="21"/>
        <v>21:0250</v>
      </c>
      <c r="E283" t="s">
        <v>1195</v>
      </c>
      <c r="F283" t="s">
        <v>1196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>
        <v>3.0000000000000001E-3</v>
      </c>
      <c r="P283">
        <v>11.2</v>
      </c>
      <c r="Q283">
        <v>0.11</v>
      </c>
      <c r="R283">
        <v>5.32</v>
      </c>
      <c r="S283">
        <v>55.99</v>
      </c>
      <c r="T283">
        <v>3.0000000000000001E-3</v>
      </c>
      <c r="U283">
        <v>0.01</v>
      </c>
      <c r="V283">
        <v>5.0000000000000001E-3</v>
      </c>
      <c r="W283">
        <v>5.0000000000000001E-3</v>
      </c>
      <c r="X283">
        <v>2.5000000000000001E-2</v>
      </c>
      <c r="Y283">
        <v>0.38</v>
      </c>
      <c r="Z283">
        <v>0.8</v>
      </c>
      <c r="AA283">
        <v>1.2999999999999999E-2</v>
      </c>
      <c r="AB283">
        <v>7.0000000000000001E-3</v>
      </c>
      <c r="AC283">
        <v>3.0000000000000001E-3</v>
      </c>
      <c r="AE283">
        <v>1.2E-2</v>
      </c>
      <c r="AH283">
        <v>3.0000000000000001E-3</v>
      </c>
      <c r="AI283">
        <v>5.0000000000000001E-3</v>
      </c>
      <c r="AJ283">
        <v>5.0000000000000001E-3</v>
      </c>
      <c r="AK283">
        <v>5.1840000000000002</v>
      </c>
      <c r="AL283">
        <v>3.0000000000000001E-3</v>
      </c>
      <c r="AM283">
        <v>0.16</v>
      </c>
      <c r="AN283">
        <v>0.161</v>
      </c>
      <c r="AP283">
        <v>2.3E-2</v>
      </c>
      <c r="AQ283">
        <v>1.45</v>
      </c>
      <c r="AR283">
        <v>5.0000000000000001E-3</v>
      </c>
      <c r="AS283">
        <v>3.0000000000000001E-3</v>
      </c>
      <c r="AT283">
        <v>2.5000000000000001E-2</v>
      </c>
      <c r="AU283">
        <v>3.0000000000000001E-3</v>
      </c>
      <c r="AV283">
        <v>0.03</v>
      </c>
      <c r="AW283">
        <v>0.5</v>
      </c>
      <c r="AX283">
        <v>5.0000000000000001E-3</v>
      </c>
      <c r="AZ283">
        <v>196.97</v>
      </c>
      <c r="BB283">
        <v>3.0000000000000001E-3</v>
      </c>
      <c r="BD283">
        <v>0.6</v>
      </c>
      <c r="BE283">
        <v>3.0000000000000001E-3</v>
      </c>
      <c r="BF283">
        <v>3.0000000000000001E-3</v>
      </c>
      <c r="BG283">
        <v>6.6000000000000003E-2</v>
      </c>
      <c r="BH283">
        <v>0.19</v>
      </c>
      <c r="BJ283">
        <v>0.105</v>
      </c>
      <c r="BK283">
        <v>5.0000000000000001E-3</v>
      </c>
      <c r="BL283">
        <v>1.19</v>
      </c>
    </row>
    <row r="284" spans="1:64" x14ac:dyDescent="0.3">
      <c r="A284" t="s">
        <v>1197</v>
      </c>
      <c r="B284" t="s">
        <v>1198</v>
      </c>
      <c r="C284" s="1" t="str">
        <f t="shared" si="20"/>
        <v>21:1125</v>
      </c>
      <c r="D284" s="1" t="str">
        <f t="shared" si="21"/>
        <v>21:0250</v>
      </c>
      <c r="E284" t="s">
        <v>1199</v>
      </c>
      <c r="F284" t="s">
        <v>1200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>
        <v>3.0000000000000001E-3</v>
      </c>
      <c r="P284">
        <v>46.7</v>
      </c>
      <c r="Q284">
        <v>0.3</v>
      </c>
      <c r="R284">
        <v>2.92</v>
      </c>
      <c r="S284">
        <v>46</v>
      </c>
      <c r="T284">
        <v>1.2E-2</v>
      </c>
      <c r="U284">
        <v>0.01</v>
      </c>
      <c r="V284">
        <v>0.10100000000000001</v>
      </c>
      <c r="W284">
        <v>5.0000000000000001E-3</v>
      </c>
      <c r="X284">
        <v>0.112</v>
      </c>
      <c r="Y284">
        <v>0.6</v>
      </c>
      <c r="Z284">
        <v>1.82</v>
      </c>
      <c r="AA284">
        <v>5.7000000000000002E-2</v>
      </c>
      <c r="AB284">
        <v>2.7E-2</v>
      </c>
      <c r="AC284">
        <v>1.2999999999999999E-2</v>
      </c>
      <c r="AE284">
        <v>6.9000000000000006E-2</v>
      </c>
      <c r="AH284">
        <v>1.0999999999999999E-2</v>
      </c>
      <c r="AI284">
        <v>5.0000000000000001E-3</v>
      </c>
      <c r="AJ284">
        <v>5.6000000000000001E-2</v>
      </c>
      <c r="AK284">
        <v>0.81599999999999995</v>
      </c>
      <c r="AL284">
        <v>3.0000000000000001E-3</v>
      </c>
      <c r="AM284">
        <v>10.210000000000001</v>
      </c>
      <c r="AN284">
        <v>0.16700000000000001</v>
      </c>
      <c r="AP284">
        <v>0.13700000000000001</v>
      </c>
      <c r="AQ284">
        <v>1.92</v>
      </c>
      <c r="AR284">
        <v>2.8000000000000001E-2</v>
      </c>
      <c r="AS284">
        <v>2.5000000000000001E-2</v>
      </c>
      <c r="AT284">
        <v>7.0999999999999994E-2</v>
      </c>
      <c r="AU284">
        <v>3.0000000000000001E-3</v>
      </c>
      <c r="AV284">
        <v>0.06</v>
      </c>
      <c r="AW284">
        <v>0.5</v>
      </c>
      <c r="AX284">
        <v>4.5999999999999999E-2</v>
      </c>
      <c r="AZ284">
        <v>53.05</v>
      </c>
      <c r="BB284">
        <v>0.01</v>
      </c>
      <c r="BD284">
        <v>1.07</v>
      </c>
      <c r="BE284">
        <v>3.0000000000000001E-3</v>
      </c>
      <c r="BF284">
        <v>3.0000000000000001E-3</v>
      </c>
      <c r="BG284">
        <v>5.8000000000000003E-2</v>
      </c>
      <c r="BH284">
        <v>0.41</v>
      </c>
      <c r="BJ284">
        <v>0.38500000000000001</v>
      </c>
      <c r="BK284">
        <v>2.3E-2</v>
      </c>
      <c r="BL284">
        <v>1.03</v>
      </c>
    </row>
    <row r="285" spans="1:64" x14ac:dyDescent="0.3">
      <c r="A285" t="s">
        <v>1201</v>
      </c>
      <c r="B285" t="s">
        <v>1202</v>
      </c>
      <c r="C285" s="1" t="str">
        <f t="shared" si="20"/>
        <v>21:1125</v>
      </c>
      <c r="D285" s="1" t="str">
        <f t="shared" si="21"/>
        <v>21:0250</v>
      </c>
      <c r="E285" t="s">
        <v>1203</v>
      </c>
      <c r="F285" t="s">
        <v>1204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>
        <v>3.0000000000000001E-3</v>
      </c>
      <c r="P285">
        <v>123.6</v>
      </c>
      <c r="Q285">
        <v>0.41</v>
      </c>
      <c r="R285">
        <v>34.049999999999997</v>
      </c>
      <c r="S285">
        <v>96.72</v>
      </c>
      <c r="T285">
        <v>2.5999999999999999E-2</v>
      </c>
      <c r="U285">
        <v>0.114</v>
      </c>
      <c r="V285">
        <v>6.4000000000000001E-2</v>
      </c>
      <c r="W285">
        <v>5.0000000000000001E-3</v>
      </c>
      <c r="X285">
        <v>2.903</v>
      </c>
      <c r="Y285">
        <v>0.48</v>
      </c>
      <c r="Z285">
        <v>1.35</v>
      </c>
      <c r="AA285">
        <v>8.6999999999999994E-2</v>
      </c>
      <c r="AB285">
        <v>4.8000000000000001E-2</v>
      </c>
      <c r="AC285">
        <v>1.2E-2</v>
      </c>
      <c r="AE285">
        <v>0.1</v>
      </c>
      <c r="AH285">
        <v>2.1999999999999999E-2</v>
      </c>
      <c r="AI285">
        <v>5.0000000000000001E-3</v>
      </c>
      <c r="AJ285">
        <v>4.2000000000000003E-2</v>
      </c>
      <c r="AK285">
        <v>14.78</v>
      </c>
      <c r="AL285">
        <v>6.0000000000000001E-3</v>
      </c>
      <c r="AM285">
        <v>46.03</v>
      </c>
      <c r="AN285">
        <v>1.514</v>
      </c>
      <c r="AP285">
        <v>7.4999999999999997E-2</v>
      </c>
      <c r="AQ285">
        <v>19.21</v>
      </c>
      <c r="AR285">
        <v>2.9000000000000001E-2</v>
      </c>
      <c r="AS285">
        <v>1.4E-2</v>
      </c>
      <c r="AT285">
        <v>0.26700000000000002</v>
      </c>
      <c r="AU285">
        <v>5.0000000000000001E-3</v>
      </c>
      <c r="AV285">
        <v>0.22700000000000001</v>
      </c>
      <c r="AW285">
        <v>0.5</v>
      </c>
      <c r="AX285">
        <v>2.5000000000000001E-2</v>
      </c>
      <c r="AZ285">
        <v>246.09</v>
      </c>
      <c r="BB285">
        <v>1.4999999999999999E-2</v>
      </c>
      <c r="BD285">
        <v>0.84</v>
      </c>
      <c r="BE285">
        <v>0.02</v>
      </c>
      <c r="BF285">
        <v>6.0000000000000001E-3</v>
      </c>
      <c r="BG285">
        <v>0.50600000000000001</v>
      </c>
      <c r="BH285">
        <v>0.92</v>
      </c>
      <c r="BJ285">
        <v>0.92100000000000004</v>
      </c>
      <c r="BK285">
        <v>3.7999999999999999E-2</v>
      </c>
      <c r="BL285">
        <v>77.349999999999994</v>
      </c>
    </row>
    <row r="286" spans="1:64" x14ac:dyDescent="0.3">
      <c r="A286" t="s">
        <v>1205</v>
      </c>
      <c r="B286" t="s">
        <v>1206</v>
      </c>
      <c r="C286" s="1" t="str">
        <f t="shared" si="20"/>
        <v>21:1125</v>
      </c>
      <c r="D286" s="1" t="str">
        <f t="shared" si="21"/>
        <v>21:0250</v>
      </c>
      <c r="E286" t="s">
        <v>1207</v>
      </c>
      <c r="F286" t="s">
        <v>1208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>
        <v>5.0000000000000001E-3</v>
      </c>
      <c r="P286">
        <v>102.5</v>
      </c>
      <c r="Q286">
        <v>0.33</v>
      </c>
      <c r="R286">
        <v>3.39</v>
      </c>
      <c r="S286">
        <v>49.14</v>
      </c>
      <c r="T286">
        <v>2.8000000000000001E-2</v>
      </c>
      <c r="U286">
        <v>0.01</v>
      </c>
      <c r="V286">
        <v>0.27500000000000002</v>
      </c>
      <c r="W286">
        <v>5.0000000000000001E-3</v>
      </c>
      <c r="X286">
        <v>0.28999999999999998</v>
      </c>
      <c r="Y286">
        <v>0.76</v>
      </c>
      <c r="Z286">
        <v>2.25</v>
      </c>
      <c r="AA286">
        <v>9.8000000000000004E-2</v>
      </c>
      <c r="AB286">
        <v>4.8000000000000001E-2</v>
      </c>
      <c r="AC286">
        <v>2.3E-2</v>
      </c>
      <c r="AE286">
        <v>0.123</v>
      </c>
      <c r="AH286">
        <v>1.7999999999999999E-2</v>
      </c>
      <c r="AI286">
        <v>5.0000000000000001E-3</v>
      </c>
      <c r="AJ286">
        <v>0.11799999999999999</v>
      </c>
      <c r="AK286">
        <v>1.0229999999999999</v>
      </c>
      <c r="AL286">
        <v>3.0000000000000001E-3</v>
      </c>
      <c r="AM286">
        <v>21</v>
      </c>
      <c r="AN286">
        <v>0.16600000000000001</v>
      </c>
      <c r="AP286">
        <v>0.27200000000000002</v>
      </c>
      <c r="AQ286">
        <v>2.56</v>
      </c>
      <c r="AR286">
        <v>6.3E-2</v>
      </c>
      <c r="AS286">
        <v>5.5E-2</v>
      </c>
      <c r="AT286">
        <v>7.9000000000000001E-2</v>
      </c>
      <c r="AU286">
        <v>3.0000000000000001E-3</v>
      </c>
      <c r="AV286">
        <v>6.4000000000000001E-2</v>
      </c>
      <c r="AW286">
        <v>0.5</v>
      </c>
      <c r="AX286">
        <v>0.108</v>
      </c>
      <c r="AZ286">
        <v>46.63</v>
      </c>
      <c r="BB286">
        <v>1.7999999999999999E-2</v>
      </c>
      <c r="BD286">
        <v>1.53</v>
      </c>
      <c r="BE286">
        <v>3.0000000000000001E-3</v>
      </c>
      <c r="BF286">
        <v>7.0000000000000001E-3</v>
      </c>
      <c r="BG286">
        <v>5.8999999999999997E-2</v>
      </c>
      <c r="BH286">
        <v>0.77</v>
      </c>
      <c r="BJ286">
        <v>0.621</v>
      </c>
      <c r="BK286">
        <v>3.6999999999999998E-2</v>
      </c>
      <c r="BL286">
        <v>1.33</v>
      </c>
    </row>
    <row r="287" spans="1:64" x14ac:dyDescent="0.3">
      <c r="A287" t="s">
        <v>1209</v>
      </c>
      <c r="B287" t="s">
        <v>1210</v>
      </c>
      <c r="C287" s="1" t="str">
        <f t="shared" si="20"/>
        <v>21:1125</v>
      </c>
      <c r="D287" s="1" t="str">
        <f t="shared" si="21"/>
        <v>21:0250</v>
      </c>
      <c r="E287" t="s">
        <v>1211</v>
      </c>
      <c r="F287" t="s">
        <v>1212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>
        <v>3.0000000000000001E-3</v>
      </c>
      <c r="P287">
        <v>281.8</v>
      </c>
      <c r="Q287">
        <v>0.51</v>
      </c>
      <c r="R287">
        <v>2.48</v>
      </c>
      <c r="S287">
        <v>64.5</v>
      </c>
      <c r="T287">
        <v>5.6000000000000001E-2</v>
      </c>
      <c r="U287">
        <v>7.2999999999999995E-2</v>
      </c>
      <c r="V287">
        <v>1.1379999999999999</v>
      </c>
      <c r="W287">
        <v>5.0000000000000001E-3</v>
      </c>
      <c r="X287">
        <v>1.68</v>
      </c>
      <c r="Y287">
        <v>0.89</v>
      </c>
      <c r="Z287">
        <v>2.96</v>
      </c>
      <c r="AA287">
        <v>0.27600000000000002</v>
      </c>
      <c r="AB287">
        <v>0.129</v>
      </c>
      <c r="AC287">
        <v>7.4999999999999997E-2</v>
      </c>
      <c r="AE287">
        <v>0.35899999999999999</v>
      </c>
      <c r="AH287">
        <v>0.05</v>
      </c>
      <c r="AI287">
        <v>5.0000000000000001E-3</v>
      </c>
      <c r="AJ287">
        <v>0.33100000000000002</v>
      </c>
      <c r="AK287">
        <v>1.167</v>
      </c>
      <c r="AL287">
        <v>1.4E-2</v>
      </c>
      <c r="AM287">
        <v>129.91</v>
      </c>
      <c r="AN287">
        <v>7.8E-2</v>
      </c>
      <c r="AP287">
        <v>0.98599999999999999</v>
      </c>
      <c r="AQ287">
        <v>4</v>
      </c>
      <c r="AR287">
        <v>6.5000000000000002E-2</v>
      </c>
      <c r="AS287">
        <v>0.17699999999999999</v>
      </c>
      <c r="AT287">
        <v>0.121</v>
      </c>
      <c r="AU287">
        <v>3.0000000000000001E-3</v>
      </c>
      <c r="AV287">
        <v>9.7000000000000003E-2</v>
      </c>
      <c r="AW287">
        <v>0.5</v>
      </c>
      <c r="AX287">
        <v>0.309</v>
      </c>
      <c r="AZ287">
        <v>7.83</v>
      </c>
      <c r="BB287">
        <v>5.1999999999999998E-2</v>
      </c>
      <c r="BD287">
        <v>2.11</v>
      </c>
      <c r="BE287">
        <v>3.0000000000000001E-3</v>
      </c>
      <c r="BF287">
        <v>1.7000000000000001E-2</v>
      </c>
      <c r="BG287">
        <v>6.3E-2</v>
      </c>
      <c r="BH287">
        <v>0.51</v>
      </c>
      <c r="BJ287">
        <v>1.405</v>
      </c>
      <c r="BK287">
        <v>0.11</v>
      </c>
      <c r="BL287">
        <v>8.82</v>
      </c>
    </row>
    <row r="288" spans="1:64" x14ac:dyDescent="0.3">
      <c r="A288" t="s">
        <v>1213</v>
      </c>
      <c r="B288" t="s">
        <v>1214</v>
      </c>
      <c r="C288" s="1" t="str">
        <f t="shared" si="20"/>
        <v>21:1125</v>
      </c>
      <c r="D288" s="1" t="str">
        <f t="shared" si="21"/>
        <v>21:0250</v>
      </c>
      <c r="E288" t="s">
        <v>1215</v>
      </c>
      <c r="F288" t="s">
        <v>1216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>
        <v>5.0000000000000001E-3</v>
      </c>
      <c r="P288">
        <v>325</v>
      </c>
      <c r="Q288">
        <v>1.06</v>
      </c>
      <c r="R288">
        <v>1.96</v>
      </c>
      <c r="S288">
        <v>94.06</v>
      </c>
      <c r="T288">
        <v>5.5E-2</v>
      </c>
      <c r="U288">
        <v>0.121</v>
      </c>
      <c r="V288">
        <v>0.90200000000000002</v>
      </c>
      <c r="W288">
        <v>5.0000000000000001E-3</v>
      </c>
      <c r="X288">
        <v>1.327</v>
      </c>
      <c r="Y288">
        <v>1.33</v>
      </c>
      <c r="Z288">
        <v>3.97</v>
      </c>
      <c r="AA288">
        <v>0.24099999999999999</v>
      </c>
      <c r="AB288">
        <v>0.126</v>
      </c>
      <c r="AC288">
        <v>6.6000000000000003E-2</v>
      </c>
      <c r="AE288">
        <v>0.31</v>
      </c>
      <c r="AH288">
        <v>4.5999999999999999E-2</v>
      </c>
      <c r="AI288">
        <v>5.0000000000000001E-3</v>
      </c>
      <c r="AJ288">
        <v>0.311</v>
      </c>
      <c r="AK288">
        <v>1.4419999999999999</v>
      </c>
      <c r="AL288">
        <v>1.4E-2</v>
      </c>
      <c r="AM288">
        <v>93.29</v>
      </c>
      <c r="AN288">
        <v>0.11</v>
      </c>
      <c r="AP288">
        <v>0.85299999999999998</v>
      </c>
      <c r="AQ288">
        <v>4.46</v>
      </c>
      <c r="AR288">
        <v>0.112</v>
      </c>
      <c r="AS288">
        <v>0.16300000000000001</v>
      </c>
      <c r="AT288">
        <v>0.113</v>
      </c>
      <c r="AU288">
        <v>3.0000000000000001E-3</v>
      </c>
      <c r="AV288">
        <v>0.14000000000000001</v>
      </c>
      <c r="AW288">
        <v>3.6</v>
      </c>
      <c r="AX288">
        <v>0.25800000000000001</v>
      </c>
      <c r="AZ288">
        <v>10.06</v>
      </c>
      <c r="BB288">
        <v>4.2000000000000003E-2</v>
      </c>
      <c r="BD288">
        <v>2.38</v>
      </c>
      <c r="BE288">
        <v>3.0000000000000001E-3</v>
      </c>
      <c r="BF288">
        <v>1.7999999999999999E-2</v>
      </c>
      <c r="BG288">
        <v>6.6000000000000003E-2</v>
      </c>
      <c r="BH288">
        <v>0.52</v>
      </c>
      <c r="BJ288">
        <v>1.4139999999999999</v>
      </c>
      <c r="BK288">
        <v>9.5000000000000001E-2</v>
      </c>
      <c r="BL288">
        <v>7.85</v>
      </c>
    </row>
    <row r="289" spans="1:64" x14ac:dyDescent="0.3">
      <c r="A289" t="s">
        <v>1217</v>
      </c>
      <c r="B289" t="s">
        <v>1218</v>
      </c>
      <c r="C289" s="1" t="str">
        <f t="shared" si="20"/>
        <v>21:1125</v>
      </c>
      <c r="D289" s="1" t="str">
        <f t="shared" si="21"/>
        <v>21:0250</v>
      </c>
      <c r="E289" t="s">
        <v>1219</v>
      </c>
      <c r="F289" t="s">
        <v>1220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>
        <v>6.0000000000000001E-3</v>
      </c>
      <c r="P289">
        <v>257.89999999999998</v>
      </c>
      <c r="Q289">
        <v>0.92</v>
      </c>
      <c r="R289">
        <v>3.97</v>
      </c>
      <c r="S289">
        <v>90.59</v>
      </c>
      <c r="T289">
        <v>0.06</v>
      </c>
      <c r="U289">
        <v>5.7000000000000002E-2</v>
      </c>
      <c r="V289">
        <v>0.88500000000000001</v>
      </c>
      <c r="W289">
        <v>5.0000000000000001E-3</v>
      </c>
      <c r="X289">
        <v>2.4660000000000002</v>
      </c>
      <c r="Y289">
        <v>1.1100000000000001</v>
      </c>
      <c r="Z289">
        <v>4.24</v>
      </c>
      <c r="AA289">
        <v>0.316</v>
      </c>
      <c r="AB289">
        <v>0.14399999999999999</v>
      </c>
      <c r="AC289">
        <v>7.8E-2</v>
      </c>
      <c r="AE289">
        <v>0.379</v>
      </c>
      <c r="AH289">
        <v>6.2E-2</v>
      </c>
      <c r="AI289">
        <v>5.0000000000000001E-3</v>
      </c>
      <c r="AJ289">
        <v>0.28199999999999997</v>
      </c>
      <c r="AK289">
        <v>2.2170000000000001</v>
      </c>
      <c r="AL289">
        <v>1.6E-2</v>
      </c>
      <c r="AM289">
        <v>292.49</v>
      </c>
      <c r="AN289">
        <v>0.16500000000000001</v>
      </c>
      <c r="AP289">
        <v>0.93300000000000005</v>
      </c>
      <c r="AQ289">
        <v>6.58</v>
      </c>
      <c r="AR289">
        <v>0.11600000000000001</v>
      </c>
      <c r="AS289">
        <v>0.16500000000000001</v>
      </c>
      <c r="AT289">
        <v>0.14599999999999999</v>
      </c>
      <c r="AU289">
        <v>3.0000000000000001E-3</v>
      </c>
      <c r="AV289">
        <v>9.6000000000000002E-2</v>
      </c>
      <c r="AW289">
        <v>1.6</v>
      </c>
      <c r="AX289">
        <v>0.311</v>
      </c>
      <c r="AZ289">
        <v>15.4</v>
      </c>
      <c r="BB289">
        <v>5.5E-2</v>
      </c>
      <c r="BD289">
        <v>2.5</v>
      </c>
      <c r="BE289">
        <v>3.0000000000000001E-3</v>
      </c>
      <c r="BF289">
        <v>1.7999999999999999E-2</v>
      </c>
      <c r="BG289">
        <v>6.6000000000000003E-2</v>
      </c>
      <c r="BH289">
        <v>0.76</v>
      </c>
      <c r="BJ289">
        <v>1.897</v>
      </c>
      <c r="BK289">
        <v>0.122</v>
      </c>
      <c r="BL289">
        <v>9.34</v>
      </c>
    </row>
    <row r="290" spans="1:64" x14ac:dyDescent="0.3">
      <c r="A290" t="s">
        <v>1221</v>
      </c>
      <c r="B290" t="s">
        <v>1222</v>
      </c>
      <c r="C290" s="1" t="str">
        <f t="shared" si="20"/>
        <v>21:1125</v>
      </c>
      <c r="D290" s="1" t="str">
        <f t="shared" si="21"/>
        <v>21:0250</v>
      </c>
      <c r="E290" t="s">
        <v>1223</v>
      </c>
      <c r="F290" t="s">
        <v>1224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>
        <v>7.0000000000000001E-3</v>
      </c>
      <c r="P290">
        <v>183.2</v>
      </c>
      <c r="Q290">
        <v>0.91</v>
      </c>
      <c r="R290">
        <v>7.28</v>
      </c>
      <c r="S290">
        <v>54.1</v>
      </c>
      <c r="T290">
        <v>5.6000000000000001E-2</v>
      </c>
      <c r="U290">
        <v>5.2999999999999999E-2</v>
      </c>
      <c r="V290">
        <v>0.54</v>
      </c>
      <c r="W290">
        <v>5.0000000000000001E-3</v>
      </c>
      <c r="X290">
        <v>1.1519999999999999</v>
      </c>
      <c r="Y290">
        <v>1.07</v>
      </c>
      <c r="Z290">
        <v>3.99</v>
      </c>
      <c r="AA290">
        <v>0.21099999999999999</v>
      </c>
      <c r="AB290">
        <v>0.11600000000000001</v>
      </c>
      <c r="AC290">
        <v>5.8000000000000003E-2</v>
      </c>
      <c r="AE290">
        <v>0.30399999999999999</v>
      </c>
      <c r="AH290">
        <v>4.5999999999999999E-2</v>
      </c>
      <c r="AI290">
        <v>5.0000000000000001E-3</v>
      </c>
      <c r="AJ290">
        <v>0.17199999999999999</v>
      </c>
      <c r="AK290">
        <v>2.8719999999999999</v>
      </c>
      <c r="AL290">
        <v>1.2E-2</v>
      </c>
      <c r="AM290">
        <v>165.92</v>
      </c>
      <c r="AN290">
        <v>0.25700000000000001</v>
      </c>
      <c r="AP290">
        <v>0.59199999999999997</v>
      </c>
      <c r="AQ290">
        <v>4.2300000000000004</v>
      </c>
      <c r="AR290">
        <v>0.20599999999999999</v>
      </c>
      <c r="AS290">
        <v>0.112</v>
      </c>
      <c r="AT290">
        <v>0.14299999999999999</v>
      </c>
      <c r="AU290">
        <v>3.0000000000000001E-3</v>
      </c>
      <c r="AV290">
        <v>0.111</v>
      </c>
      <c r="AW290">
        <v>1.1000000000000001</v>
      </c>
      <c r="AX290">
        <v>0.21199999999999999</v>
      </c>
      <c r="AZ290">
        <v>27.25</v>
      </c>
      <c r="BB290">
        <v>3.7999999999999999E-2</v>
      </c>
      <c r="BD290">
        <v>1.57</v>
      </c>
      <c r="BE290">
        <v>3.0000000000000001E-3</v>
      </c>
      <c r="BF290">
        <v>1.4999999999999999E-2</v>
      </c>
      <c r="BG290">
        <v>6.3E-2</v>
      </c>
      <c r="BH290">
        <v>0.85</v>
      </c>
      <c r="BJ290">
        <v>1.3640000000000001</v>
      </c>
      <c r="BK290">
        <v>9.4E-2</v>
      </c>
      <c r="BL290">
        <v>3.37</v>
      </c>
    </row>
    <row r="291" spans="1:64" x14ac:dyDescent="0.3">
      <c r="A291" t="s">
        <v>1225</v>
      </c>
      <c r="B291" t="s">
        <v>1226</v>
      </c>
      <c r="C291" s="1" t="str">
        <f t="shared" si="20"/>
        <v>21:1125</v>
      </c>
      <c r="D291" s="1" t="str">
        <f t="shared" si="21"/>
        <v>21:0250</v>
      </c>
      <c r="E291" t="s">
        <v>1227</v>
      </c>
      <c r="F291" t="s">
        <v>1228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>
        <v>5.0000000000000001E-3</v>
      </c>
      <c r="P291">
        <v>188.8</v>
      </c>
      <c r="Q291">
        <v>0.53</v>
      </c>
      <c r="R291">
        <v>6.28</v>
      </c>
      <c r="S291">
        <v>68.58</v>
      </c>
      <c r="T291">
        <v>5.3999999999999999E-2</v>
      </c>
      <c r="U291">
        <v>7.3999999999999996E-2</v>
      </c>
      <c r="V291">
        <v>0.70699999999999996</v>
      </c>
      <c r="W291">
        <v>5.0000000000000001E-3</v>
      </c>
      <c r="X291">
        <v>1.284</v>
      </c>
      <c r="Y291">
        <v>1.02</v>
      </c>
      <c r="Z291">
        <v>4.3499999999999996</v>
      </c>
      <c r="AA291">
        <v>0.27400000000000002</v>
      </c>
      <c r="AB291">
        <v>0.14699999999999999</v>
      </c>
      <c r="AC291">
        <v>8.2000000000000003E-2</v>
      </c>
      <c r="AE291">
        <v>0.39600000000000002</v>
      </c>
      <c r="AH291">
        <v>6.2E-2</v>
      </c>
      <c r="AI291">
        <v>5.0000000000000001E-3</v>
      </c>
      <c r="AJ291">
        <v>0.21</v>
      </c>
      <c r="AK291">
        <v>2.52</v>
      </c>
      <c r="AL291">
        <v>1.6E-2</v>
      </c>
      <c r="AM291">
        <v>128.57</v>
      </c>
      <c r="AN291">
        <v>8.5999999999999993E-2</v>
      </c>
      <c r="AP291">
        <v>0.85799999999999998</v>
      </c>
      <c r="AQ291">
        <v>5.71</v>
      </c>
      <c r="AR291">
        <v>6.0999999999999999E-2</v>
      </c>
      <c r="AS291">
        <v>0.14899999999999999</v>
      </c>
      <c r="AT291">
        <v>0.115</v>
      </c>
      <c r="AU291">
        <v>3.0000000000000001E-3</v>
      </c>
      <c r="AV291">
        <v>9.7000000000000003E-2</v>
      </c>
      <c r="AW291">
        <v>0.5</v>
      </c>
      <c r="AX291">
        <v>0.30099999999999999</v>
      </c>
      <c r="AZ291">
        <v>19.98</v>
      </c>
      <c r="BB291">
        <v>5.1999999999999998E-2</v>
      </c>
      <c r="BD291">
        <v>1.56</v>
      </c>
      <c r="BE291">
        <v>3.0000000000000001E-3</v>
      </c>
      <c r="BF291">
        <v>1.6E-2</v>
      </c>
      <c r="BG291">
        <v>5.8000000000000003E-2</v>
      </c>
      <c r="BH291">
        <v>0.42</v>
      </c>
      <c r="BJ291">
        <v>1.8109999999999999</v>
      </c>
      <c r="BK291">
        <v>0.11</v>
      </c>
      <c r="BL291">
        <v>11.75</v>
      </c>
    </row>
    <row r="292" spans="1:64" x14ac:dyDescent="0.3">
      <c r="A292" t="s">
        <v>1229</v>
      </c>
      <c r="B292" t="s">
        <v>1230</v>
      </c>
      <c r="C292" s="1" t="str">
        <f t="shared" si="20"/>
        <v>21:1125</v>
      </c>
      <c r="D292" s="1" t="str">
        <f t="shared" si="21"/>
        <v>21:0250</v>
      </c>
      <c r="E292" t="s">
        <v>1231</v>
      </c>
      <c r="F292" t="s">
        <v>1232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>
        <v>7.0000000000000001E-3</v>
      </c>
      <c r="P292">
        <v>206.9</v>
      </c>
      <c r="Q292">
        <v>0.53</v>
      </c>
      <c r="R292">
        <v>4.47</v>
      </c>
      <c r="S292">
        <v>62.99</v>
      </c>
      <c r="T292">
        <v>6.2E-2</v>
      </c>
      <c r="U292">
        <v>8.7999999999999995E-2</v>
      </c>
      <c r="V292">
        <v>0.59699999999999998</v>
      </c>
      <c r="W292">
        <v>5.0000000000000001E-3</v>
      </c>
      <c r="X292">
        <v>1.994</v>
      </c>
      <c r="Y292">
        <v>0.96</v>
      </c>
      <c r="Z292">
        <v>1.97</v>
      </c>
      <c r="AA292">
        <v>0.189</v>
      </c>
      <c r="AB292">
        <v>0.10199999999999999</v>
      </c>
      <c r="AC292">
        <v>4.2000000000000003E-2</v>
      </c>
      <c r="AE292">
        <v>0.214</v>
      </c>
      <c r="AH292">
        <v>3.5999999999999997E-2</v>
      </c>
      <c r="AI292">
        <v>5.0000000000000001E-3</v>
      </c>
      <c r="AJ292">
        <v>0.214</v>
      </c>
      <c r="AK292">
        <v>3.06</v>
      </c>
      <c r="AL292">
        <v>1.0999999999999999E-2</v>
      </c>
      <c r="AM292">
        <v>79.41</v>
      </c>
      <c r="AN292">
        <v>8.5000000000000006E-2</v>
      </c>
      <c r="AP292">
        <v>0.54</v>
      </c>
      <c r="AQ292">
        <v>4.68</v>
      </c>
      <c r="AR292">
        <v>3.7999999999999999E-2</v>
      </c>
      <c r="AS292">
        <v>0.10199999999999999</v>
      </c>
      <c r="AT292">
        <v>0.17599999999999999</v>
      </c>
      <c r="AU292">
        <v>3.0000000000000001E-3</v>
      </c>
      <c r="AV292">
        <v>9.5000000000000001E-2</v>
      </c>
      <c r="AW292">
        <v>0.5</v>
      </c>
      <c r="AX292">
        <v>0.16700000000000001</v>
      </c>
      <c r="AZ292">
        <v>13.84</v>
      </c>
      <c r="BB292">
        <v>3.1E-2</v>
      </c>
      <c r="BD292">
        <v>2.69</v>
      </c>
      <c r="BE292">
        <v>3.0000000000000001E-3</v>
      </c>
      <c r="BF292">
        <v>1.2999999999999999E-2</v>
      </c>
      <c r="BG292">
        <v>5.1999999999999998E-2</v>
      </c>
      <c r="BH292">
        <v>0.56999999999999995</v>
      </c>
      <c r="BJ292">
        <v>1.125</v>
      </c>
      <c r="BK292">
        <v>8.1000000000000003E-2</v>
      </c>
      <c r="BL292">
        <v>12.04</v>
      </c>
    </row>
    <row r="293" spans="1:64" x14ac:dyDescent="0.3">
      <c r="A293" t="s">
        <v>1233</v>
      </c>
      <c r="B293" t="s">
        <v>1234</v>
      </c>
      <c r="C293" s="1" t="str">
        <f t="shared" si="20"/>
        <v>21:1125</v>
      </c>
      <c r="D293" s="1" t="str">
        <f t="shared" si="21"/>
        <v>21:0250</v>
      </c>
      <c r="E293" t="s">
        <v>1235</v>
      </c>
      <c r="F293" t="s">
        <v>1236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>
        <v>3.0000000000000001E-3</v>
      </c>
      <c r="P293">
        <v>67</v>
      </c>
      <c r="Q293">
        <v>0.4</v>
      </c>
      <c r="R293">
        <v>10.27</v>
      </c>
      <c r="S293">
        <v>70.83</v>
      </c>
      <c r="T293">
        <v>2.1999999999999999E-2</v>
      </c>
      <c r="U293">
        <v>2.5000000000000001E-2</v>
      </c>
      <c r="V293">
        <v>0.27400000000000002</v>
      </c>
      <c r="W293">
        <v>5.0000000000000001E-3</v>
      </c>
      <c r="X293">
        <v>0.57799999999999996</v>
      </c>
      <c r="Y293">
        <v>0.4</v>
      </c>
      <c r="Z293">
        <v>2.0699999999999998</v>
      </c>
      <c r="AA293">
        <v>0.113</v>
      </c>
      <c r="AB293">
        <v>5.0999999999999997E-2</v>
      </c>
      <c r="AC293">
        <v>2.5999999999999999E-2</v>
      </c>
      <c r="AE293">
        <v>0.14599999999999999</v>
      </c>
      <c r="AH293">
        <v>2.3E-2</v>
      </c>
      <c r="AI293">
        <v>5.0000000000000001E-3</v>
      </c>
      <c r="AJ293">
        <v>9.1999999999999998E-2</v>
      </c>
      <c r="AK293">
        <v>4.8090000000000002</v>
      </c>
      <c r="AL293">
        <v>6.0000000000000001E-3</v>
      </c>
      <c r="AM293">
        <v>87.98</v>
      </c>
      <c r="AN293">
        <v>0.126</v>
      </c>
      <c r="AP293">
        <v>0.33</v>
      </c>
      <c r="AQ293">
        <v>2.78</v>
      </c>
      <c r="AR293">
        <v>3.9E-2</v>
      </c>
      <c r="AS293">
        <v>5.8000000000000003E-2</v>
      </c>
      <c r="AT293">
        <v>0.14699999999999999</v>
      </c>
      <c r="AU293">
        <v>3.0000000000000001E-3</v>
      </c>
      <c r="AV293">
        <v>6.9000000000000006E-2</v>
      </c>
      <c r="AW293">
        <v>0.5</v>
      </c>
      <c r="AX293">
        <v>0.12</v>
      </c>
      <c r="AZ293">
        <v>130.18</v>
      </c>
      <c r="BB293">
        <v>2.1999999999999999E-2</v>
      </c>
      <c r="BD293">
        <v>1.1499999999999999</v>
      </c>
      <c r="BE293">
        <v>3.0000000000000001E-3</v>
      </c>
      <c r="BF293">
        <v>7.0000000000000001E-3</v>
      </c>
      <c r="BG293">
        <v>0.154</v>
      </c>
      <c r="BH293">
        <v>0.33</v>
      </c>
      <c r="BJ293">
        <v>0.66700000000000004</v>
      </c>
      <c r="BK293">
        <v>4.1000000000000002E-2</v>
      </c>
      <c r="BL293">
        <v>3.28</v>
      </c>
    </row>
    <row r="294" spans="1:64" x14ac:dyDescent="0.3">
      <c r="A294" t="s">
        <v>1237</v>
      </c>
      <c r="B294" t="s">
        <v>1238</v>
      </c>
      <c r="C294" s="1" t="str">
        <f t="shared" si="20"/>
        <v>21:1125</v>
      </c>
      <c r="D294" s="1" t="str">
        <f t="shared" si="21"/>
        <v>21:0250</v>
      </c>
      <c r="E294" t="s">
        <v>1239</v>
      </c>
      <c r="F294" t="s">
        <v>1240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>
        <v>3.0000000000000001E-3</v>
      </c>
      <c r="P294">
        <v>4.8</v>
      </c>
      <c r="Q294">
        <v>0.12</v>
      </c>
      <c r="R294">
        <v>1.25</v>
      </c>
      <c r="S294">
        <v>30.36</v>
      </c>
      <c r="T294">
        <v>3.0000000000000001E-3</v>
      </c>
      <c r="U294">
        <v>0.01</v>
      </c>
      <c r="V294">
        <v>0.01</v>
      </c>
      <c r="W294">
        <v>5.0000000000000001E-3</v>
      </c>
      <c r="X294">
        <v>2.5000000000000001E-2</v>
      </c>
      <c r="Y294">
        <v>0.31</v>
      </c>
      <c r="Z294">
        <v>0.38</v>
      </c>
      <c r="AA294">
        <v>0.01</v>
      </c>
      <c r="AB294">
        <v>3.0000000000000001E-3</v>
      </c>
      <c r="AC294">
        <v>3.0000000000000001E-3</v>
      </c>
      <c r="AE294">
        <v>5.0000000000000001E-3</v>
      </c>
      <c r="AH294">
        <v>3.0000000000000001E-3</v>
      </c>
      <c r="AI294">
        <v>5.0000000000000001E-3</v>
      </c>
      <c r="AJ294">
        <v>1.2E-2</v>
      </c>
      <c r="AK294">
        <v>0.42</v>
      </c>
      <c r="AL294">
        <v>3.0000000000000001E-3</v>
      </c>
      <c r="AM294">
        <v>0.35</v>
      </c>
      <c r="AN294">
        <v>0.29599999999999999</v>
      </c>
      <c r="AP294">
        <v>1.7000000000000001E-2</v>
      </c>
      <c r="AQ294">
        <v>0.28000000000000003</v>
      </c>
      <c r="AR294">
        <v>5.0000000000000001E-3</v>
      </c>
      <c r="AS294">
        <v>3.0000000000000001E-3</v>
      </c>
      <c r="AT294">
        <v>2.5000000000000001E-2</v>
      </c>
      <c r="AU294">
        <v>3.0000000000000001E-3</v>
      </c>
      <c r="AV294">
        <v>4.4999999999999998E-2</v>
      </c>
      <c r="AW294">
        <v>0.5</v>
      </c>
      <c r="AX294">
        <v>3.0000000000000001E-3</v>
      </c>
      <c r="AZ294">
        <v>93.52</v>
      </c>
      <c r="BB294">
        <v>3.0000000000000001E-3</v>
      </c>
      <c r="BD294">
        <v>0.25</v>
      </c>
      <c r="BE294">
        <v>3.0000000000000001E-3</v>
      </c>
      <c r="BF294">
        <v>3.0000000000000001E-3</v>
      </c>
      <c r="BG294">
        <v>0.245</v>
      </c>
      <c r="BH294">
        <v>0.28999999999999998</v>
      </c>
      <c r="BJ294">
        <v>7.3999999999999996E-2</v>
      </c>
      <c r="BK294">
        <v>8.0000000000000002E-3</v>
      </c>
      <c r="BL294">
        <v>0.72</v>
      </c>
    </row>
    <row r="295" spans="1:64" x14ac:dyDescent="0.3">
      <c r="A295" t="s">
        <v>1241</v>
      </c>
      <c r="B295" t="s">
        <v>1242</v>
      </c>
      <c r="C295" s="1" t="str">
        <f t="shared" si="20"/>
        <v>21:1125</v>
      </c>
      <c r="D295" s="1" t="str">
        <f t="shared" si="21"/>
        <v>21:0250</v>
      </c>
      <c r="E295" t="s">
        <v>1243</v>
      </c>
      <c r="F295" t="s">
        <v>1244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>
        <v>3.0000000000000001E-3</v>
      </c>
      <c r="P295">
        <v>8.6999999999999993</v>
      </c>
      <c r="Q295">
        <v>0.31</v>
      </c>
      <c r="R295">
        <v>9.86</v>
      </c>
      <c r="S295">
        <v>70.16</v>
      </c>
      <c r="T295">
        <v>3.0000000000000001E-3</v>
      </c>
      <c r="U295">
        <v>0.01</v>
      </c>
      <c r="V295">
        <v>5.0000000000000001E-3</v>
      </c>
      <c r="W295">
        <v>5.0000000000000001E-3</v>
      </c>
      <c r="X295">
        <v>2.5000000000000001E-2</v>
      </c>
      <c r="Y295">
        <v>0.3</v>
      </c>
      <c r="Z295">
        <v>0.78</v>
      </c>
      <c r="AA295">
        <v>3.0000000000000001E-3</v>
      </c>
      <c r="AB295">
        <v>3.0000000000000001E-3</v>
      </c>
      <c r="AC295">
        <v>3.0000000000000001E-3</v>
      </c>
      <c r="AE295">
        <v>5.0000000000000001E-3</v>
      </c>
      <c r="AH295">
        <v>3.0000000000000001E-3</v>
      </c>
      <c r="AI295">
        <v>5.0000000000000001E-3</v>
      </c>
      <c r="AJ295">
        <v>5.0000000000000001E-3</v>
      </c>
      <c r="AK295">
        <v>7.46</v>
      </c>
      <c r="AL295">
        <v>3.0000000000000001E-3</v>
      </c>
      <c r="AM295">
        <v>0.88</v>
      </c>
      <c r="AN295">
        <v>1.6120000000000001</v>
      </c>
      <c r="AP295">
        <v>0.01</v>
      </c>
      <c r="AQ295">
        <v>0.77</v>
      </c>
      <c r="AR295">
        <v>5.0000000000000001E-3</v>
      </c>
      <c r="AS295">
        <v>3.0000000000000001E-3</v>
      </c>
      <c r="AT295">
        <v>9.9000000000000005E-2</v>
      </c>
      <c r="AU295">
        <v>1.2999999999999999E-2</v>
      </c>
      <c r="AV295">
        <v>0.10199999999999999</v>
      </c>
      <c r="AW295">
        <v>3.6</v>
      </c>
      <c r="AX295">
        <v>6.0000000000000001E-3</v>
      </c>
      <c r="AZ295">
        <v>182.95</v>
      </c>
      <c r="BB295">
        <v>3.0000000000000001E-3</v>
      </c>
      <c r="BD295">
        <v>0.78</v>
      </c>
      <c r="BE295">
        <v>3.0000000000000001E-3</v>
      </c>
      <c r="BF295">
        <v>3.0000000000000001E-3</v>
      </c>
      <c r="BG295">
        <v>2.145</v>
      </c>
      <c r="BH295">
        <v>0.64</v>
      </c>
      <c r="BJ295">
        <v>4.8000000000000001E-2</v>
      </c>
      <c r="BK295">
        <v>3.0000000000000001E-3</v>
      </c>
      <c r="BL295">
        <v>0.87</v>
      </c>
    </row>
    <row r="296" spans="1:64" x14ac:dyDescent="0.3">
      <c r="A296" t="s">
        <v>1245</v>
      </c>
      <c r="B296" t="s">
        <v>1246</v>
      </c>
      <c r="C296" s="1" t="str">
        <f t="shared" si="20"/>
        <v>21:1125</v>
      </c>
      <c r="D296" s="1" t="str">
        <f t="shared" si="21"/>
        <v>21:0250</v>
      </c>
      <c r="E296" t="s">
        <v>1247</v>
      </c>
      <c r="F296" t="s">
        <v>1248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>
        <v>6.0000000000000001E-3</v>
      </c>
      <c r="P296">
        <v>194</v>
      </c>
      <c r="Q296">
        <v>0.49</v>
      </c>
      <c r="R296">
        <v>7.64</v>
      </c>
      <c r="S296">
        <v>58.9</v>
      </c>
      <c r="T296">
        <v>3.5000000000000003E-2</v>
      </c>
      <c r="U296">
        <v>6.8000000000000005E-2</v>
      </c>
      <c r="V296">
        <v>0.54800000000000004</v>
      </c>
      <c r="W296">
        <v>5.0000000000000001E-3</v>
      </c>
      <c r="X296">
        <v>0.91300000000000003</v>
      </c>
      <c r="Y296">
        <v>0.77</v>
      </c>
      <c r="Z296">
        <v>3.49</v>
      </c>
      <c r="AA296">
        <v>0.23499999999999999</v>
      </c>
      <c r="AB296">
        <v>0.114</v>
      </c>
      <c r="AC296">
        <v>6.5000000000000002E-2</v>
      </c>
      <c r="AE296">
        <v>0.30399999999999999</v>
      </c>
      <c r="AH296">
        <v>4.7E-2</v>
      </c>
      <c r="AI296">
        <v>5.0000000000000001E-3</v>
      </c>
      <c r="AJ296">
        <v>0.16600000000000001</v>
      </c>
      <c r="AK296">
        <v>3.0960000000000001</v>
      </c>
      <c r="AL296">
        <v>1.2E-2</v>
      </c>
      <c r="AM296">
        <v>86.48</v>
      </c>
      <c r="AN296">
        <v>8.5000000000000006E-2</v>
      </c>
      <c r="AP296">
        <v>0.70699999999999996</v>
      </c>
      <c r="AQ296">
        <v>4.96</v>
      </c>
      <c r="AR296">
        <v>0.04</v>
      </c>
      <c r="AS296">
        <v>0.115</v>
      </c>
      <c r="AT296">
        <v>0.108</v>
      </c>
      <c r="AU296">
        <v>3.0000000000000001E-3</v>
      </c>
      <c r="AV296">
        <v>6.7000000000000004E-2</v>
      </c>
      <c r="AW296">
        <v>0.5</v>
      </c>
      <c r="AX296">
        <v>0.246</v>
      </c>
      <c r="AZ296">
        <v>19.760000000000002</v>
      </c>
      <c r="BB296">
        <v>4.5999999999999999E-2</v>
      </c>
      <c r="BD296">
        <v>1.1200000000000001</v>
      </c>
      <c r="BE296">
        <v>3.0000000000000001E-3</v>
      </c>
      <c r="BF296">
        <v>1.4999999999999999E-2</v>
      </c>
      <c r="BG296">
        <v>3.6999999999999998E-2</v>
      </c>
      <c r="BH296">
        <v>0.41</v>
      </c>
      <c r="BJ296">
        <v>1.4370000000000001</v>
      </c>
      <c r="BK296">
        <v>9.1999999999999998E-2</v>
      </c>
      <c r="BL296">
        <v>8.0399999999999991</v>
      </c>
    </row>
    <row r="297" spans="1:64" x14ac:dyDescent="0.3">
      <c r="A297" t="s">
        <v>1249</v>
      </c>
      <c r="B297" t="s">
        <v>1250</v>
      </c>
      <c r="C297" s="1" t="str">
        <f t="shared" si="20"/>
        <v>21:1125</v>
      </c>
      <c r="D297" s="1" t="str">
        <f t="shared" si="21"/>
        <v>21:0250</v>
      </c>
      <c r="E297" t="s">
        <v>1251</v>
      </c>
      <c r="F297" t="s">
        <v>1252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>
        <v>3.0000000000000001E-3</v>
      </c>
      <c r="P297">
        <v>333.2</v>
      </c>
      <c r="Q297">
        <v>0.42</v>
      </c>
      <c r="R297">
        <v>3.11</v>
      </c>
      <c r="S297">
        <v>69.510000000000005</v>
      </c>
      <c r="T297">
        <v>5.6000000000000001E-2</v>
      </c>
      <c r="U297">
        <v>8.8999999999999996E-2</v>
      </c>
      <c r="V297">
        <v>1.159</v>
      </c>
      <c r="W297">
        <v>5.0000000000000001E-3</v>
      </c>
      <c r="X297">
        <v>1.877</v>
      </c>
      <c r="Y297">
        <v>0.91</v>
      </c>
      <c r="Z297">
        <v>3.43</v>
      </c>
      <c r="AA297">
        <v>0.32400000000000001</v>
      </c>
      <c r="AB297">
        <v>0.16</v>
      </c>
      <c r="AC297">
        <v>8.6999999999999994E-2</v>
      </c>
      <c r="AE297">
        <v>0.41499999999999998</v>
      </c>
      <c r="AH297">
        <v>6.0999999999999999E-2</v>
      </c>
      <c r="AI297">
        <v>5.0000000000000001E-3</v>
      </c>
      <c r="AJ297">
        <v>0.33600000000000002</v>
      </c>
      <c r="AK297">
        <v>1.851</v>
      </c>
      <c r="AL297">
        <v>1.7999999999999999E-2</v>
      </c>
      <c r="AM297">
        <v>116.98</v>
      </c>
      <c r="AN297">
        <v>2.5000000000000001E-2</v>
      </c>
      <c r="AP297">
        <v>1.17</v>
      </c>
      <c r="AQ297">
        <v>4.18</v>
      </c>
      <c r="AR297">
        <v>8.5999999999999993E-2</v>
      </c>
      <c r="AS297">
        <v>0.20200000000000001</v>
      </c>
      <c r="AT297">
        <v>0.183</v>
      </c>
      <c r="AU297">
        <v>3.0000000000000001E-3</v>
      </c>
      <c r="AV297">
        <v>8.7999999999999995E-2</v>
      </c>
      <c r="AW297">
        <v>0.5</v>
      </c>
      <c r="AX297">
        <v>0.375</v>
      </c>
      <c r="AZ297">
        <v>7.97</v>
      </c>
      <c r="BB297">
        <v>5.8000000000000003E-2</v>
      </c>
      <c r="BD297">
        <v>2.38</v>
      </c>
      <c r="BE297">
        <v>3.0000000000000001E-3</v>
      </c>
      <c r="BF297">
        <v>1.9E-2</v>
      </c>
      <c r="BG297">
        <v>6.0999999999999999E-2</v>
      </c>
      <c r="BH297">
        <v>0.53</v>
      </c>
      <c r="BJ297">
        <v>1.7589999999999999</v>
      </c>
      <c r="BK297">
        <v>0.121</v>
      </c>
      <c r="BL297">
        <v>10.1</v>
      </c>
    </row>
    <row r="298" spans="1:64" x14ac:dyDescent="0.3">
      <c r="A298" t="s">
        <v>1253</v>
      </c>
      <c r="B298" t="s">
        <v>1254</v>
      </c>
      <c r="C298" s="1" t="str">
        <f t="shared" si="20"/>
        <v>21:1125</v>
      </c>
      <c r="D298" s="1" t="str">
        <f t="shared" si="21"/>
        <v>21:0250</v>
      </c>
      <c r="E298" t="s">
        <v>1255</v>
      </c>
      <c r="F298" t="s">
        <v>1256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>
        <v>8.9999999999999993E-3</v>
      </c>
      <c r="P298">
        <v>145.9</v>
      </c>
      <c r="Q298">
        <v>0.73</v>
      </c>
      <c r="R298">
        <v>24.11</v>
      </c>
      <c r="S298">
        <v>119.21</v>
      </c>
      <c r="T298">
        <v>4.3999999999999997E-2</v>
      </c>
      <c r="U298">
        <v>0.13300000000000001</v>
      </c>
      <c r="V298">
        <v>0.60299999999999998</v>
      </c>
      <c r="W298">
        <v>5.0000000000000001E-3</v>
      </c>
      <c r="X298">
        <v>1.4330000000000001</v>
      </c>
      <c r="Y298">
        <v>1.19</v>
      </c>
      <c r="Z298">
        <v>5.98</v>
      </c>
      <c r="AA298">
        <v>0.26800000000000002</v>
      </c>
      <c r="AB298">
        <v>0.14499999999999999</v>
      </c>
      <c r="AC298">
        <v>6.4000000000000001E-2</v>
      </c>
      <c r="AE298">
        <v>0.317</v>
      </c>
      <c r="AH298">
        <v>5.5E-2</v>
      </c>
      <c r="AI298">
        <v>5.0000000000000001E-3</v>
      </c>
      <c r="AJ298">
        <v>0.23200000000000001</v>
      </c>
      <c r="AK298">
        <v>5.2709999999999999</v>
      </c>
      <c r="AL298">
        <v>1.7000000000000001E-2</v>
      </c>
      <c r="AM298">
        <v>344.33</v>
      </c>
      <c r="AN298">
        <v>0.36199999999999999</v>
      </c>
      <c r="AP298">
        <v>0.79500000000000004</v>
      </c>
      <c r="AQ298">
        <v>11.13</v>
      </c>
      <c r="AR298">
        <v>0.16300000000000001</v>
      </c>
      <c r="AS298">
        <v>0.127</v>
      </c>
      <c r="AT298">
        <v>0.253</v>
      </c>
      <c r="AU298">
        <v>3.0000000000000001E-3</v>
      </c>
      <c r="AV298">
        <v>0.19800000000000001</v>
      </c>
      <c r="AW298">
        <v>0.5</v>
      </c>
      <c r="AX298">
        <v>0.26200000000000001</v>
      </c>
      <c r="AZ298">
        <v>58.03</v>
      </c>
      <c r="BB298">
        <v>4.9000000000000002E-2</v>
      </c>
      <c r="BD298">
        <v>2.2799999999999998</v>
      </c>
      <c r="BE298">
        <v>3.0000000000000001E-3</v>
      </c>
      <c r="BF298">
        <v>1.7999999999999999E-2</v>
      </c>
      <c r="BG298">
        <v>7.0999999999999994E-2</v>
      </c>
      <c r="BH298">
        <v>0.73</v>
      </c>
      <c r="BJ298">
        <v>1.698</v>
      </c>
      <c r="BK298">
        <v>0.113</v>
      </c>
      <c r="BL298">
        <v>10.44</v>
      </c>
    </row>
    <row r="299" spans="1:64" x14ac:dyDescent="0.3">
      <c r="A299" t="s">
        <v>1257</v>
      </c>
      <c r="B299" t="s">
        <v>1258</v>
      </c>
      <c r="C299" s="1" t="str">
        <f t="shared" si="20"/>
        <v>21:1125</v>
      </c>
      <c r="D299" s="1" t="str">
        <f t="shared" si="21"/>
        <v>21:0250</v>
      </c>
      <c r="E299" t="s">
        <v>1259</v>
      </c>
      <c r="F299" t="s">
        <v>1260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>
        <v>5.0000000000000001E-3</v>
      </c>
      <c r="P299">
        <v>228.1</v>
      </c>
      <c r="Q299">
        <v>0.28000000000000003</v>
      </c>
      <c r="R299">
        <v>9.49</v>
      </c>
      <c r="S299">
        <v>74.680000000000007</v>
      </c>
      <c r="T299">
        <v>0.08</v>
      </c>
      <c r="U299">
        <v>7.6999999999999999E-2</v>
      </c>
      <c r="V299">
        <v>0.17</v>
      </c>
      <c r="W299">
        <v>5.0000000000000001E-3</v>
      </c>
      <c r="X299">
        <v>1.3169999999999999</v>
      </c>
      <c r="Y299">
        <v>0.76</v>
      </c>
      <c r="Z299">
        <v>2.9</v>
      </c>
      <c r="AA299">
        <v>0.13400000000000001</v>
      </c>
      <c r="AB299">
        <v>6.4000000000000001E-2</v>
      </c>
      <c r="AC299">
        <v>2.1999999999999999E-2</v>
      </c>
      <c r="AE299">
        <v>0.156</v>
      </c>
      <c r="AH299">
        <v>2.8000000000000001E-2</v>
      </c>
      <c r="AI299">
        <v>5.0000000000000001E-3</v>
      </c>
      <c r="AJ299">
        <v>8.5000000000000006E-2</v>
      </c>
      <c r="AK299">
        <v>11.436999999999999</v>
      </c>
      <c r="AL299">
        <v>8.0000000000000002E-3</v>
      </c>
      <c r="AM299">
        <v>26.9</v>
      </c>
      <c r="AN299">
        <v>0.16400000000000001</v>
      </c>
      <c r="AP299">
        <v>0.223</v>
      </c>
      <c r="AQ299">
        <v>17.23</v>
      </c>
      <c r="AR299">
        <v>6.2E-2</v>
      </c>
      <c r="AS299">
        <v>4.1000000000000002E-2</v>
      </c>
      <c r="AT299">
        <v>0.216</v>
      </c>
      <c r="AU299">
        <v>3.0000000000000001E-3</v>
      </c>
      <c r="AV299">
        <v>9.1999999999999998E-2</v>
      </c>
      <c r="AW299">
        <v>0.5</v>
      </c>
      <c r="AX299">
        <v>0.1</v>
      </c>
      <c r="AZ299">
        <v>101.74</v>
      </c>
      <c r="BB299">
        <v>2.3E-2</v>
      </c>
      <c r="BD299">
        <v>1</v>
      </c>
      <c r="BE299">
        <v>3.0000000000000001E-3</v>
      </c>
      <c r="BF299">
        <v>8.9999999999999993E-3</v>
      </c>
      <c r="BG299">
        <v>6.2E-2</v>
      </c>
      <c r="BH299">
        <v>0.26</v>
      </c>
      <c r="BJ299">
        <v>0.82699999999999996</v>
      </c>
      <c r="BK299">
        <v>5.0999999999999997E-2</v>
      </c>
      <c r="BL299">
        <v>28.73</v>
      </c>
    </row>
    <row r="300" spans="1:64" x14ac:dyDescent="0.3">
      <c r="A300" t="s">
        <v>1261</v>
      </c>
      <c r="B300" t="s">
        <v>1262</v>
      </c>
      <c r="C300" s="1" t="str">
        <f t="shared" ref="C300:C331" si="23">HYPERLINK("https://geochem.nrcan.gc.ca/cdogs/content/bdl/bdl211125_e.htm", "21:1125")</f>
        <v>21:1125</v>
      </c>
      <c r="D300" s="1" t="str">
        <f t="shared" ref="D300:D331" si="24">HYPERLINK("https://geochem.nrcan.gc.ca/cdogs/content/svy/svy210250_e.htm", "21:0250")</f>
        <v>21:0250</v>
      </c>
      <c r="E300" t="s">
        <v>1263</v>
      </c>
      <c r="F300" t="s">
        <v>1264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>
        <v>3.0000000000000001E-3</v>
      </c>
      <c r="P300">
        <v>4.2</v>
      </c>
      <c r="Q300">
        <v>0.16</v>
      </c>
      <c r="R300">
        <v>0.68</v>
      </c>
      <c r="S300">
        <v>72.900000000000006</v>
      </c>
      <c r="T300">
        <v>3.0000000000000001E-3</v>
      </c>
      <c r="U300">
        <v>0.01</v>
      </c>
      <c r="V300">
        <v>5.0000000000000001E-3</v>
      </c>
      <c r="W300">
        <v>5.0000000000000001E-3</v>
      </c>
      <c r="X300">
        <v>2.5000000000000001E-2</v>
      </c>
      <c r="Y300">
        <v>0.22</v>
      </c>
      <c r="Z300">
        <v>0.48</v>
      </c>
      <c r="AA300">
        <v>3.0000000000000001E-3</v>
      </c>
      <c r="AB300">
        <v>3.0000000000000001E-3</v>
      </c>
      <c r="AC300">
        <v>3.0000000000000001E-3</v>
      </c>
      <c r="AE300">
        <v>3.0000000000000001E-3</v>
      </c>
      <c r="AH300">
        <v>3.0000000000000001E-3</v>
      </c>
      <c r="AI300">
        <v>5.0000000000000001E-3</v>
      </c>
      <c r="AJ300">
        <v>5.0000000000000001E-3</v>
      </c>
      <c r="AK300">
        <v>0.10100000000000001</v>
      </c>
      <c r="AL300">
        <v>3.0000000000000001E-3</v>
      </c>
      <c r="AM300">
        <v>0.23</v>
      </c>
      <c r="AN300">
        <v>0.67</v>
      </c>
      <c r="AP300">
        <v>1.2999999999999999E-2</v>
      </c>
      <c r="AQ300">
        <v>0.33</v>
      </c>
      <c r="AR300">
        <v>5.0000000000000001E-3</v>
      </c>
      <c r="AS300">
        <v>3.0000000000000001E-3</v>
      </c>
      <c r="AT300">
        <v>2.5000000000000001E-2</v>
      </c>
      <c r="AU300">
        <v>3.0000000000000001E-3</v>
      </c>
      <c r="AV300">
        <v>0.04</v>
      </c>
      <c r="AW300">
        <v>0.5</v>
      </c>
      <c r="AX300">
        <v>3.0000000000000001E-3</v>
      </c>
      <c r="AZ300">
        <v>55.75</v>
      </c>
      <c r="BB300">
        <v>3.0000000000000001E-3</v>
      </c>
      <c r="BD300">
        <v>0.25</v>
      </c>
      <c r="BE300">
        <v>3.0000000000000001E-3</v>
      </c>
      <c r="BF300">
        <v>3.0000000000000001E-3</v>
      </c>
      <c r="BG300">
        <v>0.36699999999999999</v>
      </c>
      <c r="BH300">
        <v>0.44</v>
      </c>
      <c r="BJ300">
        <v>2.4E-2</v>
      </c>
      <c r="BK300">
        <v>3.0000000000000001E-3</v>
      </c>
      <c r="BL300">
        <v>0.25</v>
      </c>
    </row>
    <row r="301" spans="1:64" x14ac:dyDescent="0.3">
      <c r="A301" t="s">
        <v>1265</v>
      </c>
      <c r="B301" t="s">
        <v>1266</v>
      </c>
      <c r="C301" s="1" t="str">
        <f t="shared" si="23"/>
        <v>21:1125</v>
      </c>
      <c r="D301" s="1" t="str">
        <f t="shared" si="24"/>
        <v>21:0250</v>
      </c>
      <c r="E301" t="s">
        <v>1267</v>
      </c>
      <c r="F301" t="s">
        <v>1268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>
        <v>3.0000000000000001E-3</v>
      </c>
      <c r="P301">
        <v>381.9</v>
      </c>
      <c r="Q301">
        <v>0.34</v>
      </c>
      <c r="R301">
        <v>1.68</v>
      </c>
      <c r="S301">
        <v>153.88</v>
      </c>
      <c r="T301">
        <v>6.0999999999999999E-2</v>
      </c>
      <c r="U301">
        <v>0.126</v>
      </c>
      <c r="V301">
        <v>1.3140000000000001</v>
      </c>
      <c r="W301">
        <v>5.0000000000000001E-3</v>
      </c>
      <c r="X301">
        <v>1.2829999999999999</v>
      </c>
      <c r="Y301">
        <v>1.29</v>
      </c>
      <c r="Z301">
        <v>4.92</v>
      </c>
      <c r="AA301">
        <v>0.35399999999999998</v>
      </c>
      <c r="AB301">
        <v>0.17399999999999999</v>
      </c>
      <c r="AC301">
        <v>9.6000000000000002E-2</v>
      </c>
      <c r="AE301">
        <v>0.42499999999999999</v>
      </c>
      <c r="AH301">
        <v>6.3E-2</v>
      </c>
      <c r="AI301">
        <v>5.0000000000000001E-3</v>
      </c>
      <c r="AJ301">
        <v>0.40699999999999997</v>
      </c>
      <c r="AK301">
        <v>2.137</v>
      </c>
      <c r="AL301">
        <v>1.9E-2</v>
      </c>
      <c r="AM301">
        <v>96.86</v>
      </c>
      <c r="AN301">
        <v>8.4000000000000005E-2</v>
      </c>
      <c r="AP301">
        <v>1.2929999999999999</v>
      </c>
      <c r="AQ301">
        <v>5.78</v>
      </c>
      <c r="AR301">
        <v>0.13400000000000001</v>
      </c>
      <c r="AS301">
        <v>0.22900000000000001</v>
      </c>
      <c r="AT301">
        <v>0.126</v>
      </c>
      <c r="AU301">
        <v>3.0000000000000001E-3</v>
      </c>
      <c r="AV301">
        <v>0.16500000000000001</v>
      </c>
      <c r="AW301">
        <v>0.5</v>
      </c>
      <c r="AX301">
        <v>0.40600000000000003</v>
      </c>
      <c r="AZ301">
        <v>11.18</v>
      </c>
      <c r="BB301">
        <v>6.0999999999999999E-2</v>
      </c>
      <c r="BD301">
        <v>2.16</v>
      </c>
      <c r="BE301">
        <v>3.0000000000000001E-3</v>
      </c>
      <c r="BF301">
        <v>2.1999999999999999E-2</v>
      </c>
      <c r="BG301">
        <v>9.1999999999999998E-2</v>
      </c>
      <c r="BH301">
        <v>0.72</v>
      </c>
      <c r="BJ301">
        <v>1.8280000000000001</v>
      </c>
      <c r="BK301">
        <v>0.13400000000000001</v>
      </c>
      <c r="BL301">
        <v>9.77</v>
      </c>
    </row>
    <row r="302" spans="1:64" x14ac:dyDescent="0.3">
      <c r="A302" t="s">
        <v>1269</v>
      </c>
      <c r="B302" t="s">
        <v>1270</v>
      </c>
      <c r="C302" s="1" t="str">
        <f t="shared" si="23"/>
        <v>21:1125</v>
      </c>
      <c r="D302" s="1" t="str">
        <f t="shared" si="24"/>
        <v>21:0250</v>
      </c>
      <c r="E302" t="s">
        <v>1271</v>
      </c>
      <c r="F302" t="s">
        <v>1272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>
        <v>5.0000000000000001E-3</v>
      </c>
      <c r="P302">
        <v>366.6</v>
      </c>
      <c r="Q302">
        <v>0.46</v>
      </c>
      <c r="R302">
        <v>1.76</v>
      </c>
      <c r="S302">
        <v>144.77000000000001</v>
      </c>
      <c r="T302">
        <v>6.9000000000000006E-2</v>
      </c>
      <c r="U302">
        <v>0.107</v>
      </c>
      <c r="V302">
        <v>1.2450000000000001</v>
      </c>
      <c r="W302">
        <v>5.0000000000000001E-3</v>
      </c>
      <c r="X302">
        <v>0.86599999999999999</v>
      </c>
      <c r="Y302">
        <v>1.45</v>
      </c>
      <c r="Z302">
        <v>6.29</v>
      </c>
      <c r="AA302">
        <v>0.33</v>
      </c>
      <c r="AB302">
        <v>0.161</v>
      </c>
      <c r="AC302">
        <v>6.7000000000000004E-2</v>
      </c>
      <c r="AE302">
        <v>0.39200000000000002</v>
      </c>
      <c r="AH302">
        <v>6.5000000000000002E-2</v>
      </c>
      <c r="AI302">
        <v>5.0000000000000001E-3</v>
      </c>
      <c r="AJ302">
        <v>0.46700000000000003</v>
      </c>
      <c r="AK302">
        <v>1.841</v>
      </c>
      <c r="AL302">
        <v>1.9E-2</v>
      </c>
      <c r="AM302">
        <v>78.680000000000007</v>
      </c>
      <c r="AN302">
        <v>0.23</v>
      </c>
      <c r="AP302">
        <v>1.155</v>
      </c>
      <c r="AQ302">
        <v>5.66</v>
      </c>
      <c r="AR302">
        <v>0.11</v>
      </c>
      <c r="AS302">
        <v>0.21299999999999999</v>
      </c>
      <c r="AT302">
        <v>6.2E-2</v>
      </c>
      <c r="AU302">
        <v>3.0000000000000001E-3</v>
      </c>
      <c r="AV302">
        <v>0.19600000000000001</v>
      </c>
      <c r="AW302">
        <v>0.5</v>
      </c>
      <c r="AX302">
        <v>0.33100000000000002</v>
      </c>
      <c r="AZ302">
        <v>18.78</v>
      </c>
      <c r="BB302">
        <v>5.6000000000000001E-2</v>
      </c>
      <c r="BD302">
        <v>2.2200000000000002</v>
      </c>
      <c r="BE302">
        <v>3.0000000000000001E-3</v>
      </c>
      <c r="BF302">
        <v>2.1999999999999999E-2</v>
      </c>
      <c r="BG302">
        <v>0.109</v>
      </c>
      <c r="BH302">
        <v>0.71</v>
      </c>
      <c r="BJ302">
        <v>1.768</v>
      </c>
      <c r="BK302">
        <v>0.14000000000000001</v>
      </c>
      <c r="BL302">
        <v>8.17</v>
      </c>
    </row>
    <row r="303" spans="1:64" x14ac:dyDescent="0.3">
      <c r="A303" t="s">
        <v>1273</v>
      </c>
      <c r="B303" t="s">
        <v>1274</v>
      </c>
      <c r="C303" s="1" t="str">
        <f t="shared" si="23"/>
        <v>21:1125</v>
      </c>
      <c r="D303" s="1" t="str">
        <f t="shared" si="24"/>
        <v>21:0250</v>
      </c>
      <c r="E303" t="s">
        <v>1275</v>
      </c>
      <c r="F303" t="s">
        <v>1276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>
        <v>6.0000000000000001E-3</v>
      </c>
      <c r="P303">
        <v>395.2</v>
      </c>
      <c r="Q303">
        <v>0.48</v>
      </c>
      <c r="R303">
        <v>3.24</v>
      </c>
      <c r="S303">
        <v>170.79</v>
      </c>
      <c r="T303">
        <v>5.5E-2</v>
      </c>
      <c r="U303">
        <v>9.9000000000000005E-2</v>
      </c>
      <c r="V303">
        <v>1.1120000000000001</v>
      </c>
      <c r="W303">
        <v>5.0000000000000001E-3</v>
      </c>
      <c r="X303">
        <v>0.71799999999999997</v>
      </c>
      <c r="Y303">
        <v>1.48</v>
      </c>
      <c r="Z303">
        <v>5.86</v>
      </c>
      <c r="AA303">
        <v>0.33900000000000002</v>
      </c>
      <c r="AB303">
        <v>0.17599999999999999</v>
      </c>
      <c r="AC303">
        <v>7.5999999999999998E-2</v>
      </c>
      <c r="AE303">
        <v>0.39900000000000002</v>
      </c>
      <c r="AH303">
        <v>6.4000000000000001E-2</v>
      </c>
      <c r="AI303">
        <v>5.0000000000000001E-3</v>
      </c>
      <c r="AJ303">
        <v>0.40799999999999997</v>
      </c>
      <c r="AK303">
        <v>1.6459999999999999</v>
      </c>
      <c r="AL303">
        <v>0.02</v>
      </c>
      <c r="AM303">
        <v>56.52</v>
      </c>
      <c r="AN303">
        <v>0.16200000000000001</v>
      </c>
      <c r="AP303">
        <v>1.083</v>
      </c>
      <c r="AQ303">
        <v>5.87</v>
      </c>
      <c r="AR303">
        <v>0.13200000000000001</v>
      </c>
      <c r="AS303">
        <v>0.20300000000000001</v>
      </c>
      <c r="AT303">
        <v>8.1000000000000003E-2</v>
      </c>
      <c r="AU303">
        <v>3.0000000000000001E-3</v>
      </c>
      <c r="AV303">
        <v>0.20699999999999999</v>
      </c>
      <c r="AW303">
        <v>0.5</v>
      </c>
      <c r="AX303">
        <v>0.34499999999999997</v>
      </c>
      <c r="AZ303">
        <v>19.12</v>
      </c>
      <c r="BB303">
        <v>5.8000000000000003E-2</v>
      </c>
      <c r="BD303">
        <v>2.0699999999999998</v>
      </c>
      <c r="BE303">
        <v>3.0000000000000001E-3</v>
      </c>
      <c r="BF303">
        <v>2.1000000000000001E-2</v>
      </c>
      <c r="BG303">
        <v>0.113</v>
      </c>
      <c r="BH303">
        <v>0.8</v>
      </c>
      <c r="BJ303">
        <v>1.788</v>
      </c>
      <c r="BK303">
        <v>0.14000000000000001</v>
      </c>
      <c r="BL303">
        <v>6.34</v>
      </c>
    </row>
    <row r="304" spans="1:64" x14ac:dyDescent="0.3">
      <c r="A304" t="s">
        <v>1277</v>
      </c>
      <c r="B304" t="s">
        <v>1278</v>
      </c>
      <c r="C304" s="1" t="str">
        <f t="shared" si="23"/>
        <v>21:1125</v>
      </c>
      <c r="D304" s="1" t="str">
        <f t="shared" si="24"/>
        <v>21:0250</v>
      </c>
      <c r="E304" t="s">
        <v>1279</v>
      </c>
      <c r="F304" t="s">
        <v>1280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>
        <v>3.0000000000000001E-3</v>
      </c>
      <c r="P304">
        <v>101.9</v>
      </c>
      <c r="Q304">
        <v>0.75</v>
      </c>
      <c r="R304">
        <v>7.46</v>
      </c>
      <c r="S304">
        <v>38.380000000000003</v>
      </c>
      <c r="T304">
        <v>3.5000000000000003E-2</v>
      </c>
      <c r="U304">
        <v>0.01</v>
      </c>
      <c r="V304">
        <v>0.21</v>
      </c>
      <c r="W304">
        <v>5.0000000000000001E-3</v>
      </c>
      <c r="X304">
        <v>2.0880000000000001</v>
      </c>
      <c r="Y304">
        <v>1.1200000000000001</v>
      </c>
      <c r="Z304">
        <v>0.73</v>
      </c>
      <c r="AA304">
        <v>0.17599999999999999</v>
      </c>
      <c r="AB304">
        <v>9.5000000000000001E-2</v>
      </c>
      <c r="AC304">
        <v>0.03</v>
      </c>
      <c r="AE304">
        <v>0.187</v>
      </c>
      <c r="AH304">
        <v>3.6999999999999998E-2</v>
      </c>
      <c r="AI304">
        <v>5.0000000000000001E-3</v>
      </c>
      <c r="AJ304">
        <v>6.9000000000000006E-2</v>
      </c>
      <c r="AK304">
        <v>2.3820000000000001</v>
      </c>
      <c r="AL304">
        <v>1.2E-2</v>
      </c>
      <c r="AM304">
        <v>140.41</v>
      </c>
      <c r="AN304">
        <v>2.5000000000000001E-2</v>
      </c>
      <c r="AP304">
        <v>0.26500000000000001</v>
      </c>
      <c r="AQ304">
        <v>4.71</v>
      </c>
      <c r="AR304">
        <v>3.4000000000000002E-2</v>
      </c>
      <c r="AS304">
        <v>4.2999999999999997E-2</v>
      </c>
      <c r="AT304">
        <v>0.186</v>
      </c>
      <c r="AU304">
        <v>3.0000000000000001E-3</v>
      </c>
      <c r="AV304">
        <v>0.13600000000000001</v>
      </c>
      <c r="AW304">
        <v>0.5</v>
      </c>
      <c r="AX304">
        <v>0.11899999999999999</v>
      </c>
      <c r="AZ304">
        <v>28.47</v>
      </c>
      <c r="BB304">
        <v>2.8000000000000001E-2</v>
      </c>
      <c r="BD304">
        <v>1.7</v>
      </c>
      <c r="BE304">
        <v>3.0000000000000001E-3</v>
      </c>
      <c r="BF304">
        <v>1.4E-2</v>
      </c>
      <c r="BG304">
        <v>4.1000000000000002E-2</v>
      </c>
      <c r="BH304">
        <v>0.61</v>
      </c>
      <c r="BJ304">
        <v>1.036</v>
      </c>
      <c r="BK304">
        <v>7.2999999999999995E-2</v>
      </c>
      <c r="BL304">
        <v>3.36</v>
      </c>
    </row>
    <row r="305" spans="1:64" x14ac:dyDescent="0.3">
      <c r="A305" t="s">
        <v>1281</v>
      </c>
      <c r="B305" t="s">
        <v>1282</v>
      </c>
      <c r="C305" s="1" t="str">
        <f t="shared" si="23"/>
        <v>21:1125</v>
      </c>
      <c r="D305" s="1" t="str">
        <f t="shared" si="24"/>
        <v>21:0250</v>
      </c>
      <c r="E305" t="s">
        <v>1283</v>
      </c>
      <c r="F305" t="s">
        <v>1284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>
        <v>3.0000000000000001E-3</v>
      </c>
      <c r="P305">
        <v>300</v>
      </c>
      <c r="Q305">
        <v>0.33</v>
      </c>
      <c r="R305">
        <v>14.08</v>
      </c>
      <c r="S305">
        <v>50.33</v>
      </c>
      <c r="T305">
        <v>6.5000000000000002E-2</v>
      </c>
      <c r="U305">
        <v>0.20599999999999999</v>
      </c>
      <c r="V305">
        <v>0.156</v>
      </c>
      <c r="W305">
        <v>5.0000000000000001E-3</v>
      </c>
      <c r="X305">
        <v>3.0579999999999998</v>
      </c>
      <c r="Y305">
        <v>0.6</v>
      </c>
      <c r="Z305">
        <v>2.61</v>
      </c>
      <c r="AA305">
        <v>0.11</v>
      </c>
      <c r="AB305">
        <v>6.7000000000000004E-2</v>
      </c>
      <c r="AC305">
        <v>1.7999999999999999E-2</v>
      </c>
      <c r="AE305">
        <v>0.113</v>
      </c>
      <c r="AH305">
        <v>2.5000000000000001E-2</v>
      </c>
      <c r="AI305">
        <v>5.0000000000000001E-3</v>
      </c>
      <c r="AJ305">
        <v>0.08</v>
      </c>
      <c r="AK305">
        <v>10.976000000000001</v>
      </c>
      <c r="AL305">
        <v>1.0999999999999999E-2</v>
      </c>
      <c r="AM305">
        <v>56.48</v>
      </c>
      <c r="AN305">
        <v>0.1</v>
      </c>
      <c r="AP305">
        <v>0.193</v>
      </c>
      <c r="AQ305">
        <v>14.36</v>
      </c>
      <c r="AR305">
        <v>0.109</v>
      </c>
      <c r="AS305">
        <v>3.3000000000000002E-2</v>
      </c>
      <c r="AT305">
        <v>0.114</v>
      </c>
      <c r="AU305">
        <v>8.9999999999999993E-3</v>
      </c>
      <c r="AV305">
        <v>0.16700000000000001</v>
      </c>
      <c r="AW305">
        <v>1.3</v>
      </c>
      <c r="AX305">
        <v>6.6000000000000003E-2</v>
      </c>
      <c r="AZ305">
        <v>58.31</v>
      </c>
      <c r="BB305">
        <v>0.02</v>
      </c>
      <c r="BD305">
        <v>1.27</v>
      </c>
      <c r="BE305">
        <v>3.0000000000000001E-3</v>
      </c>
      <c r="BF305">
        <v>8.9999999999999993E-3</v>
      </c>
      <c r="BG305">
        <v>0.115</v>
      </c>
      <c r="BH305">
        <v>0.35</v>
      </c>
      <c r="BJ305">
        <v>0.872</v>
      </c>
      <c r="BK305">
        <v>6.0999999999999999E-2</v>
      </c>
      <c r="BL305">
        <v>69.83</v>
      </c>
    </row>
    <row r="306" spans="1:64" x14ac:dyDescent="0.3">
      <c r="A306" t="s">
        <v>1285</v>
      </c>
      <c r="B306" t="s">
        <v>1286</v>
      </c>
      <c r="C306" s="1" t="str">
        <f t="shared" si="23"/>
        <v>21:1125</v>
      </c>
      <c r="D306" s="1" t="str">
        <f t="shared" si="24"/>
        <v>21:0250</v>
      </c>
      <c r="E306" t="s">
        <v>1287</v>
      </c>
      <c r="F306" t="s">
        <v>1288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>
        <v>3.0000000000000001E-3</v>
      </c>
      <c r="P306">
        <v>49.6</v>
      </c>
      <c r="Q306">
        <v>0.36</v>
      </c>
      <c r="R306">
        <v>48.43</v>
      </c>
      <c r="S306">
        <v>56.21</v>
      </c>
      <c r="T306">
        <v>1.4E-2</v>
      </c>
      <c r="U306">
        <v>4.4999999999999998E-2</v>
      </c>
      <c r="V306">
        <v>0.20599999999999999</v>
      </c>
      <c r="W306">
        <v>5.0000000000000001E-3</v>
      </c>
      <c r="X306">
        <v>0.28399999999999997</v>
      </c>
      <c r="Y306">
        <v>0.38</v>
      </c>
      <c r="Z306">
        <v>1.54</v>
      </c>
      <c r="AA306">
        <v>5.0999999999999997E-2</v>
      </c>
      <c r="AB306">
        <v>3.2000000000000001E-2</v>
      </c>
      <c r="AC306">
        <v>1.0999999999999999E-2</v>
      </c>
      <c r="AE306">
        <v>6.5000000000000002E-2</v>
      </c>
      <c r="AH306">
        <v>1.2E-2</v>
      </c>
      <c r="AI306">
        <v>5.0000000000000001E-3</v>
      </c>
      <c r="AJ306">
        <v>0.124</v>
      </c>
      <c r="AK306">
        <v>11.622</v>
      </c>
      <c r="AL306">
        <v>3.0000000000000001E-3</v>
      </c>
      <c r="AM306">
        <v>15.51</v>
      </c>
      <c r="AN306">
        <v>0.28000000000000003</v>
      </c>
      <c r="AP306">
        <v>0.184</v>
      </c>
      <c r="AQ306">
        <v>2.57</v>
      </c>
      <c r="AR306">
        <v>0.153</v>
      </c>
      <c r="AS306">
        <v>4.1000000000000002E-2</v>
      </c>
      <c r="AT306">
        <v>0.112</v>
      </c>
      <c r="AU306">
        <v>3.0000000000000001E-3</v>
      </c>
      <c r="AV306">
        <v>0.13800000000000001</v>
      </c>
      <c r="AW306">
        <v>0.5</v>
      </c>
      <c r="AX306">
        <v>5.0999999999999997E-2</v>
      </c>
      <c r="AZ306">
        <v>143.74</v>
      </c>
      <c r="BB306">
        <v>8.0000000000000002E-3</v>
      </c>
      <c r="BD306">
        <v>0.9</v>
      </c>
      <c r="BE306">
        <v>3.0000000000000001E-3</v>
      </c>
      <c r="BF306">
        <v>3.0000000000000001E-3</v>
      </c>
      <c r="BG306">
        <v>0.13400000000000001</v>
      </c>
      <c r="BH306">
        <v>0.49</v>
      </c>
      <c r="BJ306">
        <v>0.38900000000000001</v>
      </c>
      <c r="BK306">
        <v>2.1000000000000001E-2</v>
      </c>
      <c r="BL306">
        <v>1.54</v>
      </c>
    </row>
    <row r="307" spans="1:64" x14ac:dyDescent="0.3">
      <c r="A307" t="s">
        <v>1289</v>
      </c>
      <c r="B307" t="s">
        <v>1290</v>
      </c>
      <c r="C307" s="1" t="str">
        <f t="shared" si="23"/>
        <v>21:1125</v>
      </c>
      <c r="D307" s="1" t="str">
        <f t="shared" si="24"/>
        <v>21:0250</v>
      </c>
      <c r="E307" t="s">
        <v>1291</v>
      </c>
      <c r="F307" t="s">
        <v>1292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>
        <v>3.0000000000000001E-3</v>
      </c>
      <c r="P307">
        <v>33.5</v>
      </c>
      <c r="Q307">
        <v>0.19</v>
      </c>
      <c r="R307">
        <v>2.2400000000000002</v>
      </c>
      <c r="S307">
        <v>118.65</v>
      </c>
      <c r="T307">
        <v>1.0999999999999999E-2</v>
      </c>
      <c r="U307">
        <v>2.5000000000000001E-2</v>
      </c>
      <c r="V307">
        <v>3.9E-2</v>
      </c>
      <c r="W307">
        <v>5.0000000000000001E-3</v>
      </c>
      <c r="X307">
        <v>2.5000000000000001E-2</v>
      </c>
      <c r="Y307">
        <v>0.42</v>
      </c>
      <c r="Z307">
        <v>1.37</v>
      </c>
      <c r="AA307">
        <v>1.2999999999999999E-2</v>
      </c>
      <c r="AB307">
        <v>1.2E-2</v>
      </c>
      <c r="AC307">
        <v>3.0000000000000001E-3</v>
      </c>
      <c r="AE307">
        <v>1.4999999999999999E-2</v>
      </c>
      <c r="AH307">
        <v>3.0000000000000001E-3</v>
      </c>
      <c r="AI307">
        <v>5.0000000000000001E-3</v>
      </c>
      <c r="AJ307">
        <v>2.7E-2</v>
      </c>
      <c r="AK307">
        <v>0.25600000000000001</v>
      </c>
      <c r="AL307">
        <v>3.0000000000000001E-3</v>
      </c>
      <c r="AM307">
        <v>0.78</v>
      </c>
      <c r="AN307">
        <v>0.59599999999999997</v>
      </c>
      <c r="AP307">
        <v>4.1000000000000002E-2</v>
      </c>
      <c r="AQ307">
        <v>1.82</v>
      </c>
      <c r="AR307">
        <v>3.6999999999999998E-2</v>
      </c>
      <c r="AS307">
        <v>7.0000000000000001E-3</v>
      </c>
      <c r="AT307">
        <v>2.5000000000000001E-2</v>
      </c>
      <c r="AU307">
        <v>3.0000000000000001E-3</v>
      </c>
      <c r="AV307">
        <v>0.20200000000000001</v>
      </c>
      <c r="AW307">
        <v>0.5</v>
      </c>
      <c r="AX307">
        <v>1.2999999999999999E-2</v>
      </c>
      <c r="AZ307">
        <v>73.489999999999995</v>
      </c>
      <c r="BB307">
        <v>3.0000000000000001E-3</v>
      </c>
      <c r="BD307">
        <v>0.9</v>
      </c>
      <c r="BE307">
        <v>3.0000000000000001E-3</v>
      </c>
      <c r="BF307">
        <v>3.0000000000000001E-3</v>
      </c>
      <c r="BG307">
        <v>0.245</v>
      </c>
      <c r="BH307">
        <v>0.73</v>
      </c>
      <c r="BJ307">
        <v>0.12</v>
      </c>
      <c r="BK307">
        <v>0.01</v>
      </c>
      <c r="BL307">
        <v>1.1399999999999999</v>
      </c>
    </row>
    <row r="308" spans="1:64" x14ac:dyDescent="0.3">
      <c r="A308" t="s">
        <v>1293</v>
      </c>
      <c r="B308" t="s">
        <v>1294</v>
      </c>
      <c r="C308" s="1" t="str">
        <f t="shared" si="23"/>
        <v>21:1125</v>
      </c>
      <c r="D308" s="1" t="str">
        <f t="shared" si="24"/>
        <v>21:0250</v>
      </c>
      <c r="E308" t="s">
        <v>1295</v>
      </c>
      <c r="F308" t="s">
        <v>1296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>
        <v>3.0000000000000001E-3</v>
      </c>
      <c r="P308">
        <v>3.7</v>
      </c>
      <c r="Q308">
        <v>0.14000000000000001</v>
      </c>
      <c r="R308">
        <v>5.97</v>
      </c>
      <c r="S308">
        <v>141.86000000000001</v>
      </c>
      <c r="T308">
        <v>0.01</v>
      </c>
      <c r="U308">
        <v>0.16</v>
      </c>
      <c r="V308">
        <v>1.4999999999999999E-2</v>
      </c>
      <c r="W308">
        <v>5.0000000000000001E-3</v>
      </c>
      <c r="X308">
        <v>2.5000000000000001E-2</v>
      </c>
      <c r="Y308">
        <v>0.44</v>
      </c>
      <c r="Z308">
        <v>0.7</v>
      </c>
      <c r="AA308">
        <v>7.0000000000000001E-3</v>
      </c>
      <c r="AB308">
        <v>3.0000000000000001E-3</v>
      </c>
      <c r="AC308">
        <v>3.0000000000000001E-3</v>
      </c>
      <c r="AE308">
        <v>5.0000000000000001E-3</v>
      </c>
      <c r="AH308">
        <v>3.0000000000000001E-3</v>
      </c>
      <c r="AI308">
        <v>5.0000000000000001E-3</v>
      </c>
      <c r="AJ308">
        <v>1.9E-2</v>
      </c>
      <c r="AK308">
        <v>0.89800000000000002</v>
      </c>
      <c r="AL308">
        <v>3.0000000000000001E-3</v>
      </c>
      <c r="AM308">
        <v>0.32</v>
      </c>
      <c r="AN308">
        <v>3.7890000000000001</v>
      </c>
      <c r="AP308">
        <v>1.7000000000000001E-2</v>
      </c>
      <c r="AQ308">
        <v>2.68</v>
      </c>
      <c r="AR308">
        <v>5.0000000000000001E-3</v>
      </c>
      <c r="AS308">
        <v>3.0000000000000001E-3</v>
      </c>
      <c r="AT308">
        <v>2.5000000000000001E-2</v>
      </c>
      <c r="AU308">
        <v>8.0000000000000002E-3</v>
      </c>
      <c r="AV308">
        <v>0.252</v>
      </c>
      <c r="AW308">
        <v>2.5</v>
      </c>
      <c r="AX308">
        <v>7.0000000000000001E-3</v>
      </c>
      <c r="AZ308">
        <v>499.14</v>
      </c>
      <c r="BB308">
        <v>3.0000000000000001E-3</v>
      </c>
      <c r="BD308">
        <v>0.25</v>
      </c>
      <c r="BE308">
        <v>3.0000000000000001E-3</v>
      </c>
      <c r="BF308">
        <v>3.0000000000000001E-3</v>
      </c>
      <c r="BG308">
        <v>6.5350000000000001</v>
      </c>
      <c r="BH308">
        <v>2.31</v>
      </c>
      <c r="BJ308">
        <v>6.8000000000000005E-2</v>
      </c>
      <c r="BK308">
        <v>3.0000000000000001E-3</v>
      </c>
      <c r="BL308">
        <v>15.26</v>
      </c>
    </row>
    <row r="309" spans="1:64" x14ac:dyDescent="0.3">
      <c r="A309" t="s">
        <v>1297</v>
      </c>
      <c r="B309" t="s">
        <v>1298</v>
      </c>
      <c r="C309" s="1" t="str">
        <f t="shared" si="23"/>
        <v>21:1125</v>
      </c>
      <c r="D309" s="1" t="str">
        <f t="shared" si="24"/>
        <v>21:0250</v>
      </c>
      <c r="E309" t="s">
        <v>1299</v>
      </c>
      <c r="F309" t="s">
        <v>1300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>
        <v>3.0000000000000001E-3</v>
      </c>
      <c r="P309">
        <v>4.3</v>
      </c>
      <c r="Q309">
        <v>0.12</v>
      </c>
      <c r="R309">
        <v>0.25</v>
      </c>
      <c r="S309">
        <v>58.69</v>
      </c>
      <c r="T309">
        <v>3.0000000000000001E-3</v>
      </c>
      <c r="U309">
        <v>0.01</v>
      </c>
      <c r="V309">
        <v>5.0000000000000001E-3</v>
      </c>
      <c r="W309">
        <v>5.0000000000000001E-3</v>
      </c>
      <c r="X309">
        <v>2.5000000000000001E-2</v>
      </c>
      <c r="Y309">
        <v>0.25</v>
      </c>
      <c r="Z309">
        <v>0.43</v>
      </c>
      <c r="AA309">
        <v>3.0000000000000001E-3</v>
      </c>
      <c r="AB309">
        <v>3.0000000000000001E-3</v>
      </c>
      <c r="AC309">
        <v>3.0000000000000001E-3</v>
      </c>
      <c r="AE309">
        <v>3.0000000000000001E-3</v>
      </c>
      <c r="AH309">
        <v>3.0000000000000001E-3</v>
      </c>
      <c r="AI309">
        <v>5.0000000000000001E-3</v>
      </c>
      <c r="AJ309">
        <v>5.0000000000000001E-3</v>
      </c>
      <c r="AK309">
        <v>4.4999999999999998E-2</v>
      </c>
      <c r="AL309">
        <v>3.0000000000000001E-3</v>
      </c>
      <c r="AM309">
        <v>0.18</v>
      </c>
      <c r="AN309">
        <v>0.34100000000000003</v>
      </c>
      <c r="AP309">
        <v>3.0000000000000001E-3</v>
      </c>
      <c r="AQ309">
        <v>0.34</v>
      </c>
      <c r="AR309">
        <v>5.0000000000000001E-3</v>
      </c>
      <c r="AS309">
        <v>3.0000000000000001E-3</v>
      </c>
      <c r="AT309">
        <v>2.5000000000000001E-2</v>
      </c>
      <c r="AU309">
        <v>3.0000000000000001E-3</v>
      </c>
      <c r="AV309">
        <v>4.1000000000000002E-2</v>
      </c>
      <c r="AW309">
        <v>0.5</v>
      </c>
      <c r="AX309">
        <v>3.0000000000000001E-3</v>
      </c>
      <c r="AZ309">
        <v>55.5</v>
      </c>
      <c r="BB309">
        <v>3.0000000000000001E-3</v>
      </c>
      <c r="BD309">
        <v>0.25</v>
      </c>
      <c r="BE309">
        <v>3.0000000000000001E-3</v>
      </c>
      <c r="BF309">
        <v>3.0000000000000001E-3</v>
      </c>
      <c r="BG309">
        <v>0.27600000000000002</v>
      </c>
      <c r="BH309">
        <v>0.64</v>
      </c>
      <c r="BJ309">
        <v>1.4E-2</v>
      </c>
      <c r="BK309">
        <v>3.0000000000000001E-3</v>
      </c>
      <c r="BL309">
        <v>0.25</v>
      </c>
    </row>
    <row r="310" spans="1:64" x14ac:dyDescent="0.3">
      <c r="A310" t="s">
        <v>1301</v>
      </c>
      <c r="B310" t="s">
        <v>1302</v>
      </c>
      <c r="C310" s="1" t="str">
        <f t="shared" si="23"/>
        <v>21:1125</v>
      </c>
      <c r="D310" s="1" t="str">
        <f t="shared" si="24"/>
        <v>21:0250</v>
      </c>
      <c r="E310" t="s">
        <v>1303</v>
      </c>
      <c r="F310" t="s">
        <v>1304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>
        <v>3.0000000000000001E-3</v>
      </c>
      <c r="P310">
        <v>2.2000000000000002</v>
      </c>
      <c r="Q310">
        <v>0.14000000000000001</v>
      </c>
      <c r="R310">
        <v>1.03</v>
      </c>
      <c r="S310">
        <v>112.78</v>
      </c>
      <c r="T310">
        <v>3.0000000000000001E-3</v>
      </c>
      <c r="U310">
        <v>0.02</v>
      </c>
      <c r="V310">
        <v>1.0999999999999999E-2</v>
      </c>
      <c r="W310">
        <v>5.0000000000000001E-3</v>
      </c>
      <c r="X310">
        <v>2.5000000000000001E-2</v>
      </c>
      <c r="Y310">
        <v>0.32</v>
      </c>
      <c r="Z310">
        <v>0.62</v>
      </c>
      <c r="AA310">
        <v>3.0000000000000001E-3</v>
      </c>
      <c r="AB310">
        <v>3.0000000000000001E-3</v>
      </c>
      <c r="AC310">
        <v>3.0000000000000001E-3</v>
      </c>
      <c r="AE310">
        <v>3.0000000000000001E-3</v>
      </c>
      <c r="AH310">
        <v>3.0000000000000001E-3</v>
      </c>
      <c r="AI310">
        <v>5.0000000000000001E-3</v>
      </c>
      <c r="AJ310">
        <v>1.4E-2</v>
      </c>
      <c r="AK310">
        <v>0.42699999999999999</v>
      </c>
      <c r="AL310">
        <v>3.0000000000000001E-3</v>
      </c>
      <c r="AM310">
        <v>0.13</v>
      </c>
      <c r="AN310">
        <v>1.823</v>
      </c>
      <c r="AP310">
        <v>1.2E-2</v>
      </c>
      <c r="AQ310">
        <v>0.88</v>
      </c>
      <c r="AR310">
        <v>5.0000000000000001E-3</v>
      </c>
      <c r="AS310">
        <v>3.0000000000000001E-3</v>
      </c>
      <c r="AT310">
        <v>2.5000000000000001E-2</v>
      </c>
      <c r="AU310">
        <v>6.0000000000000001E-3</v>
      </c>
      <c r="AV310">
        <v>8.2000000000000003E-2</v>
      </c>
      <c r="AW310">
        <v>0.5</v>
      </c>
      <c r="AX310">
        <v>5.0000000000000001E-3</v>
      </c>
      <c r="AZ310">
        <v>187.08</v>
      </c>
      <c r="BB310">
        <v>3.0000000000000001E-3</v>
      </c>
      <c r="BD310">
        <v>0.25</v>
      </c>
      <c r="BE310">
        <v>6.0000000000000001E-3</v>
      </c>
      <c r="BF310">
        <v>3.0000000000000001E-3</v>
      </c>
      <c r="BG310">
        <v>1.2749999999999999</v>
      </c>
      <c r="BH310">
        <v>0.91</v>
      </c>
      <c r="BJ310">
        <v>4.8000000000000001E-2</v>
      </c>
      <c r="BK310">
        <v>3.0000000000000001E-3</v>
      </c>
      <c r="BL310">
        <v>1.8</v>
      </c>
    </row>
    <row r="311" spans="1:64" x14ac:dyDescent="0.3">
      <c r="A311" t="s">
        <v>1305</v>
      </c>
      <c r="B311" t="s">
        <v>1306</v>
      </c>
      <c r="C311" s="1" t="str">
        <f t="shared" si="23"/>
        <v>21:1125</v>
      </c>
      <c r="D311" s="1" t="str">
        <f t="shared" si="24"/>
        <v>21:0250</v>
      </c>
      <c r="E311" t="s">
        <v>1307</v>
      </c>
      <c r="F311" t="s">
        <v>1308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>
        <v>3.0000000000000001E-3</v>
      </c>
      <c r="P311">
        <v>6.7</v>
      </c>
      <c r="Q311">
        <v>0.15</v>
      </c>
      <c r="R311">
        <v>0.96</v>
      </c>
      <c r="S311">
        <v>34.43</v>
      </c>
      <c r="T311">
        <v>3.0000000000000001E-3</v>
      </c>
      <c r="U311">
        <v>0.01</v>
      </c>
      <c r="V311">
        <v>5.0000000000000001E-3</v>
      </c>
      <c r="W311">
        <v>5.0000000000000001E-3</v>
      </c>
      <c r="X311">
        <v>2.5000000000000001E-2</v>
      </c>
      <c r="Y311">
        <v>0.32</v>
      </c>
      <c r="Z311">
        <v>0.64</v>
      </c>
      <c r="AA311">
        <v>3.0000000000000001E-3</v>
      </c>
      <c r="AB311">
        <v>3.0000000000000001E-3</v>
      </c>
      <c r="AC311">
        <v>3.0000000000000001E-3</v>
      </c>
      <c r="AE311">
        <v>3.0000000000000001E-3</v>
      </c>
      <c r="AH311">
        <v>3.0000000000000001E-3</v>
      </c>
      <c r="AI311">
        <v>5.0000000000000001E-3</v>
      </c>
      <c r="AJ311">
        <v>1.0999999999999999E-2</v>
      </c>
      <c r="AK311">
        <v>0.52500000000000002</v>
      </c>
      <c r="AL311">
        <v>3.0000000000000001E-3</v>
      </c>
      <c r="AM311">
        <v>0.94</v>
      </c>
      <c r="AN311">
        <v>1.256</v>
      </c>
      <c r="AP311">
        <v>8.0000000000000002E-3</v>
      </c>
      <c r="AQ311">
        <v>0.51</v>
      </c>
      <c r="AR311">
        <v>1.4999999999999999E-2</v>
      </c>
      <c r="AS311">
        <v>3.0000000000000001E-3</v>
      </c>
      <c r="AT311">
        <v>2.5000000000000001E-2</v>
      </c>
      <c r="AU311">
        <v>5.0000000000000001E-3</v>
      </c>
      <c r="AV311">
        <v>8.2000000000000003E-2</v>
      </c>
      <c r="AW311">
        <v>0.5</v>
      </c>
      <c r="AX311">
        <v>3.0000000000000001E-3</v>
      </c>
      <c r="AZ311">
        <v>103.96</v>
      </c>
      <c r="BB311">
        <v>3.0000000000000001E-3</v>
      </c>
      <c r="BD311">
        <v>0.25</v>
      </c>
      <c r="BE311">
        <v>3.0000000000000001E-3</v>
      </c>
      <c r="BF311">
        <v>3.0000000000000001E-3</v>
      </c>
      <c r="BG311">
        <v>0.68200000000000005</v>
      </c>
      <c r="BH311">
        <v>0.35</v>
      </c>
      <c r="BJ311">
        <v>3.1E-2</v>
      </c>
      <c r="BK311">
        <v>3.0000000000000001E-3</v>
      </c>
      <c r="BL311">
        <v>0.25</v>
      </c>
    </row>
    <row r="312" spans="1:64" x14ac:dyDescent="0.3">
      <c r="A312" t="s">
        <v>1309</v>
      </c>
      <c r="B312" t="s">
        <v>1310</v>
      </c>
      <c r="C312" s="1" t="str">
        <f t="shared" si="23"/>
        <v>21:1125</v>
      </c>
      <c r="D312" s="1" t="str">
        <f t="shared" si="24"/>
        <v>21:0250</v>
      </c>
      <c r="E312" t="s">
        <v>1311</v>
      </c>
      <c r="F312" t="s">
        <v>1312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>
        <v>3.0000000000000001E-3</v>
      </c>
      <c r="P312">
        <v>3.9</v>
      </c>
      <c r="Q312">
        <v>0.14000000000000001</v>
      </c>
      <c r="R312">
        <v>0.25</v>
      </c>
      <c r="S312">
        <v>35.24</v>
      </c>
      <c r="T312">
        <v>3.0000000000000001E-3</v>
      </c>
      <c r="U312">
        <v>0.01</v>
      </c>
      <c r="V312">
        <v>5.0000000000000001E-3</v>
      </c>
      <c r="W312">
        <v>5.0000000000000001E-3</v>
      </c>
      <c r="X312">
        <v>2.5000000000000001E-2</v>
      </c>
      <c r="Y312">
        <v>0.3</v>
      </c>
      <c r="Z312">
        <v>0.23</v>
      </c>
      <c r="AA312">
        <v>3.0000000000000001E-3</v>
      </c>
      <c r="AB312">
        <v>3.0000000000000001E-3</v>
      </c>
      <c r="AC312">
        <v>3.0000000000000001E-3</v>
      </c>
      <c r="AE312">
        <v>3.0000000000000001E-3</v>
      </c>
      <c r="AH312">
        <v>3.0000000000000001E-3</v>
      </c>
      <c r="AI312">
        <v>5.0000000000000001E-3</v>
      </c>
      <c r="AJ312">
        <v>5.0000000000000001E-3</v>
      </c>
      <c r="AK312">
        <v>0.13</v>
      </c>
      <c r="AL312">
        <v>3.0000000000000001E-3</v>
      </c>
      <c r="AM312">
        <v>0.11</v>
      </c>
      <c r="AN312">
        <v>0.42099999999999999</v>
      </c>
      <c r="AP312">
        <v>3.0000000000000001E-3</v>
      </c>
      <c r="AQ312">
        <v>0.1</v>
      </c>
      <c r="AR312">
        <v>5.0000000000000001E-3</v>
      </c>
      <c r="AS312">
        <v>3.0000000000000001E-3</v>
      </c>
      <c r="AT312">
        <v>2.5000000000000001E-2</v>
      </c>
      <c r="AU312">
        <v>3.0000000000000001E-3</v>
      </c>
      <c r="AV312">
        <v>5.0000000000000001E-3</v>
      </c>
      <c r="AW312">
        <v>0.5</v>
      </c>
      <c r="AX312">
        <v>3.0000000000000001E-3</v>
      </c>
      <c r="AZ312">
        <v>10.75</v>
      </c>
      <c r="BB312">
        <v>3.0000000000000001E-3</v>
      </c>
      <c r="BD312">
        <v>0.25</v>
      </c>
      <c r="BE312">
        <v>3.0000000000000001E-3</v>
      </c>
      <c r="BF312">
        <v>3.0000000000000001E-3</v>
      </c>
      <c r="BG312">
        <v>0.191</v>
      </c>
      <c r="BH312">
        <v>0.14000000000000001</v>
      </c>
      <c r="BJ312">
        <v>5.0000000000000001E-3</v>
      </c>
      <c r="BK312">
        <v>3.0000000000000001E-3</v>
      </c>
      <c r="BL312">
        <v>0.25</v>
      </c>
    </row>
    <row r="313" spans="1:64" x14ac:dyDescent="0.3">
      <c r="A313" t="s">
        <v>1313</v>
      </c>
      <c r="B313" t="s">
        <v>1314</v>
      </c>
      <c r="C313" s="1" t="str">
        <f t="shared" si="23"/>
        <v>21:1125</v>
      </c>
      <c r="D313" s="1" t="str">
        <f t="shared" si="24"/>
        <v>21:0250</v>
      </c>
      <c r="E313" t="s">
        <v>1315</v>
      </c>
      <c r="F313" t="s">
        <v>1316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>
        <v>3.0000000000000001E-3</v>
      </c>
      <c r="P313">
        <v>7.4</v>
      </c>
      <c r="Q313">
        <v>0.21</v>
      </c>
      <c r="R313">
        <v>0.7</v>
      </c>
      <c r="S313">
        <v>124.87</v>
      </c>
      <c r="T313">
        <v>5.0000000000000001E-3</v>
      </c>
      <c r="U313">
        <v>4.1000000000000002E-2</v>
      </c>
      <c r="V313">
        <v>4.5999999999999999E-2</v>
      </c>
      <c r="W313">
        <v>5.0000000000000001E-3</v>
      </c>
      <c r="X313">
        <v>2.5000000000000001E-2</v>
      </c>
      <c r="Y313">
        <v>0.37</v>
      </c>
      <c r="Z313">
        <v>0.87</v>
      </c>
      <c r="AA313">
        <v>1.4E-2</v>
      </c>
      <c r="AB313">
        <v>8.9999999999999993E-3</v>
      </c>
      <c r="AC313">
        <v>3.0000000000000001E-3</v>
      </c>
      <c r="AE313">
        <v>1.2E-2</v>
      </c>
      <c r="AH313">
        <v>3.0000000000000001E-3</v>
      </c>
      <c r="AI313">
        <v>5.0000000000000001E-3</v>
      </c>
      <c r="AJ313">
        <v>5.0999999999999997E-2</v>
      </c>
      <c r="AK313">
        <v>0.157</v>
      </c>
      <c r="AL313">
        <v>3.0000000000000001E-3</v>
      </c>
      <c r="AM313">
        <v>0.39</v>
      </c>
      <c r="AN313">
        <v>1.2170000000000001</v>
      </c>
      <c r="AP313">
        <v>0.05</v>
      </c>
      <c r="AQ313">
        <v>1.8</v>
      </c>
      <c r="AR313">
        <v>5.0000000000000001E-3</v>
      </c>
      <c r="AS313">
        <v>1.2E-2</v>
      </c>
      <c r="AT313">
        <v>2.5000000000000001E-2</v>
      </c>
      <c r="AU313">
        <v>3.0000000000000001E-3</v>
      </c>
      <c r="AV313">
        <v>0.13600000000000001</v>
      </c>
      <c r="AW313">
        <v>0.5</v>
      </c>
      <c r="AX313">
        <v>1.2E-2</v>
      </c>
      <c r="AZ313">
        <v>134.15</v>
      </c>
      <c r="BB313">
        <v>3.0000000000000001E-3</v>
      </c>
      <c r="BD313">
        <v>0.25</v>
      </c>
      <c r="BE313">
        <v>3.0000000000000001E-3</v>
      </c>
      <c r="BF313">
        <v>3.0000000000000001E-3</v>
      </c>
      <c r="BG313">
        <v>0.41599999999999998</v>
      </c>
      <c r="BH313">
        <v>1.03</v>
      </c>
      <c r="BJ313">
        <v>0.13700000000000001</v>
      </c>
      <c r="BK313">
        <v>1.0999999999999999E-2</v>
      </c>
      <c r="BL313">
        <v>0.96</v>
      </c>
    </row>
    <row r="314" spans="1:64" x14ac:dyDescent="0.3">
      <c r="A314" t="s">
        <v>1317</v>
      </c>
      <c r="B314" t="s">
        <v>1318</v>
      </c>
      <c r="C314" s="1" t="str">
        <f t="shared" si="23"/>
        <v>21:1125</v>
      </c>
      <c r="D314" s="1" t="str">
        <f t="shared" si="24"/>
        <v>21:0250</v>
      </c>
      <c r="E314" t="s">
        <v>1319</v>
      </c>
      <c r="F314" t="s">
        <v>1320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>
        <v>3.0000000000000001E-3</v>
      </c>
      <c r="P314">
        <v>9.5</v>
      </c>
      <c r="Q314">
        <v>0.11</v>
      </c>
      <c r="R314">
        <v>2.5499999999999998</v>
      </c>
      <c r="S314">
        <v>142.26</v>
      </c>
      <c r="T314">
        <v>8.9999999999999993E-3</v>
      </c>
      <c r="U314">
        <v>7.1999999999999995E-2</v>
      </c>
      <c r="V314">
        <v>1.2E-2</v>
      </c>
      <c r="W314">
        <v>5.0000000000000001E-3</v>
      </c>
      <c r="X314">
        <v>2.5000000000000001E-2</v>
      </c>
      <c r="Y314">
        <v>0.27</v>
      </c>
      <c r="Z314">
        <v>0.55000000000000004</v>
      </c>
      <c r="AA314">
        <v>7.0000000000000001E-3</v>
      </c>
      <c r="AB314">
        <v>3.0000000000000001E-3</v>
      </c>
      <c r="AC314">
        <v>3.0000000000000001E-3</v>
      </c>
      <c r="AE314">
        <v>5.0000000000000001E-3</v>
      </c>
      <c r="AH314">
        <v>3.0000000000000001E-3</v>
      </c>
      <c r="AI314">
        <v>5.0000000000000001E-3</v>
      </c>
      <c r="AJ314">
        <v>1.2999999999999999E-2</v>
      </c>
      <c r="AK314">
        <v>1.391</v>
      </c>
      <c r="AL314">
        <v>3.0000000000000001E-3</v>
      </c>
      <c r="AM314">
        <v>0.75</v>
      </c>
      <c r="AN314">
        <v>1.7070000000000001</v>
      </c>
      <c r="AP314">
        <v>1.4999999999999999E-2</v>
      </c>
      <c r="AQ314">
        <v>2.25</v>
      </c>
      <c r="AR314">
        <v>5.0000000000000001E-3</v>
      </c>
      <c r="AS314">
        <v>3.0000000000000001E-3</v>
      </c>
      <c r="AT314">
        <v>6.9000000000000006E-2</v>
      </c>
      <c r="AU314">
        <v>6.0000000000000001E-3</v>
      </c>
      <c r="AV314">
        <v>0.11700000000000001</v>
      </c>
      <c r="AW314">
        <v>0.5</v>
      </c>
      <c r="AX314">
        <v>3.0000000000000001E-3</v>
      </c>
      <c r="AZ314">
        <v>207</v>
      </c>
      <c r="BB314">
        <v>3.0000000000000001E-3</v>
      </c>
      <c r="BD314">
        <v>0.25</v>
      </c>
      <c r="BE314">
        <v>3.0000000000000001E-3</v>
      </c>
      <c r="BF314">
        <v>3.0000000000000001E-3</v>
      </c>
      <c r="BG314">
        <v>1.7729999999999999</v>
      </c>
      <c r="BH314">
        <v>0.54</v>
      </c>
      <c r="BJ314">
        <v>4.9000000000000002E-2</v>
      </c>
      <c r="BK314">
        <v>3.0000000000000001E-3</v>
      </c>
      <c r="BL314">
        <v>3.39</v>
      </c>
    </row>
    <row r="315" spans="1:64" x14ac:dyDescent="0.3">
      <c r="A315" t="s">
        <v>1321</v>
      </c>
      <c r="B315" t="s">
        <v>1322</v>
      </c>
      <c r="C315" s="1" t="str">
        <f t="shared" si="23"/>
        <v>21:1125</v>
      </c>
      <c r="D315" s="1" t="str">
        <f t="shared" si="24"/>
        <v>21:0250</v>
      </c>
      <c r="E315" t="s">
        <v>1323</v>
      </c>
      <c r="F315" t="s">
        <v>1324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>
        <v>8.9999999999999993E-3</v>
      </c>
      <c r="P315">
        <v>307.3</v>
      </c>
      <c r="Q315">
        <v>1.06</v>
      </c>
      <c r="R315">
        <v>4.38</v>
      </c>
      <c r="S315">
        <v>122.43</v>
      </c>
      <c r="T315">
        <v>4.2999999999999997E-2</v>
      </c>
      <c r="U315">
        <v>0.11899999999999999</v>
      </c>
      <c r="V315">
        <v>0.23799999999999999</v>
      </c>
      <c r="W315">
        <v>5.0000000000000001E-3</v>
      </c>
      <c r="X315">
        <v>0.627</v>
      </c>
      <c r="Y315">
        <v>1.42</v>
      </c>
      <c r="Z315">
        <v>4.74</v>
      </c>
      <c r="AA315">
        <v>0.157</v>
      </c>
      <c r="AB315">
        <v>9.9000000000000005E-2</v>
      </c>
      <c r="AC315">
        <v>1.9E-2</v>
      </c>
      <c r="AE315">
        <v>0.17399999999999999</v>
      </c>
      <c r="AH315">
        <v>3.4000000000000002E-2</v>
      </c>
      <c r="AI315">
        <v>5.0000000000000001E-3</v>
      </c>
      <c r="AJ315">
        <v>0.157</v>
      </c>
      <c r="AK315">
        <v>1.5289999999999999</v>
      </c>
      <c r="AL315">
        <v>1.2999999999999999E-2</v>
      </c>
      <c r="AM315">
        <v>10.43</v>
      </c>
      <c r="AN315">
        <v>1.4650000000000001</v>
      </c>
      <c r="AP315">
        <v>0.31900000000000001</v>
      </c>
      <c r="AQ315">
        <v>7.54</v>
      </c>
      <c r="AR315">
        <v>0.125</v>
      </c>
      <c r="AS315">
        <v>5.3999999999999999E-2</v>
      </c>
      <c r="AT315">
        <v>8.3000000000000004E-2</v>
      </c>
      <c r="AU315">
        <v>3.0000000000000001E-3</v>
      </c>
      <c r="AV315">
        <v>0.373</v>
      </c>
      <c r="AW315">
        <v>0.5</v>
      </c>
      <c r="AX315">
        <v>0.107</v>
      </c>
      <c r="AZ315">
        <v>57.6</v>
      </c>
      <c r="BB315">
        <v>2.5000000000000001E-2</v>
      </c>
      <c r="BD315">
        <v>2.81</v>
      </c>
      <c r="BE315">
        <v>5.0000000000000001E-3</v>
      </c>
      <c r="BF315">
        <v>1.4E-2</v>
      </c>
      <c r="BG315">
        <v>0.32800000000000001</v>
      </c>
      <c r="BH315">
        <v>2.64</v>
      </c>
      <c r="BJ315">
        <v>1.1919999999999999</v>
      </c>
      <c r="BK315">
        <v>8.6999999999999994E-2</v>
      </c>
      <c r="BL315">
        <v>18.38</v>
      </c>
    </row>
    <row r="316" spans="1:64" x14ac:dyDescent="0.3">
      <c r="A316" t="s">
        <v>1325</v>
      </c>
      <c r="B316" t="s">
        <v>1326</v>
      </c>
      <c r="C316" s="1" t="str">
        <f t="shared" si="23"/>
        <v>21:1125</v>
      </c>
      <c r="D316" s="1" t="str">
        <f t="shared" si="24"/>
        <v>21:0250</v>
      </c>
      <c r="E316" t="s">
        <v>1327</v>
      </c>
      <c r="F316" t="s">
        <v>1328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>
        <v>3.0000000000000001E-3</v>
      </c>
      <c r="P316">
        <v>167</v>
      </c>
      <c r="Q316">
        <v>0.39</v>
      </c>
      <c r="R316">
        <v>3.84</v>
      </c>
      <c r="S316">
        <v>64.36</v>
      </c>
      <c r="T316">
        <v>5.3999999999999999E-2</v>
      </c>
      <c r="U316">
        <v>4.8000000000000001E-2</v>
      </c>
      <c r="V316">
        <v>0.26400000000000001</v>
      </c>
      <c r="W316">
        <v>5.0000000000000001E-3</v>
      </c>
      <c r="X316">
        <v>0.77400000000000002</v>
      </c>
      <c r="Y316">
        <v>0.94</v>
      </c>
      <c r="Z316">
        <v>2.1800000000000002</v>
      </c>
      <c r="AA316">
        <v>0.10100000000000001</v>
      </c>
      <c r="AB316">
        <v>0.06</v>
      </c>
      <c r="AC316">
        <v>1.9E-2</v>
      </c>
      <c r="AE316">
        <v>0.126</v>
      </c>
      <c r="AH316">
        <v>2.1000000000000001E-2</v>
      </c>
      <c r="AI316">
        <v>5.0000000000000001E-3</v>
      </c>
      <c r="AJ316">
        <v>0.121</v>
      </c>
      <c r="AK316">
        <v>2.3180000000000001</v>
      </c>
      <c r="AL316">
        <v>7.0000000000000001E-3</v>
      </c>
      <c r="AM316">
        <v>21.43</v>
      </c>
      <c r="AN316">
        <v>0.11899999999999999</v>
      </c>
      <c r="AP316">
        <v>0.26400000000000001</v>
      </c>
      <c r="AQ316">
        <v>5.91</v>
      </c>
      <c r="AR316">
        <v>7.9000000000000001E-2</v>
      </c>
      <c r="AS316">
        <v>4.8000000000000001E-2</v>
      </c>
      <c r="AT316">
        <v>0.111</v>
      </c>
      <c r="AU316">
        <v>3.0000000000000001E-3</v>
      </c>
      <c r="AV316">
        <v>9.4E-2</v>
      </c>
      <c r="AW316">
        <v>0.5</v>
      </c>
      <c r="AX316">
        <v>7.9000000000000001E-2</v>
      </c>
      <c r="AZ316">
        <v>23.69</v>
      </c>
      <c r="BB316">
        <v>1.7999999999999999E-2</v>
      </c>
      <c r="BD316">
        <v>1.51</v>
      </c>
      <c r="BE316">
        <v>3.0000000000000001E-3</v>
      </c>
      <c r="BF316">
        <v>7.0000000000000001E-3</v>
      </c>
      <c r="BG316">
        <v>4.9000000000000002E-2</v>
      </c>
      <c r="BH316">
        <v>0.6</v>
      </c>
      <c r="BJ316">
        <v>0.623</v>
      </c>
      <c r="BK316">
        <v>5.5E-2</v>
      </c>
      <c r="BL316">
        <v>11.87</v>
      </c>
    </row>
    <row r="317" spans="1:64" x14ac:dyDescent="0.3">
      <c r="A317" t="s">
        <v>1329</v>
      </c>
      <c r="B317" t="s">
        <v>1330</v>
      </c>
      <c r="C317" s="1" t="str">
        <f t="shared" si="23"/>
        <v>21:1125</v>
      </c>
      <c r="D317" s="1" t="str">
        <f t="shared" si="24"/>
        <v>21:0250</v>
      </c>
      <c r="E317" t="s">
        <v>1331</v>
      </c>
      <c r="F317" t="s">
        <v>1332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>
        <v>3.0000000000000001E-3</v>
      </c>
      <c r="P317">
        <v>7.9</v>
      </c>
      <c r="Q317">
        <v>0.12</v>
      </c>
      <c r="R317">
        <v>0.25</v>
      </c>
      <c r="S317">
        <v>127.46</v>
      </c>
      <c r="T317">
        <v>3.0000000000000001E-3</v>
      </c>
      <c r="U317">
        <v>0.01</v>
      </c>
      <c r="V317">
        <v>5.0000000000000001E-3</v>
      </c>
      <c r="W317">
        <v>5.0000000000000001E-3</v>
      </c>
      <c r="X317">
        <v>2.5000000000000001E-2</v>
      </c>
      <c r="Y317">
        <v>0.15</v>
      </c>
      <c r="Z317">
        <v>0.26</v>
      </c>
      <c r="AA317">
        <v>3.0000000000000001E-3</v>
      </c>
      <c r="AB317">
        <v>3.0000000000000001E-3</v>
      </c>
      <c r="AC317">
        <v>3.0000000000000001E-3</v>
      </c>
      <c r="AE317">
        <v>3.0000000000000001E-3</v>
      </c>
      <c r="AH317">
        <v>3.0000000000000001E-3</v>
      </c>
      <c r="AI317">
        <v>5.0000000000000001E-3</v>
      </c>
      <c r="AJ317">
        <v>5.0000000000000001E-3</v>
      </c>
      <c r="AK317">
        <v>7.9000000000000001E-2</v>
      </c>
      <c r="AL317">
        <v>3.0000000000000001E-3</v>
      </c>
      <c r="AM317">
        <v>0.34</v>
      </c>
      <c r="AN317">
        <v>0.26400000000000001</v>
      </c>
      <c r="AP317">
        <v>6.0000000000000001E-3</v>
      </c>
      <c r="AQ317">
        <v>0.1</v>
      </c>
      <c r="AR317">
        <v>5.0000000000000001E-3</v>
      </c>
      <c r="AS317">
        <v>3.0000000000000001E-3</v>
      </c>
      <c r="AT317">
        <v>2.5000000000000001E-2</v>
      </c>
      <c r="AU317">
        <v>3.0000000000000001E-3</v>
      </c>
      <c r="AV317">
        <v>1.7999999999999999E-2</v>
      </c>
      <c r="AW317">
        <v>0.5</v>
      </c>
      <c r="AX317">
        <v>3.0000000000000001E-3</v>
      </c>
      <c r="AZ317">
        <v>37.630000000000003</v>
      </c>
      <c r="BB317">
        <v>3.0000000000000001E-3</v>
      </c>
      <c r="BD317">
        <v>0.25</v>
      </c>
      <c r="BE317">
        <v>3.0000000000000001E-3</v>
      </c>
      <c r="BF317">
        <v>3.0000000000000001E-3</v>
      </c>
      <c r="BG317">
        <v>0.27200000000000002</v>
      </c>
      <c r="BH317">
        <v>0.28999999999999998</v>
      </c>
      <c r="BJ317">
        <v>1.2999999999999999E-2</v>
      </c>
      <c r="BK317">
        <v>3.0000000000000001E-3</v>
      </c>
      <c r="BL317">
        <v>0.25</v>
      </c>
    </row>
    <row r="318" spans="1:64" x14ac:dyDescent="0.3">
      <c r="A318" t="s">
        <v>1333</v>
      </c>
      <c r="B318" t="s">
        <v>1334</v>
      </c>
      <c r="C318" s="1" t="str">
        <f t="shared" si="23"/>
        <v>21:1125</v>
      </c>
      <c r="D318" s="1" t="str">
        <f t="shared" si="24"/>
        <v>21:0250</v>
      </c>
      <c r="E318" t="s">
        <v>1335</v>
      </c>
      <c r="F318" t="s">
        <v>1336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>
        <v>3.0000000000000001E-3</v>
      </c>
      <c r="P318">
        <v>9.1</v>
      </c>
      <c r="Q318">
        <v>0.15</v>
      </c>
      <c r="R318">
        <v>0.25</v>
      </c>
      <c r="S318">
        <v>38.4</v>
      </c>
      <c r="T318">
        <v>3.0000000000000001E-3</v>
      </c>
      <c r="U318">
        <v>0.01</v>
      </c>
      <c r="V318">
        <v>5.0000000000000001E-3</v>
      </c>
      <c r="W318">
        <v>5.0000000000000001E-3</v>
      </c>
      <c r="X318">
        <v>2.5000000000000001E-2</v>
      </c>
      <c r="Y318">
        <v>0.17</v>
      </c>
      <c r="Z318">
        <v>0.27</v>
      </c>
      <c r="AA318">
        <v>3.0000000000000001E-3</v>
      </c>
      <c r="AB318">
        <v>3.0000000000000001E-3</v>
      </c>
      <c r="AC318">
        <v>3.0000000000000001E-3</v>
      </c>
      <c r="AE318">
        <v>3.0000000000000001E-3</v>
      </c>
      <c r="AH318">
        <v>3.0000000000000001E-3</v>
      </c>
      <c r="AI318">
        <v>5.0000000000000001E-3</v>
      </c>
      <c r="AJ318">
        <v>5.0000000000000001E-3</v>
      </c>
      <c r="AK318">
        <v>0.12</v>
      </c>
      <c r="AL318">
        <v>3.0000000000000001E-3</v>
      </c>
      <c r="AM318">
        <v>0.15</v>
      </c>
      <c r="AN318">
        <v>0.22600000000000001</v>
      </c>
      <c r="AP318">
        <v>3.0000000000000001E-3</v>
      </c>
      <c r="AQ318">
        <v>0.1</v>
      </c>
      <c r="AR318">
        <v>5.0000000000000001E-3</v>
      </c>
      <c r="AS318">
        <v>3.0000000000000001E-3</v>
      </c>
      <c r="AT318">
        <v>2.5000000000000001E-2</v>
      </c>
      <c r="AU318">
        <v>3.0000000000000001E-3</v>
      </c>
      <c r="AV318">
        <v>1.7000000000000001E-2</v>
      </c>
      <c r="AW318">
        <v>0.5</v>
      </c>
      <c r="AX318">
        <v>3.0000000000000001E-3</v>
      </c>
      <c r="AZ318">
        <v>16.29</v>
      </c>
      <c r="BB318">
        <v>3.0000000000000001E-3</v>
      </c>
      <c r="BD318">
        <v>0.25</v>
      </c>
      <c r="BE318">
        <v>3.0000000000000001E-3</v>
      </c>
      <c r="BF318">
        <v>3.0000000000000001E-3</v>
      </c>
      <c r="BG318">
        <v>0.17</v>
      </c>
      <c r="BH318">
        <v>0.28000000000000003</v>
      </c>
      <c r="BJ318">
        <v>0.01</v>
      </c>
      <c r="BK318">
        <v>3.0000000000000001E-3</v>
      </c>
      <c r="BL318">
        <v>0.25</v>
      </c>
    </row>
    <row r="319" spans="1:64" x14ac:dyDescent="0.3">
      <c r="A319" t="s">
        <v>1337</v>
      </c>
      <c r="B319" t="s">
        <v>1338</v>
      </c>
      <c r="C319" s="1" t="str">
        <f t="shared" si="23"/>
        <v>21:1125</v>
      </c>
      <c r="D319" s="1" t="str">
        <f t="shared" si="24"/>
        <v>21:0250</v>
      </c>
      <c r="E319" t="s">
        <v>1339</v>
      </c>
      <c r="F319" t="s">
        <v>1340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>
        <v>3.0000000000000001E-3</v>
      </c>
      <c r="P319">
        <v>9.9</v>
      </c>
      <c r="Q319">
        <v>0.19</v>
      </c>
      <c r="R319">
        <v>1.26</v>
      </c>
      <c r="S319">
        <v>259.45</v>
      </c>
      <c r="T319">
        <v>6.0000000000000001E-3</v>
      </c>
      <c r="U319">
        <v>0.01</v>
      </c>
      <c r="V319">
        <v>3.4000000000000002E-2</v>
      </c>
      <c r="W319">
        <v>5.0000000000000001E-3</v>
      </c>
      <c r="X319">
        <v>2.5000000000000001E-2</v>
      </c>
      <c r="Y319">
        <v>0.28999999999999998</v>
      </c>
      <c r="Z319">
        <v>0.64</v>
      </c>
      <c r="AA319">
        <v>8.0000000000000002E-3</v>
      </c>
      <c r="AB319">
        <v>5.0000000000000001E-3</v>
      </c>
      <c r="AC319">
        <v>3.0000000000000001E-3</v>
      </c>
      <c r="AE319">
        <v>7.0000000000000001E-3</v>
      </c>
      <c r="AH319">
        <v>3.0000000000000001E-3</v>
      </c>
      <c r="AI319">
        <v>5.0000000000000001E-3</v>
      </c>
      <c r="AJ319">
        <v>3.5000000000000003E-2</v>
      </c>
      <c r="AK319">
        <v>0.379</v>
      </c>
      <c r="AL319">
        <v>3.0000000000000001E-3</v>
      </c>
      <c r="AM319">
        <v>2.46</v>
      </c>
      <c r="AN319">
        <v>1.1950000000000001</v>
      </c>
      <c r="AP319">
        <v>3.6999999999999998E-2</v>
      </c>
      <c r="AQ319">
        <v>1.04</v>
      </c>
      <c r="AR319">
        <v>5.0000000000000001E-3</v>
      </c>
      <c r="AS319">
        <v>6.0000000000000001E-3</v>
      </c>
      <c r="AT319">
        <v>2.5000000000000001E-2</v>
      </c>
      <c r="AU319">
        <v>8.0000000000000002E-3</v>
      </c>
      <c r="AV319">
        <v>9.2999999999999999E-2</v>
      </c>
      <c r="AW319">
        <v>0.5</v>
      </c>
      <c r="AX319">
        <v>1.2E-2</v>
      </c>
      <c r="AZ319">
        <v>164.72</v>
      </c>
      <c r="BB319">
        <v>3.0000000000000001E-3</v>
      </c>
      <c r="BD319">
        <v>0.53</v>
      </c>
      <c r="BE319">
        <v>3.0000000000000001E-3</v>
      </c>
      <c r="BF319">
        <v>3.0000000000000001E-3</v>
      </c>
      <c r="BG319">
        <v>1.0109999999999999</v>
      </c>
      <c r="BH319">
        <v>0.54</v>
      </c>
      <c r="BJ319">
        <v>7.2999999999999995E-2</v>
      </c>
      <c r="BK319">
        <v>3.0000000000000001E-3</v>
      </c>
      <c r="BL319">
        <v>1.1599999999999999</v>
      </c>
    </row>
    <row r="320" spans="1:64" x14ac:dyDescent="0.3">
      <c r="A320" t="s">
        <v>1341</v>
      </c>
      <c r="B320" t="s">
        <v>1342</v>
      </c>
      <c r="C320" s="1" t="str">
        <f t="shared" si="23"/>
        <v>21:1125</v>
      </c>
      <c r="D320" s="1" t="str">
        <f t="shared" si="24"/>
        <v>21:0250</v>
      </c>
      <c r="E320" t="s">
        <v>1343</v>
      </c>
      <c r="F320" t="s">
        <v>1344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>
        <v>3.0000000000000001E-3</v>
      </c>
      <c r="P320">
        <v>4.0999999999999996</v>
      </c>
      <c r="Q320">
        <v>0.05</v>
      </c>
      <c r="R320">
        <v>1.34</v>
      </c>
      <c r="S320">
        <v>200.25</v>
      </c>
      <c r="T320">
        <v>3.0000000000000001E-3</v>
      </c>
      <c r="U320">
        <v>2.1000000000000001E-2</v>
      </c>
      <c r="V320">
        <v>1.4E-2</v>
      </c>
      <c r="W320">
        <v>5.0000000000000001E-3</v>
      </c>
      <c r="X320">
        <v>2.5000000000000001E-2</v>
      </c>
      <c r="Y320">
        <v>0.28999999999999998</v>
      </c>
      <c r="Z320">
        <v>0.43</v>
      </c>
      <c r="AA320">
        <v>3.0000000000000001E-3</v>
      </c>
      <c r="AB320">
        <v>3.0000000000000001E-3</v>
      </c>
      <c r="AC320">
        <v>3.0000000000000001E-3</v>
      </c>
      <c r="AE320">
        <v>3.0000000000000001E-3</v>
      </c>
      <c r="AH320">
        <v>3.0000000000000001E-3</v>
      </c>
      <c r="AI320">
        <v>5.0000000000000001E-3</v>
      </c>
      <c r="AJ320">
        <v>1.2E-2</v>
      </c>
      <c r="AK320">
        <v>0.48799999999999999</v>
      </c>
      <c r="AL320">
        <v>3.0000000000000001E-3</v>
      </c>
      <c r="AM320">
        <v>0.23</v>
      </c>
      <c r="AN320">
        <v>1.18</v>
      </c>
      <c r="AP320">
        <v>1.2999999999999999E-2</v>
      </c>
      <c r="AQ320">
        <v>0.67</v>
      </c>
      <c r="AR320">
        <v>5.0000000000000001E-3</v>
      </c>
      <c r="AS320">
        <v>3.0000000000000001E-3</v>
      </c>
      <c r="AT320">
        <v>2.5000000000000001E-2</v>
      </c>
      <c r="AU320">
        <v>3.0000000000000001E-3</v>
      </c>
      <c r="AV320">
        <v>7.3999999999999996E-2</v>
      </c>
      <c r="AW320">
        <v>0.5</v>
      </c>
      <c r="AX320">
        <v>3.0000000000000001E-3</v>
      </c>
      <c r="AZ320">
        <v>192.78</v>
      </c>
      <c r="BB320">
        <v>3.0000000000000001E-3</v>
      </c>
      <c r="BD320">
        <v>0.25</v>
      </c>
      <c r="BE320">
        <v>3.0000000000000001E-3</v>
      </c>
      <c r="BF320">
        <v>3.0000000000000001E-3</v>
      </c>
      <c r="BG320">
        <v>1.1759999999999999</v>
      </c>
      <c r="BH320">
        <v>0.5</v>
      </c>
      <c r="BJ320">
        <v>0.04</v>
      </c>
      <c r="BK320">
        <v>3.0000000000000001E-3</v>
      </c>
      <c r="BL320">
        <v>0.66</v>
      </c>
    </row>
    <row r="321" spans="1:64" x14ac:dyDescent="0.3">
      <c r="A321" t="s">
        <v>1345</v>
      </c>
      <c r="B321" t="s">
        <v>1346</v>
      </c>
      <c r="C321" s="1" t="str">
        <f t="shared" si="23"/>
        <v>21:1125</v>
      </c>
      <c r="D321" s="1" t="str">
        <f t="shared" si="24"/>
        <v>21:0250</v>
      </c>
      <c r="E321" t="s">
        <v>1347</v>
      </c>
      <c r="F321" t="s">
        <v>1348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>
        <v>3.0000000000000001E-3</v>
      </c>
      <c r="P321">
        <v>8</v>
      </c>
      <c r="Q321">
        <v>0.12</v>
      </c>
      <c r="R321">
        <v>0.5</v>
      </c>
      <c r="S321">
        <v>54.86</v>
      </c>
      <c r="T321">
        <v>5.0000000000000001E-3</v>
      </c>
      <c r="U321">
        <v>0.01</v>
      </c>
      <c r="V321">
        <v>2.1999999999999999E-2</v>
      </c>
      <c r="W321">
        <v>5.0000000000000001E-3</v>
      </c>
      <c r="X321">
        <v>2.5000000000000001E-2</v>
      </c>
      <c r="Y321">
        <v>0.28999999999999998</v>
      </c>
      <c r="Z321">
        <v>0.9</v>
      </c>
      <c r="AA321">
        <v>8.9999999999999993E-3</v>
      </c>
      <c r="AB321">
        <v>3.0000000000000001E-3</v>
      </c>
      <c r="AC321">
        <v>3.0000000000000001E-3</v>
      </c>
      <c r="AE321">
        <v>8.0000000000000002E-3</v>
      </c>
      <c r="AH321">
        <v>3.0000000000000001E-3</v>
      </c>
      <c r="AI321">
        <v>5.0000000000000001E-3</v>
      </c>
      <c r="AJ321">
        <v>2.8000000000000001E-2</v>
      </c>
      <c r="AK321">
        <v>0.26700000000000002</v>
      </c>
      <c r="AL321">
        <v>3.0000000000000001E-3</v>
      </c>
      <c r="AM321">
        <v>0.19</v>
      </c>
      <c r="AN321">
        <v>2.0750000000000002</v>
      </c>
      <c r="AP321">
        <v>2.9000000000000001E-2</v>
      </c>
      <c r="AQ321">
        <v>1.1000000000000001</v>
      </c>
      <c r="AR321">
        <v>1.2E-2</v>
      </c>
      <c r="AS321">
        <v>3.0000000000000001E-3</v>
      </c>
      <c r="AT321">
        <v>2.5000000000000001E-2</v>
      </c>
      <c r="AU321">
        <v>5.0000000000000001E-3</v>
      </c>
      <c r="AV321">
        <v>0.11799999999999999</v>
      </c>
      <c r="AW321">
        <v>0.5</v>
      </c>
      <c r="AX321">
        <v>3.0000000000000001E-3</v>
      </c>
      <c r="AZ321">
        <v>111.53</v>
      </c>
      <c r="BB321">
        <v>3.0000000000000001E-3</v>
      </c>
      <c r="BD321">
        <v>0.25</v>
      </c>
      <c r="BE321">
        <v>3.0000000000000001E-3</v>
      </c>
      <c r="BF321">
        <v>3.0000000000000001E-3</v>
      </c>
      <c r="BG321">
        <v>0.74</v>
      </c>
      <c r="BH321">
        <v>0.56000000000000005</v>
      </c>
      <c r="BJ321">
        <v>8.5000000000000006E-2</v>
      </c>
      <c r="BK321">
        <v>8.0000000000000002E-3</v>
      </c>
      <c r="BL321">
        <v>0.7</v>
      </c>
    </row>
    <row r="322" spans="1:64" x14ac:dyDescent="0.3">
      <c r="A322" t="s">
        <v>1349</v>
      </c>
      <c r="B322" t="s">
        <v>1350</v>
      </c>
      <c r="C322" s="1" t="str">
        <f t="shared" si="23"/>
        <v>21:1125</v>
      </c>
      <c r="D322" s="1" t="str">
        <f t="shared" si="24"/>
        <v>21:0250</v>
      </c>
      <c r="E322" t="s">
        <v>1351</v>
      </c>
      <c r="F322" t="s">
        <v>1352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>
        <v>3.0000000000000001E-3</v>
      </c>
      <c r="P322">
        <v>5.2</v>
      </c>
      <c r="Q322">
        <v>0.21</v>
      </c>
      <c r="R322">
        <v>1.19</v>
      </c>
      <c r="S322">
        <v>88.8</v>
      </c>
      <c r="T322">
        <v>7.0000000000000001E-3</v>
      </c>
      <c r="U322">
        <v>0.107</v>
      </c>
      <c r="V322">
        <v>1.9E-2</v>
      </c>
      <c r="W322">
        <v>5.0000000000000001E-3</v>
      </c>
      <c r="X322">
        <v>2.5000000000000001E-2</v>
      </c>
      <c r="Y322">
        <v>0.55000000000000004</v>
      </c>
      <c r="Z322">
        <v>0.54</v>
      </c>
      <c r="AA322">
        <v>7.0000000000000001E-3</v>
      </c>
      <c r="AB322">
        <v>3.0000000000000001E-3</v>
      </c>
      <c r="AC322">
        <v>3.0000000000000001E-3</v>
      </c>
      <c r="AE322">
        <v>6.0000000000000001E-3</v>
      </c>
      <c r="AH322">
        <v>3.0000000000000001E-3</v>
      </c>
      <c r="AI322">
        <v>5.0000000000000001E-3</v>
      </c>
      <c r="AJ322">
        <v>1.7000000000000001E-2</v>
      </c>
      <c r="AK322">
        <v>0.307</v>
      </c>
      <c r="AL322">
        <v>3.0000000000000001E-3</v>
      </c>
      <c r="AM322">
        <v>0.48</v>
      </c>
      <c r="AN322">
        <v>2.5649999999999999</v>
      </c>
      <c r="AP322">
        <v>2.1000000000000001E-2</v>
      </c>
      <c r="AQ322">
        <v>2.87</v>
      </c>
      <c r="AR322">
        <v>5.0000000000000001E-3</v>
      </c>
      <c r="AS322">
        <v>3.0000000000000001E-3</v>
      </c>
      <c r="AT322">
        <v>2.5000000000000001E-2</v>
      </c>
      <c r="AU322">
        <v>8.0000000000000002E-3</v>
      </c>
      <c r="AV322">
        <v>0.223</v>
      </c>
      <c r="AW322">
        <v>1.4</v>
      </c>
      <c r="AX322">
        <v>3.0000000000000001E-3</v>
      </c>
      <c r="AZ322">
        <v>416.06</v>
      </c>
      <c r="BB322">
        <v>3.0000000000000001E-3</v>
      </c>
      <c r="BD322">
        <v>0.25</v>
      </c>
      <c r="BE322">
        <v>3.0000000000000001E-3</v>
      </c>
      <c r="BF322">
        <v>3.0000000000000001E-3</v>
      </c>
      <c r="BG322">
        <v>1.4830000000000001</v>
      </c>
      <c r="BH322">
        <v>2.85</v>
      </c>
      <c r="BJ322">
        <v>7.3999999999999996E-2</v>
      </c>
      <c r="BK322">
        <v>3.0000000000000001E-3</v>
      </c>
      <c r="BL322">
        <v>2.93</v>
      </c>
    </row>
    <row r="323" spans="1:64" x14ac:dyDescent="0.3">
      <c r="A323" t="s">
        <v>1353</v>
      </c>
      <c r="B323" t="s">
        <v>1354</v>
      </c>
      <c r="C323" s="1" t="str">
        <f t="shared" si="23"/>
        <v>21:1125</v>
      </c>
      <c r="D323" s="1" t="str">
        <f t="shared" si="24"/>
        <v>21:0250</v>
      </c>
      <c r="E323" t="s">
        <v>1355</v>
      </c>
      <c r="F323" t="s">
        <v>1356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>
        <v>3.0000000000000001E-3</v>
      </c>
      <c r="P323">
        <v>1</v>
      </c>
      <c r="Q323">
        <v>0.05</v>
      </c>
      <c r="R323">
        <v>18.28</v>
      </c>
      <c r="S323">
        <v>91.82</v>
      </c>
      <c r="T323">
        <v>3.0000000000000001E-3</v>
      </c>
      <c r="U323">
        <v>0.04</v>
      </c>
      <c r="V323">
        <v>5.0000000000000001E-3</v>
      </c>
      <c r="W323">
        <v>5.0000000000000001E-3</v>
      </c>
      <c r="X323">
        <v>2.5000000000000001E-2</v>
      </c>
      <c r="Y323">
        <v>1.05</v>
      </c>
      <c r="Z323">
        <v>0.46</v>
      </c>
      <c r="AA323">
        <v>3.0000000000000001E-3</v>
      </c>
      <c r="AB323">
        <v>3.0000000000000001E-3</v>
      </c>
      <c r="AC323">
        <v>3.0000000000000001E-3</v>
      </c>
      <c r="AE323">
        <v>3.0000000000000001E-3</v>
      </c>
      <c r="AH323">
        <v>3.0000000000000001E-3</v>
      </c>
      <c r="AI323">
        <v>5.0000000000000001E-3</v>
      </c>
      <c r="AJ323">
        <v>5.0000000000000001E-3</v>
      </c>
      <c r="AK323">
        <v>3.3279999999999998</v>
      </c>
      <c r="AL323">
        <v>3.0000000000000001E-3</v>
      </c>
      <c r="AM323">
        <v>0.05</v>
      </c>
      <c r="AN323">
        <v>12.002000000000001</v>
      </c>
      <c r="AP323">
        <v>8.0000000000000002E-3</v>
      </c>
      <c r="AQ323">
        <v>1.7</v>
      </c>
      <c r="AR323">
        <v>5.0000000000000001E-3</v>
      </c>
      <c r="AS323">
        <v>3.0000000000000001E-3</v>
      </c>
      <c r="AT323">
        <v>0.11799999999999999</v>
      </c>
      <c r="AU323">
        <v>8.6999999999999994E-2</v>
      </c>
      <c r="AV323">
        <v>5.8000000000000003E-2</v>
      </c>
      <c r="AW323">
        <v>6.9</v>
      </c>
      <c r="AX323">
        <v>3.0000000000000001E-3</v>
      </c>
      <c r="AZ323">
        <v>1268.96</v>
      </c>
      <c r="BB323">
        <v>3.0000000000000001E-3</v>
      </c>
      <c r="BD323">
        <v>0.82</v>
      </c>
      <c r="BE323">
        <v>8.9999999999999993E-3</v>
      </c>
      <c r="BF323">
        <v>3.0000000000000001E-3</v>
      </c>
      <c r="BG323">
        <v>26.571999999999999</v>
      </c>
      <c r="BH323">
        <v>1.29</v>
      </c>
      <c r="BJ323">
        <v>4.2999999999999997E-2</v>
      </c>
      <c r="BK323">
        <v>3.0000000000000001E-3</v>
      </c>
      <c r="BL323">
        <v>1.65</v>
      </c>
    </row>
    <row r="324" spans="1:64" x14ac:dyDescent="0.3">
      <c r="A324" t="s">
        <v>1357</v>
      </c>
      <c r="B324" t="s">
        <v>1358</v>
      </c>
      <c r="C324" s="1" t="str">
        <f t="shared" si="23"/>
        <v>21:1125</v>
      </c>
      <c r="D324" s="1" t="str">
        <f t="shared" si="24"/>
        <v>21:0250</v>
      </c>
      <c r="E324" t="s">
        <v>1359</v>
      </c>
      <c r="F324" t="s">
        <v>1360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>
        <v>3.0000000000000001E-3</v>
      </c>
      <c r="P324">
        <v>50.2</v>
      </c>
      <c r="Q324">
        <v>0.17</v>
      </c>
      <c r="R324">
        <v>6.53</v>
      </c>
      <c r="S324">
        <v>102.4</v>
      </c>
      <c r="T324">
        <v>2.8000000000000001E-2</v>
      </c>
      <c r="U324">
        <v>3.3000000000000002E-2</v>
      </c>
      <c r="V324">
        <v>0.04</v>
      </c>
      <c r="W324">
        <v>5.0000000000000001E-3</v>
      </c>
      <c r="X324">
        <v>0.25900000000000001</v>
      </c>
      <c r="Y324">
        <v>0.4</v>
      </c>
      <c r="Z324">
        <v>1.24</v>
      </c>
      <c r="AA324">
        <v>0.03</v>
      </c>
      <c r="AB324">
        <v>1.7999999999999999E-2</v>
      </c>
      <c r="AC324">
        <v>3.0000000000000001E-3</v>
      </c>
      <c r="AE324">
        <v>0.03</v>
      </c>
      <c r="AH324">
        <v>5.0000000000000001E-3</v>
      </c>
      <c r="AI324">
        <v>5.0000000000000001E-3</v>
      </c>
      <c r="AJ324">
        <v>2.8000000000000001E-2</v>
      </c>
      <c r="AK324">
        <v>7.1609999999999996</v>
      </c>
      <c r="AL324">
        <v>3.0000000000000001E-3</v>
      </c>
      <c r="AM324">
        <v>7.24</v>
      </c>
      <c r="AN324">
        <v>0.59799999999999998</v>
      </c>
      <c r="AP324">
        <v>5.7000000000000002E-2</v>
      </c>
      <c r="AQ324">
        <v>4.07</v>
      </c>
      <c r="AR324">
        <v>5.0000000000000001E-3</v>
      </c>
      <c r="AS324">
        <v>8.0000000000000002E-3</v>
      </c>
      <c r="AT324">
        <v>5.8999999999999997E-2</v>
      </c>
      <c r="AU324">
        <v>3.0000000000000001E-3</v>
      </c>
      <c r="AV324">
        <v>9.6000000000000002E-2</v>
      </c>
      <c r="AW324">
        <v>0.5</v>
      </c>
      <c r="AX324">
        <v>1.6E-2</v>
      </c>
      <c r="AZ324">
        <v>108.92</v>
      </c>
      <c r="BB324">
        <v>5.0000000000000001E-3</v>
      </c>
      <c r="BD324">
        <v>0.72</v>
      </c>
      <c r="BE324">
        <v>3.0000000000000001E-3</v>
      </c>
      <c r="BF324">
        <v>3.0000000000000001E-3</v>
      </c>
      <c r="BG324">
        <v>0.42499999999999999</v>
      </c>
      <c r="BH324">
        <v>0.25</v>
      </c>
      <c r="BJ324">
        <v>0.23400000000000001</v>
      </c>
      <c r="BK324">
        <v>1.4E-2</v>
      </c>
      <c r="BL324">
        <v>4.16</v>
      </c>
    </row>
    <row r="325" spans="1:64" x14ac:dyDescent="0.3">
      <c r="A325" t="s">
        <v>1361</v>
      </c>
      <c r="B325" t="s">
        <v>1362</v>
      </c>
      <c r="C325" s="1" t="str">
        <f t="shared" si="23"/>
        <v>21:1125</v>
      </c>
      <c r="D325" s="1" t="str">
        <f t="shared" si="24"/>
        <v>21:0250</v>
      </c>
      <c r="E325" t="s">
        <v>1363</v>
      </c>
      <c r="F325" t="s">
        <v>1364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>
        <v>3.0000000000000001E-3</v>
      </c>
      <c r="P325">
        <v>51.2</v>
      </c>
      <c r="Q325">
        <v>0.22</v>
      </c>
      <c r="R325">
        <v>3.78</v>
      </c>
      <c r="S325">
        <v>66.900000000000006</v>
      </c>
      <c r="T325">
        <v>1.0999999999999999E-2</v>
      </c>
      <c r="U325">
        <v>7.4999999999999997E-2</v>
      </c>
      <c r="V325">
        <v>3.9E-2</v>
      </c>
      <c r="W325">
        <v>5.0000000000000001E-3</v>
      </c>
      <c r="X325">
        <v>0.43099999999999999</v>
      </c>
      <c r="Y325">
        <v>0.5</v>
      </c>
      <c r="Z325">
        <v>1.95</v>
      </c>
      <c r="AA325">
        <v>5.3999999999999999E-2</v>
      </c>
      <c r="AB325">
        <v>3.3000000000000002E-2</v>
      </c>
      <c r="AC325">
        <v>3.0000000000000001E-3</v>
      </c>
      <c r="AE325">
        <v>4.8000000000000001E-2</v>
      </c>
      <c r="AH325">
        <v>1.0999999999999999E-2</v>
      </c>
      <c r="AI325">
        <v>5.0000000000000001E-3</v>
      </c>
      <c r="AJ325">
        <v>3.4000000000000002E-2</v>
      </c>
      <c r="AK325">
        <v>1.294</v>
      </c>
      <c r="AL325">
        <v>3.0000000000000001E-3</v>
      </c>
      <c r="AM325">
        <v>3.92</v>
      </c>
      <c r="AN325">
        <v>1.5449999999999999</v>
      </c>
      <c r="AP325">
        <v>6.5000000000000002E-2</v>
      </c>
      <c r="AQ325">
        <v>12.61</v>
      </c>
      <c r="AR325">
        <v>0.01</v>
      </c>
      <c r="AS325">
        <v>1.0999999999999999E-2</v>
      </c>
      <c r="AT325">
        <v>2.5000000000000001E-2</v>
      </c>
      <c r="AU325">
        <v>6.0000000000000001E-3</v>
      </c>
      <c r="AV325">
        <v>0.16800000000000001</v>
      </c>
      <c r="AW325">
        <v>0.5</v>
      </c>
      <c r="AX325">
        <v>2.4E-2</v>
      </c>
      <c r="AZ325">
        <v>82.33</v>
      </c>
      <c r="BB325">
        <v>8.9999999999999993E-3</v>
      </c>
      <c r="BD325">
        <v>0.64</v>
      </c>
      <c r="BE325">
        <v>3.0000000000000001E-3</v>
      </c>
      <c r="BF325">
        <v>3.0000000000000001E-3</v>
      </c>
      <c r="BG325">
        <v>0.5</v>
      </c>
      <c r="BH325">
        <v>0.42</v>
      </c>
      <c r="BJ325">
        <v>0.50700000000000001</v>
      </c>
      <c r="BK325">
        <v>2.1999999999999999E-2</v>
      </c>
      <c r="BL325">
        <v>12.13</v>
      </c>
    </row>
    <row r="326" spans="1:64" x14ac:dyDescent="0.3">
      <c r="A326" t="s">
        <v>1365</v>
      </c>
      <c r="B326" t="s">
        <v>1366</v>
      </c>
      <c r="C326" s="1" t="str">
        <f t="shared" si="23"/>
        <v>21:1125</v>
      </c>
      <c r="D326" s="1" t="str">
        <f t="shared" si="24"/>
        <v>21:0250</v>
      </c>
      <c r="E326" t="s">
        <v>1367</v>
      </c>
      <c r="F326" t="s">
        <v>1368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>
        <v>3.0000000000000001E-3</v>
      </c>
      <c r="P326">
        <v>688.2</v>
      </c>
      <c r="Q326">
        <v>0.28999999999999998</v>
      </c>
      <c r="R326">
        <v>7.85</v>
      </c>
      <c r="S326">
        <v>81.88</v>
      </c>
      <c r="T326">
        <v>5.6000000000000001E-2</v>
      </c>
      <c r="U326">
        <v>0.28199999999999997</v>
      </c>
      <c r="V326">
        <v>6.5000000000000002E-2</v>
      </c>
      <c r="W326">
        <v>5.0000000000000001E-3</v>
      </c>
      <c r="X326">
        <v>1.9079999999999999</v>
      </c>
      <c r="Y326">
        <v>0.19</v>
      </c>
      <c r="Z326">
        <v>6.47</v>
      </c>
      <c r="AA326">
        <v>0.106</v>
      </c>
      <c r="AB326">
        <v>5.6000000000000001E-2</v>
      </c>
      <c r="AC326">
        <v>0.02</v>
      </c>
      <c r="AE326">
        <v>0.126</v>
      </c>
      <c r="AH326">
        <v>2.3E-2</v>
      </c>
      <c r="AI326">
        <v>5.0000000000000001E-3</v>
      </c>
      <c r="AJ326">
        <v>3.7999999999999999E-2</v>
      </c>
      <c r="AK326">
        <v>1.1719999999999999</v>
      </c>
      <c r="AL326">
        <v>6.0000000000000001E-3</v>
      </c>
      <c r="AM326">
        <v>13.57</v>
      </c>
      <c r="AN326">
        <v>4.8620000000000001</v>
      </c>
      <c r="AP326">
        <v>9.5000000000000001E-2</v>
      </c>
      <c r="AQ326">
        <v>24.41</v>
      </c>
      <c r="AR326">
        <v>5.0000000000000001E-3</v>
      </c>
      <c r="AS326">
        <v>1.6E-2</v>
      </c>
      <c r="AT326">
        <v>0.31900000000000001</v>
      </c>
      <c r="AU326">
        <v>0.01</v>
      </c>
      <c r="AV326">
        <v>0.64300000000000002</v>
      </c>
      <c r="AW326">
        <v>1.8</v>
      </c>
      <c r="AX326">
        <v>5.0999999999999997E-2</v>
      </c>
      <c r="AZ326">
        <v>112.28</v>
      </c>
      <c r="BB326">
        <v>1.9E-2</v>
      </c>
      <c r="BD326">
        <v>1.02</v>
      </c>
      <c r="BE326">
        <v>5.6000000000000001E-2</v>
      </c>
      <c r="BF326">
        <v>8.0000000000000002E-3</v>
      </c>
      <c r="BG326">
        <v>1.026</v>
      </c>
      <c r="BH326">
        <v>2.4500000000000002</v>
      </c>
      <c r="BJ326">
        <v>0.71599999999999997</v>
      </c>
      <c r="BK326">
        <v>4.9000000000000002E-2</v>
      </c>
      <c r="BL326">
        <v>17.57</v>
      </c>
    </row>
    <row r="327" spans="1:64" x14ac:dyDescent="0.3">
      <c r="A327" t="s">
        <v>1369</v>
      </c>
      <c r="B327" t="s">
        <v>1370</v>
      </c>
      <c r="C327" s="1" t="str">
        <f t="shared" si="23"/>
        <v>21:1125</v>
      </c>
      <c r="D327" s="1" t="str">
        <f t="shared" si="24"/>
        <v>21:0250</v>
      </c>
      <c r="E327" t="s">
        <v>1371</v>
      </c>
      <c r="F327" t="s">
        <v>1372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>
        <v>3.0000000000000001E-3</v>
      </c>
      <c r="P327">
        <v>23</v>
      </c>
      <c r="Q327">
        <v>0.35</v>
      </c>
      <c r="R327">
        <v>8.8800000000000008</v>
      </c>
      <c r="S327">
        <v>77.739999999999995</v>
      </c>
      <c r="T327">
        <v>0.01</v>
      </c>
      <c r="U327">
        <v>0.38</v>
      </c>
      <c r="V327">
        <v>1.6E-2</v>
      </c>
      <c r="W327">
        <v>5.0000000000000001E-3</v>
      </c>
      <c r="X327">
        <v>2.5000000000000001E-2</v>
      </c>
      <c r="Y327">
        <v>0.27</v>
      </c>
      <c r="Z327">
        <v>2.29</v>
      </c>
      <c r="AA327">
        <v>1.9E-2</v>
      </c>
      <c r="AB327">
        <v>1.4E-2</v>
      </c>
      <c r="AC327">
        <v>3.0000000000000001E-3</v>
      </c>
      <c r="AE327">
        <v>2.1999999999999999E-2</v>
      </c>
      <c r="AH327">
        <v>5.0000000000000001E-3</v>
      </c>
      <c r="AI327">
        <v>5.0000000000000001E-3</v>
      </c>
      <c r="AJ327">
        <v>3.5999999999999997E-2</v>
      </c>
      <c r="AK327">
        <v>0.72199999999999998</v>
      </c>
      <c r="AL327">
        <v>3.0000000000000001E-3</v>
      </c>
      <c r="AM327">
        <v>0.43</v>
      </c>
      <c r="AN327">
        <v>16.516999999999999</v>
      </c>
      <c r="AP327">
        <v>4.2000000000000003E-2</v>
      </c>
      <c r="AQ327">
        <v>20.66</v>
      </c>
      <c r="AR327">
        <v>5.0000000000000001E-3</v>
      </c>
      <c r="AS327">
        <v>8.9999999999999993E-3</v>
      </c>
      <c r="AT327">
        <v>0.32300000000000001</v>
      </c>
      <c r="AU327">
        <v>1.7999999999999999E-2</v>
      </c>
      <c r="AV327">
        <v>0.71599999999999997</v>
      </c>
      <c r="AW327">
        <v>3.2</v>
      </c>
      <c r="AX327">
        <v>1.4E-2</v>
      </c>
      <c r="AZ327">
        <v>223.47</v>
      </c>
      <c r="BB327">
        <v>3.0000000000000001E-3</v>
      </c>
      <c r="BD327">
        <v>0.85</v>
      </c>
      <c r="BE327">
        <v>0.108</v>
      </c>
      <c r="BF327">
        <v>3.0000000000000001E-3</v>
      </c>
      <c r="BG327">
        <v>1.7729999999999999</v>
      </c>
      <c r="BH327">
        <v>4.08</v>
      </c>
      <c r="BJ327">
        <v>0.22900000000000001</v>
      </c>
      <c r="BK327">
        <v>0.01</v>
      </c>
      <c r="BL327">
        <v>36.21</v>
      </c>
    </row>
    <row r="328" spans="1:64" x14ac:dyDescent="0.3">
      <c r="A328" t="s">
        <v>1373</v>
      </c>
      <c r="B328" t="s">
        <v>1374</v>
      </c>
      <c r="C328" s="1" t="str">
        <f t="shared" si="23"/>
        <v>21:1125</v>
      </c>
      <c r="D328" s="1" t="str">
        <f t="shared" si="24"/>
        <v>21:0250</v>
      </c>
      <c r="E328" t="s">
        <v>1375</v>
      </c>
      <c r="F328" t="s">
        <v>1376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>
        <v>3.0000000000000001E-3</v>
      </c>
      <c r="P328">
        <v>9.8000000000000007</v>
      </c>
      <c r="Q328">
        <v>0.23</v>
      </c>
      <c r="R328">
        <v>0.92</v>
      </c>
      <c r="S328">
        <v>72.41</v>
      </c>
      <c r="T328">
        <v>3.0000000000000001E-3</v>
      </c>
      <c r="U328">
        <v>2.5999999999999999E-2</v>
      </c>
      <c r="V328">
        <v>3.3000000000000002E-2</v>
      </c>
      <c r="W328">
        <v>5.0000000000000001E-3</v>
      </c>
      <c r="X328">
        <v>6.3E-2</v>
      </c>
      <c r="Y328">
        <v>0.39</v>
      </c>
      <c r="Z328">
        <v>1.01</v>
      </c>
      <c r="AA328">
        <v>8.9999999999999993E-3</v>
      </c>
      <c r="AB328">
        <v>6.0000000000000001E-3</v>
      </c>
      <c r="AC328">
        <v>3.0000000000000001E-3</v>
      </c>
      <c r="AE328">
        <v>0.01</v>
      </c>
      <c r="AH328">
        <v>3.0000000000000001E-3</v>
      </c>
      <c r="AI328">
        <v>5.0000000000000001E-3</v>
      </c>
      <c r="AJ328">
        <v>4.2000000000000003E-2</v>
      </c>
      <c r="AK328">
        <v>0.36899999999999999</v>
      </c>
      <c r="AL328">
        <v>3.0000000000000001E-3</v>
      </c>
      <c r="AM328">
        <v>0.81</v>
      </c>
      <c r="AN328">
        <v>2.9350000000000001</v>
      </c>
      <c r="AP328">
        <v>0.04</v>
      </c>
      <c r="AQ328">
        <v>1.24</v>
      </c>
      <c r="AR328">
        <v>1.2999999999999999E-2</v>
      </c>
      <c r="AS328">
        <v>8.0000000000000002E-3</v>
      </c>
      <c r="AT328">
        <v>2.5000000000000001E-2</v>
      </c>
      <c r="AU328">
        <v>3.0000000000000001E-3</v>
      </c>
      <c r="AV328">
        <v>0.26100000000000001</v>
      </c>
      <c r="AW328">
        <v>0.5</v>
      </c>
      <c r="AX328">
        <v>8.0000000000000002E-3</v>
      </c>
      <c r="AZ328">
        <v>287.64999999999998</v>
      </c>
      <c r="BB328">
        <v>3.0000000000000001E-3</v>
      </c>
      <c r="BD328">
        <v>0.63</v>
      </c>
      <c r="BE328">
        <v>3.0000000000000001E-3</v>
      </c>
      <c r="BF328">
        <v>3.0000000000000001E-3</v>
      </c>
      <c r="BG328">
        <v>1.425</v>
      </c>
      <c r="BH328">
        <v>1.55</v>
      </c>
      <c r="BJ328">
        <v>0.105</v>
      </c>
      <c r="BK328">
        <v>6.0000000000000001E-3</v>
      </c>
      <c r="BL328">
        <v>0.82</v>
      </c>
    </row>
    <row r="329" spans="1:64" x14ac:dyDescent="0.3">
      <c r="A329" t="s">
        <v>1377</v>
      </c>
      <c r="B329" t="s">
        <v>1378</v>
      </c>
      <c r="C329" s="1" t="str">
        <f t="shared" si="23"/>
        <v>21:1125</v>
      </c>
      <c r="D329" s="1" t="str">
        <f t="shared" si="24"/>
        <v>21:0250</v>
      </c>
      <c r="E329" t="s">
        <v>1379</v>
      </c>
      <c r="F329" t="s">
        <v>1380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>
        <v>3.0000000000000001E-3</v>
      </c>
      <c r="P329">
        <v>556.4</v>
      </c>
      <c r="Q329">
        <v>0.3</v>
      </c>
      <c r="R329">
        <v>5.54</v>
      </c>
      <c r="S329">
        <v>95.45</v>
      </c>
      <c r="T329">
        <v>0.161</v>
      </c>
      <c r="U329">
        <v>0.20200000000000001</v>
      </c>
      <c r="V329">
        <v>0.38700000000000001</v>
      </c>
      <c r="W329">
        <v>5.0000000000000001E-3</v>
      </c>
      <c r="X329">
        <v>5.5890000000000004</v>
      </c>
      <c r="Y329">
        <v>0.76</v>
      </c>
      <c r="Z329">
        <v>2.82</v>
      </c>
      <c r="AA329">
        <v>0.28100000000000003</v>
      </c>
      <c r="AB329">
        <v>0.14099999999999999</v>
      </c>
      <c r="AC329">
        <v>5.8000000000000003E-2</v>
      </c>
      <c r="AE329">
        <v>0.34</v>
      </c>
      <c r="AH329">
        <v>5.5E-2</v>
      </c>
      <c r="AI329">
        <v>5.0000000000000001E-3</v>
      </c>
      <c r="AJ329">
        <v>0.153</v>
      </c>
      <c r="AK329">
        <v>6.32</v>
      </c>
      <c r="AL329">
        <v>1.6E-2</v>
      </c>
      <c r="AM329">
        <v>93.75</v>
      </c>
      <c r="AN329">
        <v>6.3E-2</v>
      </c>
      <c r="AP329">
        <v>0.52200000000000002</v>
      </c>
      <c r="AQ329">
        <v>16.79</v>
      </c>
      <c r="AR329">
        <v>6.0999999999999999E-2</v>
      </c>
      <c r="AS329">
        <v>7.8E-2</v>
      </c>
      <c r="AT329">
        <v>0.17299999999999999</v>
      </c>
      <c r="AU329">
        <v>3.0000000000000001E-3</v>
      </c>
      <c r="AV329">
        <v>0.152</v>
      </c>
      <c r="AW329">
        <v>0.5</v>
      </c>
      <c r="AX329">
        <v>0.19500000000000001</v>
      </c>
      <c r="AZ329">
        <v>20.54</v>
      </c>
      <c r="BB329">
        <v>4.9000000000000002E-2</v>
      </c>
      <c r="BD329">
        <v>1.61</v>
      </c>
      <c r="BE329">
        <v>7.0000000000000001E-3</v>
      </c>
      <c r="BF329">
        <v>1.7000000000000001E-2</v>
      </c>
      <c r="BG329">
        <v>6.5000000000000002E-2</v>
      </c>
      <c r="BH329">
        <v>0.59</v>
      </c>
      <c r="BJ329">
        <v>1.802</v>
      </c>
      <c r="BK329">
        <v>0.112</v>
      </c>
      <c r="BL329">
        <v>47.49</v>
      </c>
    </row>
    <row r="330" spans="1:64" x14ac:dyDescent="0.3">
      <c r="A330" t="s">
        <v>1381</v>
      </c>
      <c r="B330" t="s">
        <v>1382</v>
      </c>
      <c r="C330" s="1" t="str">
        <f t="shared" si="23"/>
        <v>21:1125</v>
      </c>
      <c r="D330" s="1" t="str">
        <f t="shared" si="24"/>
        <v>21:0250</v>
      </c>
      <c r="E330" t="s">
        <v>1383</v>
      </c>
      <c r="F330" t="s">
        <v>1384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>
        <v>3.0000000000000001E-3</v>
      </c>
      <c r="P330">
        <v>1</v>
      </c>
      <c r="Q330">
        <v>0.27</v>
      </c>
      <c r="R330">
        <v>11.5</v>
      </c>
      <c r="S330">
        <v>104.63</v>
      </c>
      <c r="T330">
        <v>0.80100000000000005</v>
      </c>
      <c r="U330">
        <v>0.82699999999999996</v>
      </c>
      <c r="V330">
        <v>1.046</v>
      </c>
      <c r="W330">
        <v>5.0000000000000001E-3</v>
      </c>
      <c r="X330">
        <v>84.99</v>
      </c>
      <c r="Y330">
        <v>0.05</v>
      </c>
      <c r="Z330">
        <v>4.96</v>
      </c>
      <c r="AA330">
        <v>2.3479999999999999</v>
      </c>
      <c r="AB330">
        <v>1.1679999999999999</v>
      </c>
      <c r="AC330">
        <v>0.29199999999999998</v>
      </c>
      <c r="AE330">
        <v>2.3820000000000001</v>
      </c>
      <c r="AH330">
        <v>0.47599999999999998</v>
      </c>
      <c r="AI330">
        <v>5.0000000000000001E-3</v>
      </c>
      <c r="AJ330">
        <v>0.54300000000000004</v>
      </c>
      <c r="AK330">
        <v>42.976999999999997</v>
      </c>
      <c r="AL330">
        <v>8.8999999999999996E-2</v>
      </c>
      <c r="AM330">
        <v>946.54</v>
      </c>
      <c r="AN330">
        <v>2.5000000000000001E-2</v>
      </c>
      <c r="AP330">
        <v>1.9750000000000001</v>
      </c>
      <c r="AQ330">
        <v>240.76</v>
      </c>
      <c r="AR330">
        <v>5.7000000000000002E-2</v>
      </c>
      <c r="AS330">
        <v>0.26500000000000001</v>
      </c>
      <c r="AT330">
        <v>0.56599999999999995</v>
      </c>
      <c r="AU330">
        <v>3.0000000000000001E-3</v>
      </c>
      <c r="AV330">
        <v>5.8000000000000003E-2</v>
      </c>
      <c r="AW330">
        <v>1.1000000000000001</v>
      </c>
      <c r="AX330">
        <v>0.77900000000000003</v>
      </c>
      <c r="AZ330">
        <v>164.12</v>
      </c>
      <c r="BB330">
        <v>0.39700000000000002</v>
      </c>
      <c r="BD330">
        <v>0.75</v>
      </c>
      <c r="BE330">
        <v>7.0000000000000001E-3</v>
      </c>
      <c r="BF330">
        <v>0.13100000000000001</v>
      </c>
      <c r="BG330">
        <v>0.11799999999999999</v>
      </c>
      <c r="BH330">
        <v>0.05</v>
      </c>
      <c r="BJ330">
        <v>27.975000000000001</v>
      </c>
      <c r="BK330">
        <v>0.60599999999999998</v>
      </c>
      <c r="BL330">
        <v>828.04</v>
      </c>
    </row>
    <row r="331" spans="1:64" x14ac:dyDescent="0.3">
      <c r="A331" t="s">
        <v>1385</v>
      </c>
      <c r="B331" t="s">
        <v>1386</v>
      </c>
      <c r="C331" s="1" t="str">
        <f t="shared" si="23"/>
        <v>21:1125</v>
      </c>
      <c r="D331" s="1" t="str">
        <f t="shared" si="24"/>
        <v>21:0250</v>
      </c>
      <c r="E331" t="s">
        <v>1387</v>
      </c>
      <c r="F331" t="s">
        <v>1388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>
        <v>3.0000000000000001E-3</v>
      </c>
      <c r="P331">
        <v>121.1</v>
      </c>
      <c r="Q331">
        <v>0.41</v>
      </c>
      <c r="R331">
        <v>6.12</v>
      </c>
      <c r="S331">
        <v>84.98</v>
      </c>
      <c r="T331">
        <v>2.9000000000000001E-2</v>
      </c>
      <c r="U331">
        <v>3.6999999999999998E-2</v>
      </c>
      <c r="V331">
        <v>0.188</v>
      </c>
      <c r="W331">
        <v>5.0000000000000001E-3</v>
      </c>
      <c r="X331">
        <v>0.36399999999999999</v>
      </c>
      <c r="Y331">
        <v>0.68</v>
      </c>
      <c r="Z331">
        <v>2.23</v>
      </c>
      <c r="AA331">
        <v>9.1999999999999998E-2</v>
      </c>
      <c r="AB331">
        <v>4.8000000000000001E-2</v>
      </c>
      <c r="AC331">
        <v>1.7999999999999999E-2</v>
      </c>
      <c r="AE331">
        <v>9.6000000000000002E-2</v>
      </c>
      <c r="AH331">
        <v>1.9E-2</v>
      </c>
      <c r="AI331">
        <v>5.0000000000000001E-3</v>
      </c>
      <c r="AJ331">
        <v>0.104</v>
      </c>
      <c r="AK331">
        <v>2.8220000000000001</v>
      </c>
      <c r="AL331">
        <v>6.0000000000000001E-3</v>
      </c>
      <c r="AM331">
        <v>8.81</v>
      </c>
      <c r="AN331">
        <v>0.79200000000000004</v>
      </c>
      <c r="AP331">
        <v>0.21</v>
      </c>
      <c r="AQ331">
        <v>5.32</v>
      </c>
      <c r="AR331">
        <v>6.0999999999999999E-2</v>
      </c>
      <c r="AS331">
        <v>3.7999999999999999E-2</v>
      </c>
      <c r="AT331">
        <v>5.6000000000000001E-2</v>
      </c>
      <c r="AU331">
        <v>3.0000000000000001E-3</v>
      </c>
      <c r="AV331">
        <v>0.14299999999999999</v>
      </c>
      <c r="AW331">
        <v>0.5</v>
      </c>
      <c r="AX331">
        <v>6.7000000000000004E-2</v>
      </c>
      <c r="AZ331">
        <v>115.93</v>
      </c>
      <c r="BB331">
        <v>1.4E-2</v>
      </c>
      <c r="BD331">
        <v>1.23</v>
      </c>
      <c r="BE331">
        <v>3.0000000000000001E-3</v>
      </c>
      <c r="BF331">
        <v>6.0000000000000001E-3</v>
      </c>
      <c r="BG331">
        <v>0.20599999999999999</v>
      </c>
      <c r="BH331">
        <v>0.74</v>
      </c>
      <c r="BJ331">
        <v>0.64</v>
      </c>
      <c r="BK331">
        <v>4.3999999999999997E-2</v>
      </c>
      <c r="BL331">
        <v>5.12</v>
      </c>
    </row>
    <row r="332" spans="1:64" x14ac:dyDescent="0.3">
      <c r="A332" t="s">
        <v>1389</v>
      </c>
      <c r="B332" t="s">
        <v>1390</v>
      </c>
      <c r="C332" s="1" t="str">
        <f t="shared" ref="C332:C363" si="26">HYPERLINK("https://geochem.nrcan.gc.ca/cdogs/content/bdl/bdl211125_e.htm", "21:1125")</f>
        <v>21:1125</v>
      </c>
      <c r="D332" s="1" t="str">
        <f t="shared" ref="D332:D363" si="27">HYPERLINK("https://geochem.nrcan.gc.ca/cdogs/content/svy/svy210250_e.htm", "21:0250")</f>
        <v>21:0250</v>
      </c>
      <c r="E332" t="s">
        <v>1391</v>
      </c>
      <c r="F332" t="s">
        <v>1392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>
        <v>3.0000000000000001E-3</v>
      </c>
      <c r="P332">
        <v>199</v>
      </c>
      <c r="Q332">
        <v>0.27</v>
      </c>
      <c r="R332">
        <v>18.420000000000002</v>
      </c>
      <c r="S332">
        <v>59.92</v>
      </c>
      <c r="T332">
        <v>6.5000000000000002E-2</v>
      </c>
      <c r="U332">
        <v>7.1999999999999995E-2</v>
      </c>
      <c r="V332">
        <v>0.247</v>
      </c>
      <c r="W332">
        <v>5.0000000000000001E-3</v>
      </c>
      <c r="X332">
        <v>4.1639999999999997</v>
      </c>
      <c r="Y332">
        <v>0.36</v>
      </c>
      <c r="Z332">
        <v>1.97</v>
      </c>
      <c r="AA332">
        <v>0.16500000000000001</v>
      </c>
      <c r="AB332">
        <v>7.9000000000000001E-2</v>
      </c>
      <c r="AC332">
        <v>2.9000000000000001E-2</v>
      </c>
      <c r="AE332">
        <v>0.21199999999999999</v>
      </c>
      <c r="AH332">
        <v>3.6999999999999998E-2</v>
      </c>
      <c r="AI332">
        <v>5.0000000000000001E-3</v>
      </c>
      <c r="AJ332">
        <v>0.09</v>
      </c>
      <c r="AK332">
        <v>7.0890000000000004</v>
      </c>
      <c r="AL332">
        <v>8.0000000000000002E-3</v>
      </c>
      <c r="AM332">
        <v>118.65</v>
      </c>
      <c r="AN332">
        <v>0.126</v>
      </c>
      <c r="AP332">
        <v>0.28399999999999997</v>
      </c>
      <c r="AQ332">
        <v>14.49</v>
      </c>
      <c r="AR332">
        <v>5.3999999999999999E-2</v>
      </c>
      <c r="AS332">
        <v>4.8000000000000001E-2</v>
      </c>
      <c r="AT332">
        <v>0.19800000000000001</v>
      </c>
      <c r="AU332">
        <v>3.0000000000000001E-3</v>
      </c>
      <c r="AV332">
        <v>4.4999999999999998E-2</v>
      </c>
      <c r="AW332">
        <v>0.5</v>
      </c>
      <c r="AX332">
        <v>0.11700000000000001</v>
      </c>
      <c r="AZ332">
        <v>87.24</v>
      </c>
      <c r="BB332">
        <v>3.1E-2</v>
      </c>
      <c r="BD332">
        <v>0.91</v>
      </c>
      <c r="BE332">
        <v>3.0000000000000001E-3</v>
      </c>
      <c r="BF332">
        <v>8.9999999999999993E-3</v>
      </c>
      <c r="BG332">
        <v>3.7999999999999999E-2</v>
      </c>
      <c r="BH332">
        <v>0.23</v>
      </c>
      <c r="BJ332">
        <v>1.1080000000000001</v>
      </c>
      <c r="BK332">
        <v>5.2999999999999999E-2</v>
      </c>
      <c r="BL332">
        <v>21.11</v>
      </c>
    </row>
    <row r="333" spans="1:64" x14ac:dyDescent="0.3">
      <c r="A333" t="s">
        <v>1393</v>
      </c>
      <c r="B333" t="s">
        <v>1394</v>
      </c>
      <c r="C333" s="1" t="str">
        <f t="shared" si="26"/>
        <v>21:1125</v>
      </c>
      <c r="D333" s="1" t="str">
        <f t="shared" si="27"/>
        <v>21:0250</v>
      </c>
      <c r="E333" t="s">
        <v>1395</v>
      </c>
      <c r="F333" t="s">
        <v>1396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>
        <v>3.0000000000000001E-3</v>
      </c>
      <c r="P333">
        <v>1453.2</v>
      </c>
      <c r="Q333">
        <v>0.15</v>
      </c>
      <c r="R333">
        <v>14.72</v>
      </c>
      <c r="S333">
        <v>50.96</v>
      </c>
      <c r="T333">
        <v>0.38700000000000001</v>
      </c>
      <c r="U333">
        <v>2.5569999999999999</v>
      </c>
      <c r="V333">
        <v>0.40300000000000002</v>
      </c>
      <c r="W333">
        <v>5.0000000000000001E-3</v>
      </c>
      <c r="X333">
        <v>18.306999999999999</v>
      </c>
      <c r="Y333">
        <v>0.28000000000000003</v>
      </c>
      <c r="Z333">
        <v>4.4800000000000004</v>
      </c>
      <c r="AA333">
        <v>0.48199999999999998</v>
      </c>
      <c r="AB333">
        <v>0.23200000000000001</v>
      </c>
      <c r="AC333">
        <v>0.08</v>
      </c>
      <c r="AE333">
        <v>0.56399999999999995</v>
      </c>
      <c r="AH333">
        <v>9.1999999999999998E-2</v>
      </c>
      <c r="AI333">
        <v>5.0000000000000001E-3</v>
      </c>
      <c r="AJ333">
        <v>0.16800000000000001</v>
      </c>
      <c r="AK333">
        <v>25.888000000000002</v>
      </c>
      <c r="AL333">
        <v>2.1000000000000001E-2</v>
      </c>
      <c r="AM333">
        <v>241</v>
      </c>
      <c r="AN333">
        <v>2.5000000000000001E-2</v>
      </c>
      <c r="AP333">
        <v>0.59299999999999997</v>
      </c>
      <c r="AQ333">
        <v>62.88</v>
      </c>
      <c r="AR333">
        <v>7.4999999999999997E-2</v>
      </c>
      <c r="AS333">
        <v>8.7999999999999995E-2</v>
      </c>
      <c r="AT333">
        <v>0.55400000000000005</v>
      </c>
      <c r="AU333">
        <v>3.0000000000000001E-3</v>
      </c>
      <c r="AV333">
        <v>3.5999999999999997E-2</v>
      </c>
      <c r="AW333">
        <v>0.5</v>
      </c>
      <c r="AX333">
        <v>0.24299999999999999</v>
      </c>
      <c r="AZ333">
        <v>107.87</v>
      </c>
      <c r="BB333">
        <v>8.5000000000000006E-2</v>
      </c>
      <c r="BD333">
        <v>0.88</v>
      </c>
      <c r="BE333">
        <v>6.0000000000000001E-3</v>
      </c>
      <c r="BF333">
        <v>2.7E-2</v>
      </c>
      <c r="BG333">
        <v>4.4999999999999998E-2</v>
      </c>
      <c r="BH333">
        <v>0.05</v>
      </c>
      <c r="BJ333">
        <v>3.343</v>
      </c>
      <c r="BK333">
        <v>0.151</v>
      </c>
      <c r="BL333">
        <v>229.05</v>
      </c>
    </row>
    <row r="334" spans="1:64" x14ac:dyDescent="0.3">
      <c r="A334" t="s">
        <v>1397</v>
      </c>
      <c r="B334" t="s">
        <v>1398</v>
      </c>
      <c r="C334" s="1" t="str">
        <f t="shared" si="26"/>
        <v>21:1125</v>
      </c>
      <c r="D334" s="1" t="str">
        <f t="shared" si="27"/>
        <v>21:0250</v>
      </c>
      <c r="E334" t="s">
        <v>1399</v>
      </c>
      <c r="F334" t="s">
        <v>1400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>
        <v>3.0000000000000001E-3</v>
      </c>
      <c r="P334">
        <v>189.5</v>
      </c>
      <c r="Q334">
        <v>0.6</v>
      </c>
      <c r="R334">
        <v>3.62</v>
      </c>
      <c r="S334">
        <v>78.7</v>
      </c>
      <c r="T334">
        <v>4.1000000000000002E-2</v>
      </c>
      <c r="U334">
        <v>5.1999999999999998E-2</v>
      </c>
      <c r="V334">
        <v>0.34899999999999998</v>
      </c>
      <c r="W334">
        <v>5.0000000000000001E-3</v>
      </c>
      <c r="X334">
        <v>0.24099999999999999</v>
      </c>
      <c r="Y334">
        <v>1</v>
      </c>
      <c r="Z334">
        <v>3.47</v>
      </c>
      <c r="AA334">
        <v>0.13500000000000001</v>
      </c>
      <c r="AB334">
        <v>6.9000000000000006E-2</v>
      </c>
      <c r="AC334">
        <v>2.1000000000000001E-2</v>
      </c>
      <c r="AE334">
        <v>0.155</v>
      </c>
      <c r="AH334">
        <v>2.5999999999999999E-2</v>
      </c>
      <c r="AI334">
        <v>5.0000000000000001E-3</v>
      </c>
      <c r="AJ334">
        <v>0.182</v>
      </c>
      <c r="AK334">
        <v>0.62</v>
      </c>
      <c r="AL334">
        <v>0.01</v>
      </c>
      <c r="AM334">
        <v>8.5399999999999991</v>
      </c>
      <c r="AN334">
        <v>0.39200000000000002</v>
      </c>
      <c r="AP334">
        <v>0.32700000000000001</v>
      </c>
      <c r="AQ334">
        <v>5.24</v>
      </c>
      <c r="AR334">
        <v>6.2E-2</v>
      </c>
      <c r="AS334">
        <v>6.2E-2</v>
      </c>
      <c r="AT334">
        <v>2.5000000000000001E-2</v>
      </c>
      <c r="AU334">
        <v>3.0000000000000001E-3</v>
      </c>
      <c r="AV334">
        <v>0.17599999999999999</v>
      </c>
      <c r="AW334">
        <v>0.5</v>
      </c>
      <c r="AX334">
        <v>0.106</v>
      </c>
      <c r="AZ334">
        <v>32.880000000000003</v>
      </c>
      <c r="BB334">
        <v>2.1000000000000001E-2</v>
      </c>
      <c r="BD334">
        <v>1.9</v>
      </c>
      <c r="BE334">
        <v>3.0000000000000001E-3</v>
      </c>
      <c r="BF334">
        <v>0.01</v>
      </c>
      <c r="BG334">
        <v>8.3000000000000004E-2</v>
      </c>
      <c r="BH334">
        <v>0.56000000000000005</v>
      </c>
      <c r="BJ334">
        <v>0.84699999999999998</v>
      </c>
      <c r="BK334">
        <v>0.06</v>
      </c>
      <c r="BL334">
        <v>5.72</v>
      </c>
    </row>
    <row r="335" spans="1:64" x14ac:dyDescent="0.3">
      <c r="A335" t="s">
        <v>1401</v>
      </c>
      <c r="B335" t="s">
        <v>1402</v>
      </c>
      <c r="C335" s="1" t="str">
        <f t="shared" si="26"/>
        <v>21:1125</v>
      </c>
      <c r="D335" s="1" t="str">
        <f t="shared" si="27"/>
        <v>21:0250</v>
      </c>
      <c r="E335" t="s">
        <v>1403</v>
      </c>
      <c r="F335" t="s">
        <v>1404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>
        <v>6.0000000000000001E-3</v>
      </c>
      <c r="P335">
        <v>297.8</v>
      </c>
      <c r="Q335">
        <v>0.89</v>
      </c>
      <c r="R335">
        <v>2.35</v>
      </c>
      <c r="S335">
        <v>59.84</v>
      </c>
      <c r="T335">
        <v>6.5000000000000002E-2</v>
      </c>
      <c r="U335">
        <v>0.11700000000000001</v>
      </c>
      <c r="V335">
        <v>1.2010000000000001</v>
      </c>
      <c r="W335">
        <v>5.0000000000000001E-3</v>
      </c>
      <c r="X335">
        <v>3.1749999999999998</v>
      </c>
      <c r="Y335">
        <v>1.67</v>
      </c>
      <c r="Z335">
        <v>6.3</v>
      </c>
      <c r="AA335">
        <v>0.30099999999999999</v>
      </c>
      <c r="AB335">
        <v>0.126</v>
      </c>
      <c r="AC335">
        <v>7.2999999999999995E-2</v>
      </c>
      <c r="AE335">
        <v>0.38200000000000001</v>
      </c>
      <c r="AH335">
        <v>5.2999999999999999E-2</v>
      </c>
      <c r="AI335">
        <v>5.0000000000000001E-3</v>
      </c>
      <c r="AJ335">
        <v>0.46899999999999997</v>
      </c>
      <c r="AK335">
        <v>1.129</v>
      </c>
      <c r="AL335">
        <v>1.4999999999999999E-2</v>
      </c>
      <c r="AM335">
        <v>124.05</v>
      </c>
      <c r="AN335">
        <v>0.251</v>
      </c>
      <c r="AP335">
        <v>0.91</v>
      </c>
      <c r="AQ335">
        <v>6.11</v>
      </c>
      <c r="AR335">
        <v>0.22700000000000001</v>
      </c>
      <c r="AS335">
        <v>0.18099999999999999</v>
      </c>
      <c r="AT335">
        <v>0.221</v>
      </c>
      <c r="AU335">
        <v>3.0000000000000001E-3</v>
      </c>
      <c r="AV335">
        <v>0.22700000000000001</v>
      </c>
      <c r="AW335">
        <v>0.5</v>
      </c>
      <c r="AX335">
        <v>0.27900000000000003</v>
      </c>
      <c r="AZ335">
        <v>10.76</v>
      </c>
      <c r="BB335">
        <v>5.1999999999999998E-2</v>
      </c>
      <c r="BD335">
        <v>3.06</v>
      </c>
      <c r="BE335">
        <v>3.0000000000000001E-3</v>
      </c>
      <c r="BF335">
        <v>1.6E-2</v>
      </c>
      <c r="BG335">
        <v>0.104</v>
      </c>
      <c r="BH335">
        <v>1</v>
      </c>
      <c r="BJ335">
        <v>1.425</v>
      </c>
      <c r="BK335">
        <v>0.122</v>
      </c>
      <c r="BL335">
        <v>11.73</v>
      </c>
    </row>
    <row r="336" spans="1:64" x14ac:dyDescent="0.3">
      <c r="A336" t="s">
        <v>1405</v>
      </c>
      <c r="B336" t="s">
        <v>1406</v>
      </c>
      <c r="C336" s="1" t="str">
        <f t="shared" si="26"/>
        <v>21:1125</v>
      </c>
      <c r="D336" s="1" t="str">
        <f t="shared" si="27"/>
        <v>21:0250</v>
      </c>
      <c r="E336" t="s">
        <v>1407</v>
      </c>
      <c r="F336" t="s">
        <v>1408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>
        <v>3.0000000000000001E-3</v>
      </c>
      <c r="P336">
        <v>160.30000000000001</v>
      </c>
      <c r="Q336">
        <v>0.26</v>
      </c>
      <c r="R336">
        <v>3.72</v>
      </c>
      <c r="S336">
        <v>75</v>
      </c>
      <c r="T336">
        <v>5.2999999999999999E-2</v>
      </c>
      <c r="U336">
        <v>0.123</v>
      </c>
      <c r="V336">
        <v>0.23</v>
      </c>
      <c r="W336">
        <v>5.0000000000000001E-3</v>
      </c>
      <c r="X336">
        <v>2.4790000000000001</v>
      </c>
      <c r="Y336">
        <v>0.39</v>
      </c>
      <c r="Z336">
        <v>2.31</v>
      </c>
      <c r="AA336">
        <v>9.9000000000000005E-2</v>
      </c>
      <c r="AB336">
        <v>0.05</v>
      </c>
      <c r="AC336">
        <v>2.5000000000000001E-2</v>
      </c>
      <c r="AE336">
        <v>0.14399999999999999</v>
      </c>
      <c r="AH336">
        <v>2.1000000000000001E-2</v>
      </c>
      <c r="AI336">
        <v>5.0000000000000001E-3</v>
      </c>
      <c r="AJ336">
        <v>8.8999999999999996E-2</v>
      </c>
      <c r="AK336">
        <v>4.6980000000000004</v>
      </c>
      <c r="AL336">
        <v>3.0000000000000001E-3</v>
      </c>
      <c r="AM336">
        <v>75.680000000000007</v>
      </c>
      <c r="AN336">
        <v>1.696</v>
      </c>
      <c r="AP336">
        <v>0.23300000000000001</v>
      </c>
      <c r="AQ336">
        <v>10.78</v>
      </c>
      <c r="AR336">
        <v>6.5000000000000002E-2</v>
      </c>
      <c r="AS336">
        <v>3.6999999999999998E-2</v>
      </c>
      <c r="AT336">
        <v>0.13300000000000001</v>
      </c>
      <c r="AU336">
        <v>3.0000000000000001E-3</v>
      </c>
      <c r="AV336">
        <v>0.14000000000000001</v>
      </c>
      <c r="AW336">
        <v>0.5</v>
      </c>
      <c r="AX336">
        <v>9.1999999999999998E-2</v>
      </c>
      <c r="AZ336">
        <v>68.75</v>
      </c>
      <c r="BB336">
        <v>1.7999999999999999E-2</v>
      </c>
      <c r="BD336">
        <v>1.2</v>
      </c>
      <c r="BE336">
        <v>3.0000000000000001E-3</v>
      </c>
      <c r="BF336">
        <v>6.0000000000000001E-3</v>
      </c>
      <c r="BG336">
        <v>9.6000000000000002E-2</v>
      </c>
      <c r="BH336">
        <v>0.56999999999999995</v>
      </c>
      <c r="BJ336">
        <v>0.54600000000000004</v>
      </c>
      <c r="BK336">
        <v>3.4000000000000002E-2</v>
      </c>
      <c r="BL336">
        <v>17.48</v>
      </c>
    </row>
    <row r="337" spans="1:64" x14ac:dyDescent="0.3">
      <c r="A337" t="s">
        <v>1409</v>
      </c>
      <c r="B337" t="s">
        <v>1410</v>
      </c>
      <c r="C337" s="1" t="str">
        <f t="shared" si="26"/>
        <v>21:1125</v>
      </c>
      <c r="D337" s="1" t="str">
        <f t="shared" si="27"/>
        <v>21:0250</v>
      </c>
      <c r="E337" t="s">
        <v>1411</v>
      </c>
      <c r="F337" t="s">
        <v>1412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>
        <v>5.0000000000000001E-3</v>
      </c>
      <c r="P337">
        <v>234</v>
      </c>
      <c r="Q337">
        <v>0.51</v>
      </c>
      <c r="R337">
        <v>4.72</v>
      </c>
      <c r="S337">
        <v>65.849999999999994</v>
      </c>
      <c r="T337">
        <v>0.114</v>
      </c>
      <c r="U337">
        <v>5.6000000000000001E-2</v>
      </c>
      <c r="V337">
        <v>0.442</v>
      </c>
      <c r="W337">
        <v>5.0000000000000001E-3</v>
      </c>
      <c r="X337">
        <v>3.3420000000000001</v>
      </c>
      <c r="Y337">
        <v>0.75</v>
      </c>
      <c r="Z337">
        <v>2.0499999999999998</v>
      </c>
      <c r="AA337">
        <v>0.24</v>
      </c>
      <c r="AB337">
        <v>0.105</v>
      </c>
      <c r="AC337">
        <v>5.3999999999999999E-2</v>
      </c>
      <c r="AE337">
        <v>0.30399999999999999</v>
      </c>
      <c r="AH337">
        <v>4.1000000000000002E-2</v>
      </c>
      <c r="AI337">
        <v>5.0000000000000001E-3</v>
      </c>
      <c r="AJ337">
        <v>0.161</v>
      </c>
      <c r="AK337">
        <v>3.1190000000000002</v>
      </c>
      <c r="AL337">
        <v>0.01</v>
      </c>
      <c r="AM337">
        <v>68.47</v>
      </c>
      <c r="AN337">
        <v>2.5000000000000001E-2</v>
      </c>
      <c r="AP337">
        <v>0.497</v>
      </c>
      <c r="AQ337">
        <v>7.06</v>
      </c>
      <c r="AR337">
        <v>0.113</v>
      </c>
      <c r="AS337">
        <v>0.09</v>
      </c>
      <c r="AT337">
        <v>0.17899999999999999</v>
      </c>
      <c r="AU337">
        <v>3.0000000000000001E-3</v>
      </c>
      <c r="AV337">
        <v>0.06</v>
      </c>
      <c r="AW337">
        <v>0.5</v>
      </c>
      <c r="AX337">
        <v>0.222</v>
      </c>
      <c r="AZ337">
        <v>15.43</v>
      </c>
      <c r="BB337">
        <v>4.3999999999999997E-2</v>
      </c>
      <c r="BD337">
        <v>1.1200000000000001</v>
      </c>
      <c r="BE337">
        <v>3.0000000000000001E-3</v>
      </c>
      <c r="BF337">
        <v>1.4E-2</v>
      </c>
      <c r="BG337">
        <v>3.7999999999999999E-2</v>
      </c>
      <c r="BH337">
        <v>0.36</v>
      </c>
      <c r="BJ337">
        <v>1.208</v>
      </c>
      <c r="BK337">
        <v>8.5999999999999993E-2</v>
      </c>
      <c r="BL337">
        <v>26.69</v>
      </c>
    </row>
    <row r="338" spans="1:64" x14ac:dyDescent="0.3">
      <c r="A338" t="s">
        <v>1413</v>
      </c>
      <c r="B338" t="s">
        <v>1414</v>
      </c>
      <c r="C338" s="1" t="str">
        <f t="shared" si="26"/>
        <v>21:1125</v>
      </c>
      <c r="D338" s="1" t="str">
        <f t="shared" si="27"/>
        <v>21:0250</v>
      </c>
      <c r="E338" t="s">
        <v>1415</v>
      </c>
      <c r="F338" t="s">
        <v>1416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>
        <v>3.0000000000000001E-3</v>
      </c>
      <c r="P338">
        <v>215.2</v>
      </c>
      <c r="Q338">
        <v>0.34</v>
      </c>
      <c r="R338">
        <v>8.6999999999999993</v>
      </c>
      <c r="S338">
        <v>51.24</v>
      </c>
      <c r="T338">
        <v>5.6000000000000001E-2</v>
      </c>
      <c r="U338">
        <v>3.6999999999999998E-2</v>
      </c>
      <c r="V338">
        <v>0.54700000000000004</v>
      </c>
      <c r="W338">
        <v>5.0000000000000001E-3</v>
      </c>
      <c r="X338">
        <v>1.488</v>
      </c>
      <c r="Y338">
        <v>0.93</v>
      </c>
      <c r="Z338">
        <v>2.67</v>
      </c>
      <c r="AA338">
        <v>0.312</v>
      </c>
      <c r="AB338">
        <v>0.13100000000000001</v>
      </c>
      <c r="AC338">
        <v>6.9000000000000006E-2</v>
      </c>
      <c r="AE338">
        <v>0.39900000000000002</v>
      </c>
      <c r="AH338">
        <v>5.5E-2</v>
      </c>
      <c r="AI338">
        <v>5.0000000000000001E-3</v>
      </c>
      <c r="AJ338">
        <v>0.18</v>
      </c>
      <c r="AK338">
        <v>2.4289999999999998</v>
      </c>
      <c r="AL338">
        <v>1.2999999999999999E-2</v>
      </c>
      <c r="AM338">
        <v>31.19</v>
      </c>
      <c r="AN338">
        <v>2.5000000000000001E-2</v>
      </c>
      <c r="AP338">
        <v>0.66</v>
      </c>
      <c r="AQ338">
        <v>5.48</v>
      </c>
      <c r="AR338">
        <v>0.128</v>
      </c>
      <c r="AS338">
        <v>0.114</v>
      </c>
      <c r="AT338">
        <v>8.2000000000000003E-2</v>
      </c>
      <c r="AU338">
        <v>3.0000000000000001E-3</v>
      </c>
      <c r="AV338">
        <v>7.6999999999999999E-2</v>
      </c>
      <c r="AW338">
        <v>0.5</v>
      </c>
      <c r="AX338">
        <v>0.249</v>
      </c>
      <c r="AZ338">
        <v>20.47</v>
      </c>
      <c r="BB338">
        <v>5.5E-2</v>
      </c>
      <c r="BD338">
        <v>1.26</v>
      </c>
      <c r="BE338">
        <v>3.0000000000000001E-3</v>
      </c>
      <c r="BF338">
        <v>1.4999999999999999E-2</v>
      </c>
      <c r="BG338">
        <v>4.4999999999999998E-2</v>
      </c>
      <c r="BH338">
        <v>0.33</v>
      </c>
      <c r="BJ338">
        <v>1.599</v>
      </c>
      <c r="BK338">
        <v>9.5000000000000001E-2</v>
      </c>
      <c r="BL338">
        <v>11.38</v>
      </c>
    </row>
    <row r="339" spans="1:64" x14ac:dyDescent="0.3">
      <c r="A339" t="s">
        <v>1417</v>
      </c>
      <c r="B339" t="s">
        <v>1418</v>
      </c>
      <c r="C339" s="1" t="str">
        <f t="shared" si="26"/>
        <v>21:1125</v>
      </c>
      <c r="D339" s="1" t="str">
        <f t="shared" si="27"/>
        <v>21:0250</v>
      </c>
      <c r="E339" t="s">
        <v>1419</v>
      </c>
      <c r="F339" t="s">
        <v>1420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>
        <v>3.0000000000000001E-3</v>
      </c>
      <c r="P339">
        <v>262.10000000000002</v>
      </c>
      <c r="Q339">
        <v>1.1000000000000001</v>
      </c>
      <c r="R339">
        <v>6.38</v>
      </c>
      <c r="S339">
        <v>126.49</v>
      </c>
      <c r="T339">
        <v>9.0999999999999998E-2</v>
      </c>
      <c r="U339">
        <v>7.0999999999999994E-2</v>
      </c>
      <c r="V339">
        <v>0.36499999999999999</v>
      </c>
      <c r="W339">
        <v>5.0000000000000001E-3</v>
      </c>
      <c r="X339">
        <v>2.476</v>
      </c>
      <c r="Y339">
        <v>0.92</v>
      </c>
      <c r="Z339">
        <v>2.46</v>
      </c>
      <c r="AA339">
        <v>0.20899999999999999</v>
      </c>
      <c r="AB339">
        <v>0.10100000000000001</v>
      </c>
      <c r="AC339">
        <v>3.5999999999999997E-2</v>
      </c>
      <c r="AE339">
        <v>0.27</v>
      </c>
      <c r="AH339">
        <v>3.9E-2</v>
      </c>
      <c r="AI339">
        <v>5.0000000000000001E-3</v>
      </c>
      <c r="AJ339">
        <v>0.14299999999999999</v>
      </c>
      <c r="AK339">
        <v>3.5670000000000002</v>
      </c>
      <c r="AL339">
        <v>0.01</v>
      </c>
      <c r="AM339">
        <v>47.45</v>
      </c>
      <c r="AN339">
        <v>0.19</v>
      </c>
      <c r="AP339">
        <v>0.436</v>
      </c>
      <c r="AQ339">
        <v>6.51</v>
      </c>
      <c r="AR339">
        <v>9.6000000000000002E-2</v>
      </c>
      <c r="AS339">
        <v>7.0000000000000007E-2</v>
      </c>
      <c r="AT339">
        <v>0.218</v>
      </c>
      <c r="AU339">
        <v>3.0000000000000001E-3</v>
      </c>
      <c r="AV339">
        <v>0.33100000000000002</v>
      </c>
      <c r="AW339">
        <v>0.5</v>
      </c>
      <c r="AX339">
        <v>0.182</v>
      </c>
      <c r="AZ339">
        <v>19.02</v>
      </c>
      <c r="BB339">
        <v>3.6999999999999998E-2</v>
      </c>
      <c r="BD339">
        <v>1.62</v>
      </c>
      <c r="BE339">
        <v>3.0000000000000001E-3</v>
      </c>
      <c r="BF339">
        <v>1.2E-2</v>
      </c>
      <c r="BG339">
        <v>6.2E-2</v>
      </c>
      <c r="BH339">
        <v>1.58</v>
      </c>
      <c r="BJ339">
        <v>1.069</v>
      </c>
      <c r="BK339">
        <v>7.2999999999999995E-2</v>
      </c>
      <c r="BL339">
        <v>23.17</v>
      </c>
    </row>
    <row r="340" spans="1:64" x14ac:dyDescent="0.3">
      <c r="A340" t="s">
        <v>1421</v>
      </c>
      <c r="B340" t="s">
        <v>1422</v>
      </c>
      <c r="C340" s="1" t="str">
        <f t="shared" si="26"/>
        <v>21:1125</v>
      </c>
      <c r="D340" s="1" t="str">
        <f t="shared" si="27"/>
        <v>21:0250</v>
      </c>
      <c r="E340" t="s">
        <v>1423</v>
      </c>
      <c r="F340" t="s">
        <v>1424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>
        <v>6.0000000000000001E-3</v>
      </c>
      <c r="P340">
        <v>301</v>
      </c>
      <c r="Q340">
        <v>0.43</v>
      </c>
      <c r="R340">
        <v>5.16</v>
      </c>
      <c r="S340">
        <v>48.32</v>
      </c>
      <c r="T340">
        <v>6.0999999999999999E-2</v>
      </c>
      <c r="U340">
        <v>5.3999999999999999E-2</v>
      </c>
      <c r="V340">
        <v>0.74199999999999999</v>
      </c>
      <c r="W340">
        <v>5.0000000000000001E-3</v>
      </c>
      <c r="X340">
        <v>0.61499999999999999</v>
      </c>
      <c r="Y340">
        <v>1.31</v>
      </c>
      <c r="Z340">
        <v>3.24</v>
      </c>
      <c r="AA340">
        <v>0.255</v>
      </c>
      <c r="AB340">
        <v>0.127</v>
      </c>
      <c r="AC340">
        <v>6.0999999999999999E-2</v>
      </c>
      <c r="AE340">
        <v>0.28899999999999998</v>
      </c>
      <c r="AH340">
        <v>4.8000000000000001E-2</v>
      </c>
      <c r="AI340">
        <v>5.0000000000000001E-3</v>
      </c>
      <c r="AJ340">
        <v>0.23499999999999999</v>
      </c>
      <c r="AK340">
        <v>2.4079999999999999</v>
      </c>
      <c r="AL340">
        <v>1.6E-2</v>
      </c>
      <c r="AM340">
        <v>55.72</v>
      </c>
      <c r="AN340">
        <v>2.5000000000000001E-2</v>
      </c>
      <c r="AP340">
        <v>0.75900000000000001</v>
      </c>
      <c r="AQ340">
        <v>5.59</v>
      </c>
      <c r="AR340">
        <v>3.9E-2</v>
      </c>
      <c r="AS340">
        <v>0.13</v>
      </c>
      <c r="AT340">
        <v>6.2E-2</v>
      </c>
      <c r="AU340">
        <v>3.0000000000000001E-3</v>
      </c>
      <c r="AV340">
        <v>6.8000000000000005E-2</v>
      </c>
      <c r="AW340">
        <v>0.5</v>
      </c>
      <c r="AX340">
        <v>0.252</v>
      </c>
      <c r="AZ340">
        <v>12.71</v>
      </c>
      <c r="BB340">
        <v>4.1000000000000002E-2</v>
      </c>
      <c r="BD340">
        <v>1.43</v>
      </c>
      <c r="BE340">
        <v>3.0000000000000001E-3</v>
      </c>
      <c r="BF340">
        <v>1.4999999999999999E-2</v>
      </c>
      <c r="BG340">
        <v>3.4000000000000002E-2</v>
      </c>
      <c r="BH340">
        <v>0.53</v>
      </c>
      <c r="BJ340">
        <v>1.371</v>
      </c>
      <c r="BK340">
        <v>0.10100000000000001</v>
      </c>
      <c r="BL340">
        <v>10.33</v>
      </c>
    </row>
    <row r="341" spans="1:64" x14ac:dyDescent="0.3">
      <c r="A341" t="s">
        <v>1425</v>
      </c>
      <c r="B341" t="s">
        <v>1426</v>
      </c>
      <c r="C341" s="1" t="str">
        <f t="shared" si="26"/>
        <v>21:1125</v>
      </c>
      <c r="D341" s="1" t="str">
        <f t="shared" si="27"/>
        <v>21:0250</v>
      </c>
      <c r="E341" t="s">
        <v>1427</v>
      </c>
      <c r="F341" t="s">
        <v>1428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>
        <v>8.9999999999999993E-3</v>
      </c>
      <c r="P341">
        <v>370</v>
      </c>
      <c r="Q341">
        <v>0.37</v>
      </c>
      <c r="R341">
        <v>3.34</v>
      </c>
      <c r="S341">
        <v>98.72</v>
      </c>
      <c r="T341">
        <v>0.08</v>
      </c>
      <c r="U341">
        <v>0.111</v>
      </c>
      <c r="V341">
        <v>0.88400000000000001</v>
      </c>
      <c r="W341">
        <v>5.0000000000000001E-3</v>
      </c>
      <c r="X341">
        <v>0.65500000000000003</v>
      </c>
      <c r="Y341">
        <v>1.3</v>
      </c>
      <c r="Z341">
        <v>5.45</v>
      </c>
      <c r="AA341">
        <v>0.26400000000000001</v>
      </c>
      <c r="AB341">
        <v>0.13300000000000001</v>
      </c>
      <c r="AC341">
        <v>6.7000000000000004E-2</v>
      </c>
      <c r="AE341">
        <v>0.32200000000000001</v>
      </c>
      <c r="AH341">
        <v>4.9000000000000002E-2</v>
      </c>
      <c r="AI341">
        <v>5.0000000000000001E-3</v>
      </c>
      <c r="AJ341">
        <v>0.316</v>
      </c>
      <c r="AK341">
        <v>2.5550000000000002</v>
      </c>
      <c r="AL341">
        <v>1.6E-2</v>
      </c>
      <c r="AM341">
        <v>63.9</v>
      </c>
      <c r="AN341">
        <v>2.5000000000000001E-2</v>
      </c>
      <c r="AP341">
        <v>0.80300000000000005</v>
      </c>
      <c r="AQ341">
        <v>7.52</v>
      </c>
      <c r="AR341">
        <v>6.6000000000000003E-2</v>
      </c>
      <c r="AS341">
        <v>0.161</v>
      </c>
      <c r="AT341">
        <v>0.10100000000000001</v>
      </c>
      <c r="AU341">
        <v>3.0000000000000001E-3</v>
      </c>
      <c r="AV341">
        <v>0.10299999999999999</v>
      </c>
      <c r="AW341">
        <v>0.5</v>
      </c>
      <c r="AX341">
        <v>0.27200000000000002</v>
      </c>
      <c r="AZ341">
        <v>18.29</v>
      </c>
      <c r="BB341">
        <v>4.3999999999999997E-2</v>
      </c>
      <c r="BD341">
        <v>2.95</v>
      </c>
      <c r="BE341">
        <v>3.0000000000000001E-3</v>
      </c>
      <c r="BF341">
        <v>1.7000000000000001E-2</v>
      </c>
      <c r="BG341">
        <v>5.8000000000000003E-2</v>
      </c>
      <c r="BH341">
        <v>0.54</v>
      </c>
      <c r="BJ341">
        <v>1.4910000000000001</v>
      </c>
      <c r="BK341">
        <v>0.123</v>
      </c>
      <c r="BL341">
        <v>15.23</v>
      </c>
    </row>
    <row r="342" spans="1:64" x14ac:dyDescent="0.3">
      <c r="A342" t="s">
        <v>1429</v>
      </c>
      <c r="B342" t="s">
        <v>1430</v>
      </c>
      <c r="C342" s="1" t="str">
        <f t="shared" si="26"/>
        <v>21:1125</v>
      </c>
      <c r="D342" s="1" t="str">
        <f t="shared" si="27"/>
        <v>21:0250</v>
      </c>
      <c r="E342" t="s">
        <v>1431</v>
      </c>
      <c r="F342" t="s">
        <v>1432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>
        <v>5.0000000000000001E-3</v>
      </c>
      <c r="P342">
        <v>337.2</v>
      </c>
      <c r="Q342">
        <v>0.34</v>
      </c>
      <c r="R342">
        <v>1.94</v>
      </c>
      <c r="S342">
        <v>46.98</v>
      </c>
      <c r="T342">
        <v>5.8000000000000003E-2</v>
      </c>
      <c r="U342">
        <v>0.01</v>
      </c>
      <c r="V342">
        <v>0.65900000000000003</v>
      </c>
      <c r="W342">
        <v>5.0000000000000001E-3</v>
      </c>
      <c r="X342">
        <v>0.11700000000000001</v>
      </c>
      <c r="Y342">
        <v>1</v>
      </c>
      <c r="Z342">
        <v>3.75</v>
      </c>
      <c r="AA342">
        <v>0.156</v>
      </c>
      <c r="AB342">
        <v>8.6999999999999994E-2</v>
      </c>
      <c r="AC342">
        <v>4.2000000000000003E-2</v>
      </c>
      <c r="AE342">
        <v>0.19500000000000001</v>
      </c>
      <c r="AH342">
        <v>3.1E-2</v>
      </c>
      <c r="AI342">
        <v>5.0000000000000001E-3</v>
      </c>
      <c r="AJ342">
        <v>0.32400000000000001</v>
      </c>
      <c r="AK342">
        <v>2.2490000000000001</v>
      </c>
      <c r="AL342">
        <v>1.0999999999999999E-2</v>
      </c>
      <c r="AM342">
        <v>2.93</v>
      </c>
      <c r="AN342">
        <v>2.5000000000000001E-2</v>
      </c>
      <c r="AP342">
        <v>0.59099999999999997</v>
      </c>
      <c r="AQ342">
        <v>4.8099999999999996</v>
      </c>
      <c r="AR342">
        <v>1.4999999999999999E-2</v>
      </c>
      <c r="AS342">
        <v>0.13200000000000001</v>
      </c>
      <c r="AT342">
        <v>2.5000000000000001E-2</v>
      </c>
      <c r="AU342">
        <v>3.0000000000000001E-3</v>
      </c>
      <c r="AV342">
        <v>8.1000000000000003E-2</v>
      </c>
      <c r="AW342">
        <v>0.5</v>
      </c>
      <c r="AX342">
        <v>0.158</v>
      </c>
      <c r="AZ342">
        <v>45.85</v>
      </c>
      <c r="BB342">
        <v>2.8000000000000001E-2</v>
      </c>
      <c r="BD342">
        <v>1.1000000000000001</v>
      </c>
      <c r="BE342">
        <v>3.0000000000000001E-3</v>
      </c>
      <c r="BF342">
        <v>1.2E-2</v>
      </c>
      <c r="BG342">
        <v>3.6999999999999998E-2</v>
      </c>
      <c r="BH342">
        <v>0.2</v>
      </c>
      <c r="BJ342">
        <v>0.92</v>
      </c>
      <c r="BK342">
        <v>7.6999999999999999E-2</v>
      </c>
      <c r="BL342">
        <v>5.14</v>
      </c>
    </row>
    <row r="343" spans="1:64" x14ac:dyDescent="0.3">
      <c r="A343" t="s">
        <v>1433</v>
      </c>
      <c r="B343" t="s">
        <v>1434</v>
      </c>
      <c r="C343" s="1" t="str">
        <f t="shared" si="26"/>
        <v>21:1125</v>
      </c>
      <c r="D343" s="1" t="str">
        <f t="shared" si="27"/>
        <v>21:0250</v>
      </c>
      <c r="E343" t="s">
        <v>1435</v>
      </c>
      <c r="F343" t="s">
        <v>1436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>
        <v>6.0000000000000001E-3</v>
      </c>
      <c r="P343">
        <v>252.6</v>
      </c>
      <c r="Q343">
        <v>0.3</v>
      </c>
      <c r="R343">
        <v>8.1300000000000008</v>
      </c>
      <c r="S343">
        <v>51.59</v>
      </c>
      <c r="T343">
        <v>7.3999999999999996E-2</v>
      </c>
      <c r="U343">
        <v>8.2000000000000003E-2</v>
      </c>
      <c r="V343">
        <v>0.72699999999999998</v>
      </c>
      <c r="W343">
        <v>5.0000000000000001E-3</v>
      </c>
      <c r="X343">
        <v>2</v>
      </c>
      <c r="Y343">
        <v>1.01</v>
      </c>
      <c r="Z343">
        <v>3.52</v>
      </c>
      <c r="AA343">
        <v>0.216</v>
      </c>
      <c r="AB343">
        <v>0.11899999999999999</v>
      </c>
      <c r="AC343">
        <v>5.1999999999999998E-2</v>
      </c>
      <c r="AE343">
        <v>0.23499999999999999</v>
      </c>
      <c r="AH343">
        <v>4.2999999999999997E-2</v>
      </c>
      <c r="AI343">
        <v>5.0000000000000001E-3</v>
      </c>
      <c r="AJ343">
        <v>0.28000000000000003</v>
      </c>
      <c r="AK343">
        <v>3.3530000000000002</v>
      </c>
      <c r="AL343">
        <v>1.7000000000000001E-2</v>
      </c>
      <c r="AM343">
        <v>124.14</v>
      </c>
      <c r="AN343">
        <v>2.5000000000000001E-2</v>
      </c>
      <c r="AP343">
        <v>0.67500000000000004</v>
      </c>
      <c r="AQ343">
        <v>7.08</v>
      </c>
      <c r="AR343">
        <v>5.8999999999999997E-2</v>
      </c>
      <c r="AS343">
        <v>0.128</v>
      </c>
      <c r="AT343">
        <v>0.108</v>
      </c>
      <c r="AU343">
        <v>3.0000000000000001E-3</v>
      </c>
      <c r="AV343">
        <v>0.112</v>
      </c>
      <c r="AW343">
        <v>0.5</v>
      </c>
      <c r="AX343">
        <v>0.20300000000000001</v>
      </c>
      <c r="AZ343">
        <v>16.03</v>
      </c>
      <c r="BB343">
        <v>3.5000000000000003E-2</v>
      </c>
      <c r="BD343">
        <v>1.93</v>
      </c>
      <c r="BE343">
        <v>3.0000000000000001E-3</v>
      </c>
      <c r="BF343">
        <v>1.6E-2</v>
      </c>
      <c r="BG343">
        <v>5.5E-2</v>
      </c>
      <c r="BH343">
        <v>0.48</v>
      </c>
      <c r="BJ343">
        <v>1.286</v>
      </c>
      <c r="BK343">
        <v>0.106</v>
      </c>
      <c r="BL343">
        <v>21.54</v>
      </c>
    </row>
    <row r="344" spans="1:64" x14ac:dyDescent="0.3">
      <c r="A344" t="s">
        <v>1437</v>
      </c>
      <c r="B344" t="s">
        <v>1438</v>
      </c>
      <c r="C344" s="1" t="str">
        <f t="shared" si="26"/>
        <v>21:1125</v>
      </c>
      <c r="D344" s="1" t="str">
        <f t="shared" si="27"/>
        <v>21:0250</v>
      </c>
      <c r="E344" t="s">
        <v>1439</v>
      </c>
      <c r="F344" t="s">
        <v>1440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>
        <v>5.0000000000000001E-3</v>
      </c>
      <c r="P344">
        <v>310</v>
      </c>
      <c r="Q344">
        <v>0.34</v>
      </c>
      <c r="R344">
        <v>6.25</v>
      </c>
      <c r="S344">
        <v>64.83</v>
      </c>
      <c r="T344">
        <v>6.4000000000000001E-2</v>
      </c>
      <c r="U344">
        <v>7.6999999999999999E-2</v>
      </c>
      <c r="V344">
        <v>0.53700000000000003</v>
      </c>
      <c r="W344">
        <v>5.0000000000000001E-3</v>
      </c>
      <c r="X344">
        <v>0.70299999999999996</v>
      </c>
      <c r="Y344">
        <v>1.01</v>
      </c>
      <c r="Z344">
        <v>3.14</v>
      </c>
      <c r="AA344">
        <v>0.17699999999999999</v>
      </c>
      <c r="AB344">
        <v>0.106</v>
      </c>
      <c r="AC344">
        <v>4.7E-2</v>
      </c>
      <c r="AE344">
        <v>0.20599999999999999</v>
      </c>
      <c r="AH344">
        <v>3.6999999999999998E-2</v>
      </c>
      <c r="AI344">
        <v>5.0000000000000001E-3</v>
      </c>
      <c r="AJ344">
        <v>0.22900000000000001</v>
      </c>
      <c r="AK344">
        <v>2.089</v>
      </c>
      <c r="AL344">
        <v>1.2999999999999999E-2</v>
      </c>
      <c r="AM344">
        <v>58.34</v>
      </c>
      <c r="AN344">
        <v>2.5000000000000001E-2</v>
      </c>
      <c r="AP344">
        <v>0.53100000000000003</v>
      </c>
      <c r="AQ344">
        <v>7.13</v>
      </c>
      <c r="AR344">
        <v>0.19800000000000001</v>
      </c>
      <c r="AS344">
        <v>9.2999999999999999E-2</v>
      </c>
      <c r="AT344">
        <v>5.7000000000000002E-2</v>
      </c>
      <c r="AU344">
        <v>3.0000000000000001E-3</v>
      </c>
      <c r="AV344">
        <v>0.11700000000000001</v>
      </c>
      <c r="AW344">
        <v>0.5</v>
      </c>
      <c r="AX344">
        <v>0.153</v>
      </c>
      <c r="AZ344">
        <v>18.02</v>
      </c>
      <c r="BB344">
        <v>3.1E-2</v>
      </c>
      <c r="BD344">
        <v>1.28</v>
      </c>
      <c r="BE344">
        <v>3.0000000000000001E-3</v>
      </c>
      <c r="BF344">
        <v>1.2999999999999999E-2</v>
      </c>
      <c r="BG344">
        <v>3.1E-2</v>
      </c>
      <c r="BH344">
        <v>0.46</v>
      </c>
      <c r="BJ344">
        <v>1.1140000000000001</v>
      </c>
      <c r="BK344">
        <v>8.5000000000000006E-2</v>
      </c>
      <c r="BL344">
        <v>15.88</v>
      </c>
    </row>
    <row r="345" spans="1:64" x14ac:dyDescent="0.3">
      <c r="A345" t="s">
        <v>1441</v>
      </c>
      <c r="B345" t="s">
        <v>1442</v>
      </c>
      <c r="C345" s="1" t="str">
        <f t="shared" si="26"/>
        <v>21:1125</v>
      </c>
      <c r="D345" s="1" t="str">
        <f t="shared" si="27"/>
        <v>21:0250</v>
      </c>
      <c r="E345" t="s">
        <v>1443</v>
      </c>
      <c r="F345" t="s">
        <v>1444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>
        <v>3.0000000000000001E-3</v>
      </c>
      <c r="P345">
        <v>165.2</v>
      </c>
      <c r="Q345">
        <v>0.34</v>
      </c>
      <c r="R345">
        <v>2.95</v>
      </c>
      <c r="S345">
        <v>49.11</v>
      </c>
      <c r="T345">
        <v>3.6999999999999998E-2</v>
      </c>
      <c r="U345">
        <v>2.5999999999999999E-2</v>
      </c>
      <c r="V345">
        <v>0.23499999999999999</v>
      </c>
      <c r="W345">
        <v>5.0000000000000001E-3</v>
      </c>
      <c r="X345">
        <v>0.219</v>
      </c>
      <c r="Y345">
        <v>0.77</v>
      </c>
      <c r="Z345">
        <v>2.99</v>
      </c>
      <c r="AA345">
        <v>0.11700000000000001</v>
      </c>
      <c r="AB345">
        <v>6.8000000000000005E-2</v>
      </c>
      <c r="AC345">
        <v>0.02</v>
      </c>
      <c r="AE345">
        <v>0.126</v>
      </c>
      <c r="AH345">
        <v>2.3E-2</v>
      </c>
      <c r="AI345">
        <v>5.0000000000000001E-3</v>
      </c>
      <c r="AJ345">
        <v>0.13500000000000001</v>
      </c>
      <c r="AK345">
        <v>1.1539999999999999</v>
      </c>
      <c r="AL345">
        <v>8.9999999999999993E-3</v>
      </c>
      <c r="AM345">
        <v>13.6</v>
      </c>
      <c r="AN345">
        <v>0.129</v>
      </c>
      <c r="AP345">
        <v>0.30099999999999999</v>
      </c>
      <c r="AQ345">
        <v>5.67</v>
      </c>
      <c r="AR345">
        <v>3.3000000000000002E-2</v>
      </c>
      <c r="AS345">
        <v>5.5E-2</v>
      </c>
      <c r="AT345">
        <v>0.105</v>
      </c>
      <c r="AU345">
        <v>3.0000000000000001E-3</v>
      </c>
      <c r="AV345">
        <v>0.115</v>
      </c>
      <c r="AW345">
        <v>0.5</v>
      </c>
      <c r="AX345">
        <v>9.4E-2</v>
      </c>
      <c r="AZ345">
        <v>20.66</v>
      </c>
      <c r="BB345">
        <v>1.9E-2</v>
      </c>
      <c r="BD345">
        <v>0.89</v>
      </c>
      <c r="BE345">
        <v>3.0000000000000001E-3</v>
      </c>
      <c r="BF345">
        <v>8.9999999999999993E-3</v>
      </c>
      <c r="BG345">
        <v>3.7999999999999999E-2</v>
      </c>
      <c r="BH345">
        <v>0.27</v>
      </c>
      <c r="BJ345">
        <v>0.70499999999999996</v>
      </c>
      <c r="BK345">
        <v>5.0999999999999997E-2</v>
      </c>
      <c r="BL345">
        <v>6.53</v>
      </c>
    </row>
    <row r="346" spans="1:64" x14ac:dyDescent="0.3">
      <c r="A346" t="s">
        <v>1445</v>
      </c>
      <c r="B346" t="s">
        <v>1446</v>
      </c>
      <c r="C346" s="1" t="str">
        <f t="shared" si="26"/>
        <v>21:1125</v>
      </c>
      <c r="D346" s="1" t="str">
        <f t="shared" si="27"/>
        <v>21:0250</v>
      </c>
      <c r="E346" t="s">
        <v>1447</v>
      </c>
      <c r="F346" t="s">
        <v>1448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>
        <v>3.0000000000000001E-3</v>
      </c>
      <c r="P346">
        <v>259.3</v>
      </c>
      <c r="Q346">
        <v>0.34</v>
      </c>
      <c r="R346">
        <v>4.1900000000000004</v>
      </c>
      <c r="S346">
        <v>41.21</v>
      </c>
      <c r="T346">
        <v>6.3E-2</v>
      </c>
      <c r="U346">
        <v>0.06</v>
      </c>
      <c r="V346">
        <v>0.54300000000000004</v>
      </c>
      <c r="W346">
        <v>5.0000000000000001E-3</v>
      </c>
      <c r="X346">
        <v>1.625</v>
      </c>
      <c r="Y346">
        <v>0.98</v>
      </c>
      <c r="Z346">
        <v>2.4300000000000002</v>
      </c>
      <c r="AA346">
        <v>0.17</v>
      </c>
      <c r="AB346">
        <v>9.8000000000000004E-2</v>
      </c>
      <c r="AC346">
        <v>0.04</v>
      </c>
      <c r="AE346">
        <v>0.182</v>
      </c>
      <c r="AH346">
        <v>3.2000000000000001E-2</v>
      </c>
      <c r="AI346">
        <v>5.0000000000000001E-3</v>
      </c>
      <c r="AJ346">
        <v>0.18099999999999999</v>
      </c>
      <c r="AK346">
        <v>1.907</v>
      </c>
      <c r="AL346">
        <v>1.2E-2</v>
      </c>
      <c r="AM346">
        <v>99.91</v>
      </c>
      <c r="AN346">
        <v>2.5000000000000001E-2</v>
      </c>
      <c r="AP346">
        <v>0.48499999999999999</v>
      </c>
      <c r="AQ346">
        <v>5.89</v>
      </c>
      <c r="AR346">
        <v>4.8000000000000001E-2</v>
      </c>
      <c r="AS346">
        <v>0.09</v>
      </c>
      <c r="AT346">
        <v>2.5000000000000001E-2</v>
      </c>
      <c r="AU346">
        <v>3.0000000000000001E-3</v>
      </c>
      <c r="AV346">
        <v>0.112</v>
      </c>
      <c r="AW346">
        <v>0.5</v>
      </c>
      <c r="AX346">
        <v>0.17100000000000001</v>
      </c>
      <c r="AZ346">
        <v>11.64</v>
      </c>
      <c r="BB346">
        <v>2.9000000000000001E-2</v>
      </c>
      <c r="BD346">
        <v>1.24</v>
      </c>
      <c r="BE346">
        <v>3.0000000000000001E-3</v>
      </c>
      <c r="BF346">
        <v>1.0999999999999999E-2</v>
      </c>
      <c r="BG346">
        <v>3.3000000000000002E-2</v>
      </c>
      <c r="BH346">
        <v>0.4</v>
      </c>
      <c r="BJ346">
        <v>1.0089999999999999</v>
      </c>
      <c r="BK346">
        <v>8.2000000000000003E-2</v>
      </c>
      <c r="BL346">
        <v>15.68</v>
      </c>
    </row>
    <row r="347" spans="1:64" x14ac:dyDescent="0.3">
      <c r="A347" t="s">
        <v>1449</v>
      </c>
      <c r="B347" t="s">
        <v>1450</v>
      </c>
      <c r="C347" s="1" t="str">
        <f t="shared" si="26"/>
        <v>21:1125</v>
      </c>
      <c r="D347" s="1" t="str">
        <f t="shared" si="27"/>
        <v>21:0250</v>
      </c>
      <c r="E347" t="s">
        <v>1451</v>
      </c>
      <c r="F347" t="s">
        <v>1452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>
        <v>1.0999999999999999E-2</v>
      </c>
      <c r="P347">
        <v>337.4</v>
      </c>
      <c r="Q347">
        <v>0.49</v>
      </c>
      <c r="R347">
        <v>3.47</v>
      </c>
      <c r="S347">
        <v>52.62</v>
      </c>
      <c r="T347">
        <v>0.13300000000000001</v>
      </c>
      <c r="U347">
        <v>5.6000000000000001E-2</v>
      </c>
      <c r="V347">
        <v>1.4139999999999999</v>
      </c>
      <c r="W347">
        <v>5.0000000000000001E-3</v>
      </c>
      <c r="X347">
        <v>0.45500000000000002</v>
      </c>
      <c r="Y347">
        <v>1.25</v>
      </c>
      <c r="Z347">
        <v>5.86</v>
      </c>
      <c r="AA347">
        <v>0.23499999999999999</v>
      </c>
      <c r="AB347">
        <v>0.11700000000000001</v>
      </c>
      <c r="AC347">
        <v>6.3E-2</v>
      </c>
      <c r="AE347">
        <v>0.28199999999999997</v>
      </c>
      <c r="AH347">
        <v>4.3999999999999997E-2</v>
      </c>
      <c r="AI347">
        <v>5.0000000000000001E-3</v>
      </c>
      <c r="AJ347">
        <v>0.66200000000000003</v>
      </c>
      <c r="AK347">
        <v>1.669</v>
      </c>
      <c r="AL347">
        <v>1.4999999999999999E-2</v>
      </c>
      <c r="AM347">
        <v>47.47</v>
      </c>
      <c r="AN347">
        <v>7.6999999999999999E-2</v>
      </c>
      <c r="AP347">
        <v>1.034</v>
      </c>
      <c r="AQ347">
        <v>6.16</v>
      </c>
      <c r="AR347">
        <v>0.13800000000000001</v>
      </c>
      <c r="AS347">
        <v>0.222</v>
      </c>
      <c r="AT347">
        <v>6.2E-2</v>
      </c>
      <c r="AU347">
        <v>3.0000000000000001E-3</v>
      </c>
      <c r="AV347">
        <v>0.17599999999999999</v>
      </c>
      <c r="AW347">
        <v>0.5</v>
      </c>
      <c r="AX347">
        <v>0.27800000000000002</v>
      </c>
      <c r="AZ347">
        <v>29.67</v>
      </c>
      <c r="BB347">
        <v>4.1000000000000002E-2</v>
      </c>
      <c r="BD347">
        <v>2.19</v>
      </c>
      <c r="BE347">
        <v>3.0000000000000001E-3</v>
      </c>
      <c r="BF347">
        <v>1.7999999999999999E-2</v>
      </c>
      <c r="BG347">
        <v>0.127</v>
      </c>
      <c r="BH347">
        <v>0.75</v>
      </c>
      <c r="BJ347">
        <v>1.264</v>
      </c>
      <c r="BK347">
        <v>0.109</v>
      </c>
      <c r="BL347">
        <v>7.19</v>
      </c>
    </row>
    <row r="348" spans="1:64" x14ac:dyDescent="0.3">
      <c r="A348" t="s">
        <v>1453</v>
      </c>
      <c r="B348" t="s">
        <v>1454</v>
      </c>
      <c r="C348" s="1" t="str">
        <f t="shared" si="26"/>
        <v>21:1125</v>
      </c>
      <c r="D348" s="1" t="str">
        <f t="shared" si="27"/>
        <v>21:0250</v>
      </c>
      <c r="E348" t="s">
        <v>1455</v>
      </c>
      <c r="F348" t="s">
        <v>1456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>
        <v>7.0000000000000001E-3</v>
      </c>
      <c r="P348">
        <v>230.2</v>
      </c>
      <c r="Q348">
        <v>0.48</v>
      </c>
      <c r="R348">
        <v>3.44</v>
      </c>
      <c r="S348">
        <v>63.55</v>
      </c>
      <c r="T348">
        <v>0.128</v>
      </c>
      <c r="U348">
        <v>4.5999999999999999E-2</v>
      </c>
      <c r="V348">
        <v>1.208</v>
      </c>
      <c r="W348">
        <v>5.0000000000000001E-3</v>
      </c>
      <c r="X348">
        <v>0.4</v>
      </c>
      <c r="Y348">
        <v>1.41</v>
      </c>
      <c r="Z348">
        <v>6.35</v>
      </c>
      <c r="AA348">
        <v>0.23200000000000001</v>
      </c>
      <c r="AB348">
        <v>0.126</v>
      </c>
      <c r="AC348">
        <v>6.5000000000000002E-2</v>
      </c>
      <c r="AE348">
        <v>0.28699999999999998</v>
      </c>
      <c r="AH348">
        <v>4.5999999999999999E-2</v>
      </c>
      <c r="AI348">
        <v>5.0000000000000001E-3</v>
      </c>
      <c r="AJ348">
        <v>0.69799999999999995</v>
      </c>
      <c r="AK348">
        <v>1.5169999999999999</v>
      </c>
      <c r="AL348">
        <v>1.7000000000000001E-2</v>
      </c>
      <c r="AM348">
        <v>47.75</v>
      </c>
      <c r="AN348">
        <v>0.126</v>
      </c>
      <c r="AP348">
        <v>1.02</v>
      </c>
      <c r="AQ348">
        <v>6.23</v>
      </c>
      <c r="AR348">
        <v>0.13800000000000001</v>
      </c>
      <c r="AS348">
        <v>0.216</v>
      </c>
      <c r="AT348">
        <v>9.5000000000000001E-2</v>
      </c>
      <c r="AU348">
        <v>3.0000000000000001E-3</v>
      </c>
      <c r="AV348">
        <v>0.20799999999999999</v>
      </c>
      <c r="AW348">
        <v>0.5</v>
      </c>
      <c r="AX348">
        <v>0.247</v>
      </c>
      <c r="AZ348">
        <v>40.71</v>
      </c>
      <c r="BB348">
        <v>4.1000000000000002E-2</v>
      </c>
      <c r="BD348">
        <v>2.1</v>
      </c>
      <c r="BE348">
        <v>3.0000000000000001E-3</v>
      </c>
      <c r="BF348">
        <v>1.7000000000000001E-2</v>
      </c>
      <c r="BG348">
        <v>0.115</v>
      </c>
      <c r="BH348">
        <v>0.57999999999999996</v>
      </c>
      <c r="BJ348">
        <v>1.3380000000000001</v>
      </c>
      <c r="BK348">
        <v>0.11700000000000001</v>
      </c>
      <c r="BL348">
        <v>4.05</v>
      </c>
    </row>
    <row r="349" spans="1:64" x14ac:dyDescent="0.3">
      <c r="A349" t="s">
        <v>1457</v>
      </c>
      <c r="B349" t="s">
        <v>1458</v>
      </c>
      <c r="C349" s="1" t="str">
        <f t="shared" si="26"/>
        <v>21:1125</v>
      </c>
      <c r="D349" s="1" t="str">
        <f t="shared" si="27"/>
        <v>21:0250</v>
      </c>
      <c r="E349" t="s">
        <v>1459</v>
      </c>
      <c r="F349" t="s">
        <v>1460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>
        <v>1.0999999999999999E-2</v>
      </c>
      <c r="P349">
        <v>303.10000000000002</v>
      </c>
      <c r="Q349">
        <v>0.7</v>
      </c>
      <c r="R349">
        <v>3.11</v>
      </c>
      <c r="S349">
        <v>68.709999999999994</v>
      </c>
      <c r="T349">
        <v>0.16300000000000001</v>
      </c>
      <c r="U349">
        <v>7.4999999999999997E-2</v>
      </c>
      <c r="V349">
        <v>2.3919999999999999</v>
      </c>
      <c r="W349">
        <v>5.0000000000000001E-3</v>
      </c>
      <c r="X349">
        <v>0.89500000000000002</v>
      </c>
      <c r="Y349">
        <v>1.42</v>
      </c>
      <c r="Z349">
        <v>7.32</v>
      </c>
      <c r="AA349">
        <v>0.27300000000000002</v>
      </c>
      <c r="AB349">
        <v>0.14699999999999999</v>
      </c>
      <c r="AC349">
        <v>8.6999999999999994E-2</v>
      </c>
      <c r="AE349">
        <v>0.38400000000000001</v>
      </c>
      <c r="AH349">
        <v>5.1999999999999998E-2</v>
      </c>
      <c r="AI349">
        <v>5.0000000000000001E-3</v>
      </c>
      <c r="AJ349">
        <v>1.0920000000000001</v>
      </c>
      <c r="AK349">
        <v>1.835</v>
      </c>
      <c r="AL349">
        <v>1.9E-2</v>
      </c>
      <c r="AM349">
        <v>105.06</v>
      </c>
      <c r="AN349">
        <v>0.156</v>
      </c>
      <c r="AP349">
        <v>1.518</v>
      </c>
      <c r="AQ349">
        <v>5.95</v>
      </c>
      <c r="AR349">
        <v>0.17599999999999999</v>
      </c>
      <c r="AS349">
        <v>0.34799999999999998</v>
      </c>
      <c r="AT349">
        <v>0.11600000000000001</v>
      </c>
      <c r="AU349">
        <v>3.0000000000000001E-3</v>
      </c>
      <c r="AV349">
        <v>0.19600000000000001</v>
      </c>
      <c r="AW349">
        <v>0.5</v>
      </c>
      <c r="AX349">
        <v>0.36799999999999999</v>
      </c>
      <c r="AZ349">
        <v>44.84</v>
      </c>
      <c r="BB349">
        <v>5.5E-2</v>
      </c>
      <c r="BD349">
        <v>1.85</v>
      </c>
      <c r="BE349">
        <v>3.0000000000000001E-3</v>
      </c>
      <c r="BF349">
        <v>1.7999999999999999E-2</v>
      </c>
      <c r="BG349">
        <v>0.159</v>
      </c>
      <c r="BH349">
        <v>0.63</v>
      </c>
      <c r="BJ349">
        <v>1.5780000000000001</v>
      </c>
      <c r="BK349">
        <v>0.121</v>
      </c>
      <c r="BL349">
        <v>4.5599999999999996</v>
      </c>
    </row>
    <row r="350" spans="1:64" x14ac:dyDescent="0.3">
      <c r="A350" t="s">
        <v>1461</v>
      </c>
      <c r="B350" t="s">
        <v>1462</v>
      </c>
      <c r="C350" s="1" t="str">
        <f t="shared" si="26"/>
        <v>21:1125</v>
      </c>
      <c r="D350" s="1" t="str">
        <f t="shared" si="27"/>
        <v>21:0250</v>
      </c>
      <c r="E350" t="s">
        <v>1463</v>
      </c>
      <c r="F350" t="s">
        <v>1464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>
        <v>6.0000000000000001E-3</v>
      </c>
      <c r="P350">
        <v>334.5</v>
      </c>
      <c r="Q350">
        <v>0.46</v>
      </c>
      <c r="R350">
        <v>2.66</v>
      </c>
      <c r="S350">
        <v>79.650000000000006</v>
      </c>
      <c r="T350">
        <v>8.2000000000000003E-2</v>
      </c>
      <c r="U350">
        <v>7.0000000000000007E-2</v>
      </c>
      <c r="V350">
        <v>1.131</v>
      </c>
      <c r="W350">
        <v>5.0000000000000001E-3</v>
      </c>
      <c r="X350">
        <v>1.034</v>
      </c>
      <c r="Y350">
        <v>1.2</v>
      </c>
      <c r="Z350">
        <v>5.41</v>
      </c>
      <c r="AA350">
        <v>0.252</v>
      </c>
      <c r="AB350">
        <v>0.14499999999999999</v>
      </c>
      <c r="AC350">
        <v>6.7000000000000004E-2</v>
      </c>
      <c r="AE350">
        <v>0.316</v>
      </c>
      <c r="AH350">
        <v>5.2999999999999999E-2</v>
      </c>
      <c r="AI350">
        <v>5.0000000000000001E-3</v>
      </c>
      <c r="AJ350">
        <v>0.44600000000000001</v>
      </c>
      <c r="AK350">
        <v>1.524</v>
      </c>
      <c r="AL350">
        <v>1.4999999999999999E-2</v>
      </c>
      <c r="AM350">
        <v>83.32</v>
      </c>
      <c r="AN350">
        <v>8.4000000000000005E-2</v>
      </c>
      <c r="AP350">
        <v>0.94799999999999995</v>
      </c>
      <c r="AQ350">
        <v>6.56</v>
      </c>
      <c r="AR350">
        <v>0.16700000000000001</v>
      </c>
      <c r="AS350">
        <v>0.192</v>
      </c>
      <c r="AT350">
        <v>2.5000000000000001E-2</v>
      </c>
      <c r="AU350">
        <v>3.0000000000000001E-3</v>
      </c>
      <c r="AV350">
        <v>0.16500000000000001</v>
      </c>
      <c r="AW350">
        <v>0.5</v>
      </c>
      <c r="AX350">
        <v>0.28599999999999998</v>
      </c>
      <c r="AZ350">
        <v>12.62</v>
      </c>
      <c r="BB350">
        <v>4.7E-2</v>
      </c>
      <c r="BD350">
        <v>2.13</v>
      </c>
      <c r="BE350">
        <v>3.0000000000000001E-3</v>
      </c>
      <c r="BF350">
        <v>2.1000000000000001E-2</v>
      </c>
      <c r="BG350">
        <v>7.9000000000000001E-2</v>
      </c>
      <c r="BH350">
        <v>0.92</v>
      </c>
      <c r="BJ350">
        <v>1.498</v>
      </c>
      <c r="BK350">
        <v>0.112</v>
      </c>
      <c r="BL350">
        <v>9.91</v>
      </c>
    </row>
    <row r="351" spans="1:64" x14ac:dyDescent="0.3">
      <c r="A351" t="s">
        <v>1465</v>
      </c>
      <c r="B351" t="s">
        <v>1466</v>
      </c>
      <c r="C351" s="1" t="str">
        <f t="shared" si="26"/>
        <v>21:1125</v>
      </c>
      <c r="D351" s="1" t="str">
        <f t="shared" si="27"/>
        <v>21:0250</v>
      </c>
      <c r="E351" t="s">
        <v>1467</v>
      </c>
      <c r="F351" t="s">
        <v>1468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>
        <v>5.0000000000000001E-3</v>
      </c>
      <c r="P351">
        <v>221.8</v>
      </c>
      <c r="Q351">
        <v>0.34</v>
      </c>
      <c r="R351">
        <v>2.63</v>
      </c>
      <c r="S351">
        <v>32.5</v>
      </c>
      <c r="T351">
        <v>0.05</v>
      </c>
      <c r="U351">
        <v>2.5999999999999999E-2</v>
      </c>
      <c r="V351">
        <v>0.29399999999999998</v>
      </c>
      <c r="W351">
        <v>5.0000000000000001E-3</v>
      </c>
      <c r="X351">
        <v>6.8000000000000005E-2</v>
      </c>
      <c r="Y351">
        <v>0.67</v>
      </c>
      <c r="Z351">
        <v>2.75</v>
      </c>
      <c r="AA351">
        <v>0.09</v>
      </c>
      <c r="AB351">
        <v>5.3999999999999999E-2</v>
      </c>
      <c r="AC351">
        <v>1.9E-2</v>
      </c>
      <c r="AE351">
        <v>0.107</v>
      </c>
      <c r="AH351">
        <v>1.7999999999999999E-2</v>
      </c>
      <c r="AI351">
        <v>5.0000000000000001E-3</v>
      </c>
      <c r="AJ351">
        <v>0.18099999999999999</v>
      </c>
      <c r="AK351">
        <v>1.2370000000000001</v>
      </c>
      <c r="AL351">
        <v>8.0000000000000002E-3</v>
      </c>
      <c r="AM351">
        <v>1.42</v>
      </c>
      <c r="AN351">
        <v>2.5000000000000001E-2</v>
      </c>
      <c r="AP351">
        <v>0.30199999999999999</v>
      </c>
      <c r="AQ351">
        <v>4.24</v>
      </c>
      <c r="AR351">
        <v>2.5000000000000001E-2</v>
      </c>
      <c r="AS351">
        <v>6.4000000000000001E-2</v>
      </c>
      <c r="AT351">
        <v>2.5000000000000001E-2</v>
      </c>
      <c r="AU351">
        <v>3.0000000000000001E-3</v>
      </c>
      <c r="AV351">
        <v>2.3E-2</v>
      </c>
      <c r="AW351">
        <v>0.5</v>
      </c>
      <c r="AX351">
        <v>8.7999999999999995E-2</v>
      </c>
      <c r="AZ351">
        <v>24.14</v>
      </c>
      <c r="BB351">
        <v>1.6E-2</v>
      </c>
      <c r="BD351">
        <v>1.07</v>
      </c>
      <c r="BE351">
        <v>3.0000000000000001E-3</v>
      </c>
      <c r="BF351">
        <v>8.0000000000000002E-3</v>
      </c>
      <c r="BG351">
        <v>2.8000000000000001E-2</v>
      </c>
      <c r="BH351">
        <v>0.21</v>
      </c>
      <c r="BJ351">
        <v>0.54200000000000004</v>
      </c>
      <c r="BK351">
        <v>5.2999999999999999E-2</v>
      </c>
      <c r="BL351">
        <v>6.68</v>
      </c>
    </row>
    <row r="352" spans="1:64" x14ac:dyDescent="0.3">
      <c r="A352" t="s">
        <v>1469</v>
      </c>
      <c r="B352" t="s">
        <v>1470</v>
      </c>
      <c r="C352" s="1" t="str">
        <f t="shared" si="26"/>
        <v>21:1125</v>
      </c>
      <c r="D352" s="1" t="str">
        <f t="shared" si="27"/>
        <v>21:0250</v>
      </c>
      <c r="E352" t="s">
        <v>1471</v>
      </c>
      <c r="F352" t="s">
        <v>1472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>
        <v>8.0000000000000002E-3</v>
      </c>
      <c r="P352">
        <v>349.7</v>
      </c>
      <c r="Q352">
        <v>0.56999999999999995</v>
      </c>
      <c r="R352">
        <v>2.88</v>
      </c>
      <c r="S352">
        <v>62.17</v>
      </c>
      <c r="T352">
        <v>0.159</v>
      </c>
      <c r="U352">
        <v>0.112</v>
      </c>
      <c r="V352">
        <v>2.2909999999999999</v>
      </c>
      <c r="W352">
        <v>5.0000000000000001E-3</v>
      </c>
      <c r="X352">
        <v>0.70499999999999996</v>
      </c>
      <c r="Y352">
        <v>1.31</v>
      </c>
      <c r="Z352">
        <v>6.4</v>
      </c>
      <c r="AA352">
        <v>0.25900000000000001</v>
      </c>
      <c r="AB352">
        <v>0.152</v>
      </c>
      <c r="AC352">
        <v>7.8E-2</v>
      </c>
      <c r="AE352">
        <v>0.35</v>
      </c>
      <c r="AH352">
        <v>0.05</v>
      </c>
      <c r="AI352">
        <v>5.0000000000000001E-3</v>
      </c>
      <c r="AJ352">
        <v>1.03</v>
      </c>
      <c r="AK352">
        <v>1.6719999999999999</v>
      </c>
      <c r="AL352">
        <v>1.9E-2</v>
      </c>
      <c r="AM352">
        <v>78.569999999999993</v>
      </c>
      <c r="AN352">
        <v>9.0999999999999998E-2</v>
      </c>
      <c r="AP352">
        <v>1.43</v>
      </c>
      <c r="AQ352">
        <v>5.64</v>
      </c>
      <c r="AR352">
        <v>0.38900000000000001</v>
      </c>
      <c r="AS352">
        <v>0.32700000000000001</v>
      </c>
      <c r="AT352">
        <v>0.13900000000000001</v>
      </c>
      <c r="AU352">
        <v>3.0000000000000001E-3</v>
      </c>
      <c r="AV352">
        <v>7.6999999999999999E-2</v>
      </c>
      <c r="AW352">
        <v>0.5</v>
      </c>
      <c r="AX352">
        <v>0.33700000000000002</v>
      </c>
      <c r="AZ352">
        <v>40.01</v>
      </c>
      <c r="BB352">
        <v>4.8000000000000001E-2</v>
      </c>
      <c r="BD352">
        <v>3.15</v>
      </c>
      <c r="BE352">
        <v>3.0000000000000001E-3</v>
      </c>
      <c r="BF352">
        <v>1.7999999999999999E-2</v>
      </c>
      <c r="BG352">
        <v>0.13900000000000001</v>
      </c>
      <c r="BH352">
        <v>0.7</v>
      </c>
      <c r="BJ352">
        <v>1.4670000000000001</v>
      </c>
      <c r="BK352">
        <v>0.115</v>
      </c>
      <c r="BL352">
        <v>5.51</v>
      </c>
    </row>
    <row r="353" spans="1:64" x14ac:dyDescent="0.3">
      <c r="A353" t="s">
        <v>1473</v>
      </c>
      <c r="B353" t="s">
        <v>1474</v>
      </c>
      <c r="C353" s="1" t="str">
        <f t="shared" si="26"/>
        <v>21:1125</v>
      </c>
      <c r="D353" s="1" t="str">
        <f t="shared" si="27"/>
        <v>21:0250</v>
      </c>
      <c r="E353" t="s">
        <v>1475</v>
      </c>
      <c r="F353" t="s">
        <v>1476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>
        <v>3.0000000000000001E-3</v>
      </c>
      <c r="P353">
        <v>286.8</v>
      </c>
      <c r="Q353">
        <v>0.33</v>
      </c>
      <c r="R353">
        <v>3.97</v>
      </c>
      <c r="S353">
        <v>43.72</v>
      </c>
      <c r="T353">
        <v>4.8000000000000001E-2</v>
      </c>
      <c r="U353">
        <v>0.01</v>
      </c>
      <c r="V353">
        <v>0.41899999999999998</v>
      </c>
      <c r="W353">
        <v>5.0000000000000001E-3</v>
      </c>
      <c r="X353">
        <v>0.14199999999999999</v>
      </c>
      <c r="Y353">
        <v>1</v>
      </c>
      <c r="Z353">
        <v>2.65</v>
      </c>
      <c r="AA353">
        <v>0.125</v>
      </c>
      <c r="AB353">
        <v>8.1000000000000003E-2</v>
      </c>
      <c r="AC353">
        <v>3.2000000000000001E-2</v>
      </c>
      <c r="AE353">
        <v>0.15</v>
      </c>
      <c r="AH353">
        <v>2.5000000000000001E-2</v>
      </c>
      <c r="AI353">
        <v>5.0000000000000001E-3</v>
      </c>
      <c r="AJ353">
        <v>0.17100000000000001</v>
      </c>
      <c r="AK353">
        <v>2.1080000000000001</v>
      </c>
      <c r="AL353">
        <v>0.01</v>
      </c>
      <c r="AM353">
        <v>6.11</v>
      </c>
      <c r="AN353">
        <v>2.5000000000000001E-2</v>
      </c>
      <c r="AP353">
        <v>0.39100000000000001</v>
      </c>
      <c r="AQ353">
        <v>5.4</v>
      </c>
      <c r="AR353">
        <v>2.7E-2</v>
      </c>
      <c r="AS353">
        <v>7.3999999999999996E-2</v>
      </c>
      <c r="AT353">
        <v>2.5000000000000001E-2</v>
      </c>
      <c r="AU353">
        <v>3.0000000000000001E-3</v>
      </c>
      <c r="AV353">
        <v>3.5999999999999997E-2</v>
      </c>
      <c r="AW353">
        <v>0.5</v>
      </c>
      <c r="AX353">
        <v>0.108</v>
      </c>
      <c r="AZ353">
        <v>26.69</v>
      </c>
      <c r="BB353">
        <v>2.1000000000000001E-2</v>
      </c>
      <c r="BD353">
        <v>1.0900000000000001</v>
      </c>
      <c r="BE353">
        <v>3.0000000000000001E-3</v>
      </c>
      <c r="BF353">
        <v>0.01</v>
      </c>
      <c r="BG353">
        <v>2.1000000000000001E-2</v>
      </c>
      <c r="BH353">
        <v>0.34</v>
      </c>
      <c r="BJ353">
        <v>0.76800000000000002</v>
      </c>
      <c r="BK353">
        <v>6.0999999999999999E-2</v>
      </c>
      <c r="BL353">
        <v>7.79</v>
      </c>
    </row>
    <row r="354" spans="1:64" x14ac:dyDescent="0.3">
      <c r="A354" t="s">
        <v>1477</v>
      </c>
      <c r="B354" t="s">
        <v>1478</v>
      </c>
      <c r="C354" s="1" t="str">
        <f t="shared" si="26"/>
        <v>21:1125</v>
      </c>
      <c r="D354" s="1" t="str">
        <f t="shared" si="27"/>
        <v>21:0250</v>
      </c>
      <c r="E354" t="s">
        <v>1479</v>
      </c>
      <c r="F354" t="s">
        <v>1480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>
        <v>6.0000000000000001E-3</v>
      </c>
      <c r="P354">
        <v>316.39999999999998</v>
      </c>
      <c r="Q354">
        <v>0.52</v>
      </c>
      <c r="R354">
        <v>2.0299999999999998</v>
      </c>
      <c r="S354">
        <v>44.82</v>
      </c>
      <c r="T354">
        <v>0.115</v>
      </c>
      <c r="U354">
        <v>5.3999999999999999E-2</v>
      </c>
      <c r="V354">
        <v>0.91600000000000004</v>
      </c>
      <c r="W354">
        <v>5.0000000000000001E-3</v>
      </c>
      <c r="X354">
        <v>0.26100000000000001</v>
      </c>
      <c r="Y354">
        <v>1.19</v>
      </c>
      <c r="Z354">
        <v>4.25</v>
      </c>
      <c r="AA354">
        <v>0.19400000000000001</v>
      </c>
      <c r="AB354">
        <v>0.109</v>
      </c>
      <c r="AC354">
        <v>5.1999999999999998E-2</v>
      </c>
      <c r="AE354">
        <v>0.22800000000000001</v>
      </c>
      <c r="AH354">
        <v>3.5999999999999997E-2</v>
      </c>
      <c r="AI354">
        <v>5.0000000000000001E-3</v>
      </c>
      <c r="AJ354">
        <v>0.47299999999999998</v>
      </c>
      <c r="AK354">
        <v>1.3089999999999999</v>
      </c>
      <c r="AL354">
        <v>1.4999999999999999E-2</v>
      </c>
      <c r="AM354">
        <v>22.35</v>
      </c>
      <c r="AN354">
        <v>0.05</v>
      </c>
      <c r="AP354">
        <v>0.754</v>
      </c>
      <c r="AQ354">
        <v>5.85</v>
      </c>
      <c r="AR354">
        <v>5.1999999999999998E-2</v>
      </c>
      <c r="AS354">
        <v>0.17</v>
      </c>
      <c r="AT354">
        <v>2.5000000000000001E-2</v>
      </c>
      <c r="AU354">
        <v>3.0000000000000001E-3</v>
      </c>
      <c r="AV354">
        <v>0.13</v>
      </c>
      <c r="AW354">
        <v>0.5</v>
      </c>
      <c r="AX354">
        <v>0.20899999999999999</v>
      </c>
      <c r="AZ354">
        <v>28.42</v>
      </c>
      <c r="BB354">
        <v>3.5000000000000003E-2</v>
      </c>
      <c r="BD354">
        <v>1.84</v>
      </c>
      <c r="BE354">
        <v>3.0000000000000001E-3</v>
      </c>
      <c r="BF354">
        <v>1.2999999999999999E-2</v>
      </c>
      <c r="BG354">
        <v>6.9000000000000006E-2</v>
      </c>
      <c r="BH354">
        <v>0.44</v>
      </c>
      <c r="BJ354">
        <v>1.1459999999999999</v>
      </c>
      <c r="BK354">
        <v>9.2999999999999999E-2</v>
      </c>
      <c r="BL354">
        <v>7.58</v>
      </c>
    </row>
    <row r="355" spans="1:64" x14ac:dyDescent="0.3">
      <c r="A355" t="s">
        <v>1481</v>
      </c>
      <c r="B355" t="s">
        <v>1482</v>
      </c>
      <c r="C355" s="1" t="str">
        <f t="shared" si="26"/>
        <v>21:1125</v>
      </c>
      <c r="D355" s="1" t="str">
        <f t="shared" si="27"/>
        <v>21:0250</v>
      </c>
      <c r="E355" t="s">
        <v>1483</v>
      </c>
      <c r="F355" t="s">
        <v>1484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>
        <v>7.0000000000000001E-3</v>
      </c>
      <c r="P355">
        <v>282.7</v>
      </c>
      <c r="Q355">
        <v>0.52</v>
      </c>
      <c r="R355">
        <v>2.61</v>
      </c>
      <c r="S355">
        <v>52.93</v>
      </c>
      <c r="T355">
        <v>0.08</v>
      </c>
      <c r="U355">
        <v>4.3999999999999997E-2</v>
      </c>
      <c r="V355">
        <v>0.93200000000000005</v>
      </c>
      <c r="W355">
        <v>5.0000000000000001E-3</v>
      </c>
      <c r="X355">
        <v>0.316</v>
      </c>
      <c r="Y355">
        <v>1.1100000000000001</v>
      </c>
      <c r="Z355">
        <v>5.71</v>
      </c>
      <c r="AA355">
        <v>0.22</v>
      </c>
      <c r="AB355">
        <v>0.11899999999999999</v>
      </c>
      <c r="AC355">
        <v>5.7000000000000002E-2</v>
      </c>
      <c r="AE355">
        <v>0.28199999999999997</v>
      </c>
      <c r="AH355">
        <v>4.1000000000000002E-2</v>
      </c>
      <c r="AI355">
        <v>5.0000000000000001E-3</v>
      </c>
      <c r="AJ355">
        <v>0.46100000000000002</v>
      </c>
      <c r="AK355">
        <v>1.173</v>
      </c>
      <c r="AL355">
        <v>1.7000000000000001E-2</v>
      </c>
      <c r="AM355">
        <v>22.25</v>
      </c>
      <c r="AN355">
        <v>0.10199999999999999</v>
      </c>
      <c r="AP355">
        <v>0.81</v>
      </c>
      <c r="AQ355">
        <v>5.3</v>
      </c>
      <c r="AR355">
        <v>8.7999999999999995E-2</v>
      </c>
      <c r="AS355">
        <v>0.17599999999999999</v>
      </c>
      <c r="AT355">
        <v>2.5000000000000001E-2</v>
      </c>
      <c r="AU355">
        <v>3.0000000000000001E-3</v>
      </c>
      <c r="AV355">
        <v>0.13900000000000001</v>
      </c>
      <c r="AW355">
        <v>0.5</v>
      </c>
      <c r="AX355">
        <v>0.219</v>
      </c>
      <c r="AZ355">
        <v>25.13</v>
      </c>
      <c r="BB355">
        <v>3.5999999999999997E-2</v>
      </c>
      <c r="BD355">
        <v>1.9</v>
      </c>
      <c r="BE355">
        <v>3.0000000000000001E-3</v>
      </c>
      <c r="BF355">
        <v>1.6E-2</v>
      </c>
      <c r="BG355">
        <v>9.2999999999999999E-2</v>
      </c>
      <c r="BH355">
        <v>0.56999999999999995</v>
      </c>
      <c r="BJ355">
        <v>1.23</v>
      </c>
      <c r="BK355">
        <v>0.107</v>
      </c>
      <c r="BL355">
        <v>4.16</v>
      </c>
    </row>
    <row r="356" spans="1:64" x14ac:dyDescent="0.3">
      <c r="A356" t="s">
        <v>1485</v>
      </c>
      <c r="B356" t="s">
        <v>1486</v>
      </c>
      <c r="C356" s="1" t="str">
        <f t="shared" si="26"/>
        <v>21:1125</v>
      </c>
      <c r="D356" s="1" t="str">
        <f t="shared" si="27"/>
        <v>21:0250</v>
      </c>
      <c r="E356" t="s">
        <v>1487</v>
      </c>
      <c r="F356" t="s">
        <v>1488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>
        <v>5.0000000000000001E-3</v>
      </c>
      <c r="P356">
        <v>308.2</v>
      </c>
      <c r="Q356">
        <v>0.38</v>
      </c>
      <c r="R356">
        <v>2.83</v>
      </c>
      <c r="S356">
        <v>83.64</v>
      </c>
      <c r="T356">
        <v>5.6000000000000001E-2</v>
      </c>
      <c r="U356">
        <v>6.6000000000000003E-2</v>
      </c>
      <c r="V356">
        <v>0.622</v>
      </c>
      <c r="W356">
        <v>5.0000000000000001E-3</v>
      </c>
      <c r="X356">
        <v>0.222</v>
      </c>
      <c r="Y356">
        <v>0.99</v>
      </c>
      <c r="Z356">
        <v>4.95</v>
      </c>
      <c r="AA356">
        <v>0.188</v>
      </c>
      <c r="AB356">
        <v>0.106</v>
      </c>
      <c r="AC356">
        <v>4.7E-2</v>
      </c>
      <c r="AE356">
        <v>0.22800000000000001</v>
      </c>
      <c r="AH356">
        <v>3.5000000000000003E-2</v>
      </c>
      <c r="AI356">
        <v>5.0000000000000001E-3</v>
      </c>
      <c r="AJ356">
        <v>0.26300000000000001</v>
      </c>
      <c r="AK356">
        <v>1.8220000000000001</v>
      </c>
      <c r="AL356">
        <v>1.2E-2</v>
      </c>
      <c r="AM356">
        <v>17.84</v>
      </c>
      <c r="AN356">
        <v>2.5000000000000001E-2</v>
      </c>
      <c r="AP356">
        <v>0.61699999999999999</v>
      </c>
      <c r="AQ356">
        <v>6.88</v>
      </c>
      <c r="AR356">
        <v>7.4999999999999997E-2</v>
      </c>
      <c r="AS356">
        <v>0.11799999999999999</v>
      </c>
      <c r="AT356">
        <v>2.5000000000000001E-2</v>
      </c>
      <c r="AU356">
        <v>3.0000000000000001E-3</v>
      </c>
      <c r="AV356">
        <v>0.13100000000000001</v>
      </c>
      <c r="AW356">
        <v>0.5</v>
      </c>
      <c r="AX356">
        <v>0.18099999999999999</v>
      </c>
      <c r="AZ356">
        <v>12.33</v>
      </c>
      <c r="BB356">
        <v>3.3000000000000002E-2</v>
      </c>
      <c r="BD356">
        <v>1.26</v>
      </c>
      <c r="BE356">
        <v>3.0000000000000001E-3</v>
      </c>
      <c r="BF356">
        <v>1.2999999999999999E-2</v>
      </c>
      <c r="BG356">
        <v>4.9000000000000002E-2</v>
      </c>
      <c r="BH356">
        <v>0.45</v>
      </c>
      <c r="BJ356">
        <v>1.17</v>
      </c>
      <c r="BK356">
        <v>8.7999999999999995E-2</v>
      </c>
      <c r="BL356">
        <v>11.32</v>
      </c>
    </row>
    <row r="357" spans="1:64" x14ac:dyDescent="0.3">
      <c r="A357" t="s">
        <v>1489</v>
      </c>
      <c r="B357" t="s">
        <v>1490</v>
      </c>
      <c r="C357" s="1" t="str">
        <f t="shared" si="26"/>
        <v>21:1125</v>
      </c>
      <c r="D357" s="1" t="str">
        <f t="shared" si="27"/>
        <v>21:0250</v>
      </c>
      <c r="E357" t="s">
        <v>1491</v>
      </c>
      <c r="F357" t="s">
        <v>1492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>
        <v>5.0000000000000001E-3</v>
      </c>
      <c r="P357">
        <v>320.39999999999998</v>
      </c>
      <c r="Q357">
        <v>0.45</v>
      </c>
      <c r="R357">
        <v>2.87</v>
      </c>
      <c r="S357">
        <v>57.85</v>
      </c>
      <c r="T357">
        <v>0.11799999999999999</v>
      </c>
      <c r="U357">
        <v>4.5999999999999999E-2</v>
      </c>
      <c r="V357">
        <v>1.286</v>
      </c>
      <c r="W357">
        <v>5.0000000000000001E-3</v>
      </c>
      <c r="X357">
        <v>0.218</v>
      </c>
      <c r="Y357">
        <v>1.05</v>
      </c>
      <c r="Z357">
        <v>5.21</v>
      </c>
      <c r="AA357">
        <v>0.20300000000000001</v>
      </c>
      <c r="AB357">
        <v>0.11799999999999999</v>
      </c>
      <c r="AC357">
        <v>6.0999999999999999E-2</v>
      </c>
      <c r="AE357">
        <v>0.29899999999999999</v>
      </c>
      <c r="AH357">
        <v>4.1000000000000002E-2</v>
      </c>
      <c r="AI357">
        <v>5.0000000000000001E-3</v>
      </c>
      <c r="AJ357">
        <v>0.68</v>
      </c>
      <c r="AK357">
        <v>1.42</v>
      </c>
      <c r="AL357">
        <v>1.4E-2</v>
      </c>
      <c r="AM357">
        <v>19.760000000000002</v>
      </c>
      <c r="AN357">
        <v>6.6000000000000003E-2</v>
      </c>
      <c r="AP357">
        <v>1.0309999999999999</v>
      </c>
      <c r="AQ357">
        <v>5.22</v>
      </c>
      <c r="AR357">
        <v>0.10299999999999999</v>
      </c>
      <c r="AS357">
        <v>0.216</v>
      </c>
      <c r="AT357">
        <v>5.8999999999999997E-2</v>
      </c>
      <c r="AU357">
        <v>3.0000000000000001E-3</v>
      </c>
      <c r="AV357">
        <v>0.14499999999999999</v>
      </c>
      <c r="AW357">
        <v>0.5</v>
      </c>
      <c r="AX357">
        <v>0.255</v>
      </c>
      <c r="AZ357">
        <v>31.55</v>
      </c>
      <c r="BB357">
        <v>4.1000000000000002E-2</v>
      </c>
      <c r="BD357">
        <v>2.17</v>
      </c>
      <c r="BE357">
        <v>3.0000000000000001E-3</v>
      </c>
      <c r="BF357">
        <v>1.6E-2</v>
      </c>
      <c r="BG357">
        <v>0.112</v>
      </c>
      <c r="BH357">
        <v>0.5</v>
      </c>
      <c r="BJ357">
        <v>1.2709999999999999</v>
      </c>
      <c r="BK357">
        <v>0.109</v>
      </c>
      <c r="BL357">
        <v>5.33</v>
      </c>
    </row>
    <row r="358" spans="1:64" x14ac:dyDescent="0.3">
      <c r="A358" t="s">
        <v>1493</v>
      </c>
      <c r="B358" t="s">
        <v>1494</v>
      </c>
      <c r="C358" s="1" t="str">
        <f t="shared" si="26"/>
        <v>21:1125</v>
      </c>
      <c r="D358" s="1" t="str">
        <f t="shared" si="27"/>
        <v>21:0250</v>
      </c>
      <c r="E358" t="s">
        <v>1495</v>
      </c>
      <c r="F358" t="s">
        <v>1496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>
        <v>5.0000000000000001E-3</v>
      </c>
      <c r="P358">
        <v>313.5</v>
      </c>
      <c r="Q358">
        <v>0.4</v>
      </c>
      <c r="R358">
        <v>2.42</v>
      </c>
      <c r="S358">
        <v>80.75</v>
      </c>
      <c r="T358">
        <v>0.08</v>
      </c>
      <c r="U358">
        <v>8.4000000000000005E-2</v>
      </c>
      <c r="V358">
        <v>1.155</v>
      </c>
      <c r="W358">
        <v>5.0000000000000001E-3</v>
      </c>
      <c r="X358">
        <v>0.307</v>
      </c>
      <c r="Y358">
        <v>1.1200000000000001</v>
      </c>
      <c r="Z358">
        <v>5.86</v>
      </c>
      <c r="AA358">
        <v>0.221</v>
      </c>
      <c r="AB358">
        <v>0.127</v>
      </c>
      <c r="AC358">
        <v>5.8000000000000003E-2</v>
      </c>
      <c r="AE358">
        <v>0.28599999999999998</v>
      </c>
      <c r="AH358">
        <v>4.2000000000000003E-2</v>
      </c>
      <c r="AI358">
        <v>5.0000000000000001E-3</v>
      </c>
      <c r="AJ358">
        <v>0.53200000000000003</v>
      </c>
      <c r="AK358">
        <v>1.46</v>
      </c>
      <c r="AL358">
        <v>1.4999999999999999E-2</v>
      </c>
      <c r="AM358">
        <v>34.35</v>
      </c>
      <c r="AN358">
        <v>7.8E-2</v>
      </c>
      <c r="AP358">
        <v>0.91400000000000003</v>
      </c>
      <c r="AQ358">
        <v>5.36</v>
      </c>
      <c r="AR358">
        <v>0.112</v>
      </c>
      <c r="AS358">
        <v>0.19900000000000001</v>
      </c>
      <c r="AT358">
        <v>7.4999999999999997E-2</v>
      </c>
      <c r="AU358">
        <v>3.0000000000000001E-3</v>
      </c>
      <c r="AV358">
        <v>0.13900000000000001</v>
      </c>
      <c r="AW358">
        <v>0.5</v>
      </c>
      <c r="AX358">
        <v>0.254</v>
      </c>
      <c r="AZ358">
        <v>27.36</v>
      </c>
      <c r="BB358">
        <v>4.2000000000000003E-2</v>
      </c>
      <c r="BD358">
        <v>2.2999999999999998</v>
      </c>
      <c r="BE358">
        <v>3.0000000000000001E-3</v>
      </c>
      <c r="BF358">
        <v>1.6E-2</v>
      </c>
      <c r="BG358">
        <v>0.10100000000000001</v>
      </c>
      <c r="BH358">
        <v>0.54</v>
      </c>
      <c r="BJ358">
        <v>1.296</v>
      </c>
      <c r="BK358">
        <v>0.10299999999999999</v>
      </c>
      <c r="BL358">
        <v>6.27</v>
      </c>
    </row>
    <row r="359" spans="1:64" x14ac:dyDescent="0.3">
      <c r="A359" t="s">
        <v>1497</v>
      </c>
      <c r="B359" t="s">
        <v>1498</v>
      </c>
      <c r="C359" s="1" t="str">
        <f t="shared" si="26"/>
        <v>21:1125</v>
      </c>
      <c r="D359" s="1" t="str">
        <f t="shared" si="27"/>
        <v>21:0250</v>
      </c>
      <c r="E359" t="s">
        <v>1499</v>
      </c>
      <c r="F359" t="s">
        <v>1500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>
        <v>7.0000000000000001E-3</v>
      </c>
      <c r="P359">
        <v>278.5</v>
      </c>
      <c r="Q359">
        <v>0.35</v>
      </c>
      <c r="R359">
        <v>2.94</v>
      </c>
      <c r="S359">
        <v>73.599999999999994</v>
      </c>
      <c r="T359">
        <v>7.9000000000000001E-2</v>
      </c>
      <c r="U359">
        <v>4.4999999999999998E-2</v>
      </c>
      <c r="V359">
        <v>0.83399999999999996</v>
      </c>
      <c r="W359">
        <v>5.0000000000000001E-3</v>
      </c>
      <c r="X359">
        <v>0.16200000000000001</v>
      </c>
      <c r="Y359">
        <v>1.1299999999999999</v>
      </c>
      <c r="Z359">
        <v>6.27</v>
      </c>
      <c r="AA359">
        <v>0.19900000000000001</v>
      </c>
      <c r="AB359">
        <v>0.108</v>
      </c>
      <c r="AC359">
        <v>5.5E-2</v>
      </c>
      <c r="AE359">
        <v>0.23400000000000001</v>
      </c>
      <c r="AH359">
        <v>0.04</v>
      </c>
      <c r="AI359">
        <v>5.0000000000000001E-3</v>
      </c>
      <c r="AJ359">
        <v>0.41399999999999998</v>
      </c>
      <c r="AK359">
        <v>0.95199999999999996</v>
      </c>
      <c r="AL359">
        <v>1.6E-2</v>
      </c>
      <c r="AM359">
        <v>12.07</v>
      </c>
      <c r="AN359">
        <v>7.0000000000000007E-2</v>
      </c>
      <c r="AP359">
        <v>0.754</v>
      </c>
      <c r="AQ359">
        <v>5.13</v>
      </c>
      <c r="AR359">
        <v>7.9000000000000001E-2</v>
      </c>
      <c r="AS359">
        <v>0.161</v>
      </c>
      <c r="AT359">
        <v>5.0999999999999997E-2</v>
      </c>
      <c r="AU359">
        <v>3.0000000000000001E-3</v>
      </c>
      <c r="AV359">
        <v>0.17399999999999999</v>
      </c>
      <c r="AW359">
        <v>0.5</v>
      </c>
      <c r="AX359">
        <v>0.22600000000000001</v>
      </c>
      <c r="AZ359">
        <v>18.079999999999998</v>
      </c>
      <c r="BB359">
        <v>3.5000000000000003E-2</v>
      </c>
      <c r="BD359">
        <v>2.4300000000000002</v>
      </c>
      <c r="BE359">
        <v>3.0000000000000001E-3</v>
      </c>
      <c r="BF359">
        <v>1.4999999999999999E-2</v>
      </c>
      <c r="BG359">
        <v>8.3000000000000004E-2</v>
      </c>
      <c r="BH359">
        <v>0.49</v>
      </c>
      <c r="BJ359">
        <v>1.1779999999999999</v>
      </c>
      <c r="BK359">
        <v>0.10100000000000001</v>
      </c>
      <c r="BL359">
        <v>4.95</v>
      </c>
    </row>
    <row r="360" spans="1:64" x14ac:dyDescent="0.3">
      <c r="A360" t="s">
        <v>1501</v>
      </c>
      <c r="B360" t="s">
        <v>1502</v>
      </c>
      <c r="C360" s="1" t="str">
        <f t="shared" si="26"/>
        <v>21:1125</v>
      </c>
      <c r="D360" s="1" t="str">
        <f t="shared" si="27"/>
        <v>21:0250</v>
      </c>
      <c r="E360" t="s">
        <v>1503</v>
      </c>
      <c r="F360" t="s">
        <v>1504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>
        <v>6.0000000000000001E-3</v>
      </c>
      <c r="P360">
        <v>309.2</v>
      </c>
      <c r="Q360">
        <v>0.36</v>
      </c>
      <c r="R360">
        <v>2.94</v>
      </c>
      <c r="S360">
        <v>83.12</v>
      </c>
      <c r="T360">
        <v>6.2E-2</v>
      </c>
      <c r="U360">
        <v>4.8000000000000001E-2</v>
      </c>
      <c r="V360">
        <v>0.98299999999999998</v>
      </c>
      <c r="W360">
        <v>5.0000000000000001E-3</v>
      </c>
      <c r="X360">
        <v>0.33500000000000002</v>
      </c>
      <c r="Y360">
        <v>1.35</v>
      </c>
      <c r="Z360">
        <v>6.26</v>
      </c>
      <c r="AA360">
        <v>0.26600000000000001</v>
      </c>
      <c r="AB360">
        <v>0.15</v>
      </c>
      <c r="AC360">
        <v>6.3E-2</v>
      </c>
      <c r="AE360">
        <v>0.32</v>
      </c>
      <c r="AH360">
        <v>5.1999999999999998E-2</v>
      </c>
      <c r="AI360">
        <v>5.0000000000000001E-3</v>
      </c>
      <c r="AJ360">
        <v>0.42499999999999999</v>
      </c>
      <c r="AK360">
        <v>1.181</v>
      </c>
      <c r="AL360">
        <v>0.02</v>
      </c>
      <c r="AM360">
        <v>29.8</v>
      </c>
      <c r="AN360">
        <v>0.1</v>
      </c>
      <c r="AP360">
        <v>0.91</v>
      </c>
      <c r="AQ360">
        <v>7.03</v>
      </c>
      <c r="AR360">
        <v>7.1999999999999995E-2</v>
      </c>
      <c r="AS360">
        <v>0.17399999999999999</v>
      </c>
      <c r="AT360">
        <v>5.7000000000000002E-2</v>
      </c>
      <c r="AU360">
        <v>3.0000000000000001E-3</v>
      </c>
      <c r="AV360">
        <v>0.17599999999999999</v>
      </c>
      <c r="AW360">
        <v>0.5</v>
      </c>
      <c r="AX360">
        <v>0.27400000000000002</v>
      </c>
      <c r="AZ360">
        <v>16.600000000000001</v>
      </c>
      <c r="BB360">
        <v>4.7E-2</v>
      </c>
      <c r="BD360">
        <v>2.02</v>
      </c>
      <c r="BE360">
        <v>3.0000000000000001E-3</v>
      </c>
      <c r="BF360">
        <v>1.7999999999999999E-2</v>
      </c>
      <c r="BG360">
        <v>8.5000000000000006E-2</v>
      </c>
      <c r="BH360">
        <v>0.56000000000000005</v>
      </c>
      <c r="BJ360">
        <v>1.5569999999999999</v>
      </c>
      <c r="BK360">
        <v>0.13200000000000001</v>
      </c>
      <c r="BL360">
        <v>6.34</v>
      </c>
    </row>
    <row r="361" spans="1:64" x14ac:dyDescent="0.3">
      <c r="A361" t="s">
        <v>1505</v>
      </c>
      <c r="B361" t="s">
        <v>1506</v>
      </c>
      <c r="C361" s="1" t="str">
        <f t="shared" si="26"/>
        <v>21:1125</v>
      </c>
      <c r="D361" s="1" t="str">
        <f t="shared" si="27"/>
        <v>21:0250</v>
      </c>
      <c r="E361" t="s">
        <v>1507</v>
      </c>
      <c r="F361" t="s">
        <v>1508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>
        <v>6.0000000000000001E-3</v>
      </c>
      <c r="P361">
        <v>291.5</v>
      </c>
      <c r="Q361">
        <v>0.4</v>
      </c>
      <c r="R361">
        <v>3.25</v>
      </c>
      <c r="S361">
        <v>99.46</v>
      </c>
      <c r="T361">
        <v>5.0999999999999997E-2</v>
      </c>
      <c r="U361">
        <v>0.10299999999999999</v>
      </c>
      <c r="V361">
        <v>0.76</v>
      </c>
      <c r="W361">
        <v>5.0000000000000001E-3</v>
      </c>
      <c r="X361">
        <v>0.72299999999999998</v>
      </c>
      <c r="Y361">
        <v>1.22</v>
      </c>
      <c r="Z361">
        <v>5.52</v>
      </c>
      <c r="AA361">
        <v>0.3</v>
      </c>
      <c r="AB361">
        <v>0.155</v>
      </c>
      <c r="AC361">
        <v>7.1999999999999995E-2</v>
      </c>
      <c r="AE361">
        <v>0.39900000000000002</v>
      </c>
      <c r="AH361">
        <v>5.8999999999999997E-2</v>
      </c>
      <c r="AI361">
        <v>5.0000000000000001E-3</v>
      </c>
      <c r="AJ361">
        <v>0.26200000000000001</v>
      </c>
      <c r="AK361">
        <v>1.718</v>
      </c>
      <c r="AL361">
        <v>1.7000000000000001E-2</v>
      </c>
      <c r="AM361">
        <v>67.790000000000006</v>
      </c>
      <c r="AN361">
        <v>0.126</v>
      </c>
      <c r="AP361">
        <v>0.79400000000000004</v>
      </c>
      <c r="AQ361">
        <v>7.03</v>
      </c>
      <c r="AR361">
        <v>3.9E-2</v>
      </c>
      <c r="AS361">
        <v>0.14599999999999999</v>
      </c>
      <c r="AT361">
        <v>8.3000000000000004E-2</v>
      </c>
      <c r="AU361">
        <v>3.0000000000000001E-3</v>
      </c>
      <c r="AV361">
        <v>0.16400000000000001</v>
      </c>
      <c r="AW361">
        <v>0.5</v>
      </c>
      <c r="AX361">
        <v>0.30199999999999999</v>
      </c>
      <c r="AZ361">
        <v>19.32</v>
      </c>
      <c r="BB361">
        <v>5.1999999999999998E-2</v>
      </c>
      <c r="BD361">
        <v>0.85</v>
      </c>
      <c r="BE361">
        <v>3.0000000000000001E-3</v>
      </c>
      <c r="BF361">
        <v>0.02</v>
      </c>
      <c r="BG361">
        <v>6.6000000000000003E-2</v>
      </c>
      <c r="BH361">
        <v>0.37</v>
      </c>
      <c r="BJ361">
        <v>1.716</v>
      </c>
      <c r="BK361">
        <v>0.11899999999999999</v>
      </c>
      <c r="BL361">
        <v>7.81</v>
      </c>
    </row>
    <row r="362" spans="1:64" x14ac:dyDescent="0.3">
      <c r="A362" t="s">
        <v>1509</v>
      </c>
      <c r="B362" t="s">
        <v>1510</v>
      </c>
      <c r="C362" s="1" t="str">
        <f t="shared" si="26"/>
        <v>21:1125</v>
      </c>
      <c r="D362" s="1" t="str">
        <f t="shared" si="27"/>
        <v>21:0250</v>
      </c>
      <c r="E362" t="s">
        <v>1511</v>
      </c>
      <c r="F362" t="s">
        <v>1512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>
        <v>3.0000000000000001E-3</v>
      </c>
      <c r="P362">
        <v>238.6</v>
      </c>
      <c r="Q362">
        <v>0.57999999999999996</v>
      </c>
      <c r="R362">
        <v>2.77</v>
      </c>
      <c r="S362">
        <v>112.1</v>
      </c>
      <c r="T362">
        <v>4.9000000000000002E-2</v>
      </c>
      <c r="U362">
        <v>6.9000000000000006E-2</v>
      </c>
      <c r="V362">
        <v>0.69699999999999995</v>
      </c>
      <c r="W362">
        <v>5.0000000000000001E-3</v>
      </c>
      <c r="X362">
        <v>1.4730000000000001</v>
      </c>
      <c r="Y362">
        <v>1.17</v>
      </c>
      <c r="Z362">
        <v>4.42</v>
      </c>
      <c r="AA362">
        <v>0.249</v>
      </c>
      <c r="AB362">
        <v>0.14299999999999999</v>
      </c>
      <c r="AC362">
        <v>6.6000000000000003E-2</v>
      </c>
      <c r="AE362">
        <v>0.32600000000000001</v>
      </c>
      <c r="AH362">
        <v>5.0999999999999997E-2</v>
      </c>
      <c r="AI362">
        <v>5.0000000000000001E-3</v>
      </c>
      <c r="AJ362">
        <v>0.24399999999999999</v>
      </c>
      <c r="AK362">
        <v>1.552</v>
      </c>
      <c r="AL362">
        <v>1.6E-2</v>
      </c>
      <c r="AM362">
        <v>151.19999999999999</v>
      </c>
      <c r="AN362">
        <v>0.122</v>
      </c>
      <c r="AP362">
        <v>0.72799999999999998</v>
      </c>
      <c r="AQ362">
        <v>7.84</v>
      </c>
      <c r="AR362">
        <v>5.2999999999999999E-2</v>
      </c>
      <c r="AS362">
        <v>0.13100000000000001</v>
      </c>
      <c r="AT362">
        <v>0.11700000000000001</v>
      </c>
      <c r="AU362">
        <v>3.0000000000000001E-3</v>
      </c>
      <c r="AV362">
        <v>0.14599999999999999</v>
      </c>
      <c r="AW362">
        <v>0.5</v>
      </c>
      <c r="AX362">
        <v>0.26100000000000001</v>
      </c>
      <c r="AZ362">
        <v>16.399999999999999</v>
      </c>
      <c r="BB362">
        <v>4.4999999999999998E-2</v>
      </c>
      <c r="BD362">
        <v>1.35</v>
      </c>
      <c r="BE362">
        <v>3.0000000000000001E-3</v>
      </c>
      <c r="BF362">
        <v>1.7000000000000001E-2</v>
      </c>
      <c r="BG362">
        <v>5.7000000000000002E-2</v>
      </c>
      <c r="BH362">
        <v>0.46</v>
      </c>
      <c r="BJ362">
        <v>1.5249999999999999</v>
      </c>
      <c r="BK362">
        <v>0.113</v>
      </c>
      <c r="BL362">
        <v>7.21</v>
      </c>
    </row>
    <row r="363" spans="1:64" x14ac:dyDescent="0.3">
      <c r="A363" t="s">
        <v>1513</v>
      </c>
      <c r="B363" t="s">
        <v>1514</v>
      </c>
      <c r="C363" s="1" t="str">
        <f t="shared" si="26"/>
        <v>21:1125</v>
      </c>
      <c r="D363" s="1" t="str">
        <f t="shared" si="27"/>
        <v>21:0250</v>
      </c>
      <c r="E363" t="s">
        <v>1515</v>
      </c>
      <c r="F363" t="s">
        <v>1516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>
        <v>7.0000000000000001E-3</v>
      </c>
      <c r="P363">
        <v>230.8</v>
      </c>
      <c r="Q363">
        <v>0.71</v>
      </c>
      <c r="R363">
        <v>3.11</v>
      </c>
      <c r="S363">
        <v>86.11</v>
      </c>
      <c r="T363">
        <v>0.06</v>
      </c>
      <c r="U363">
        <v>5.2999999999999999E-2</v>
      </c>
      <c r="V363">
        <v>0.67300000000000004</v>
      </c>
      <c r="W363">
        <v>5.0000000000000001E-3</v>
      </c>
      <c r="X363">
        <v>1.1659999999999999</v>
      </c>
      <c r="Y363">
        <v>1.31</v>
      </c>
      <c r="Z363">
        <v>3.5</v>
      </c>
      <c r="AA363">
        <v>0.26900000000000002</v>
      </c>
      <c r="AB363">
        <v>0.13300000000000001</v>
      </c>
      <c r="AC363">
        <v>6.2E-2</v>
      </c>
      <c r="AE363">
        <v>0.29199999999999998</v>
      </c>
      <c r="AH363">
        <v>0.05</v>
      </c>
      <c r="AI363">
        <v>5.0000000000000001E-3</v>
      </c>
      <c r="AJ363">
        <v>0.252</v>
      </c>
      <c r="AK363">
        <v>1.208</v>
      </c>
      <c r="AL363">
        <v>1.4999999999999999E-2</v>
      </c>
      <c r="AM363">
        <v>125.62</v>
      </c>
      <c r="AN363">
        <v>9.9000000000000005E-2</v>
      </c>
      <c r="AP363">
        <v>0.67600000000000005</v>
      </c>
      <c r="AQ363">
        <v>7.73</v>
      </c>
      <c r="AR363">
        <v>5.8999999999999997E-2</v>
      </c>
      <c r="AS363">
        <v>0.122</v>
      </c>
      <c r="AT363">
        <v>0.23300000000000001</v>
      </c>
      <c r="AU363">
        <v>3.0000000000000001E-3</v>
      </c>
      <c r="AV363">
        <v>0.128</v>
      </c>
      <c r="AW363">
        <v>0.5</v>
      </c>
      <c r="AX363">
        <v>0.249</v>
      </c>
      <c r="AZ363">
        <v>19.8</v>
      </c>
      <c r="BB363">
        <v>4.4999999999999998E-2</v>
      </c>
      <c r="BD363">
        <v>1.94</v>
      </c>
      <c r="BE363">
        <v>3.0000000000000001E-3</v>
      </c>
      <c r="BF363">
        <v>1.7000000000000001E-2</v>
      </c>
      <c r="BG363">
        <v>0.05</v>
      </c>
      <c r="BH363">
        <v>0.61</v>
      </c>
      <c r="BJ363">
        <v>1.4930000000000001</v>
      </c>
      <c r="BK363">
        <v>0.10199999999999999</v>
      </c>
      <c r="BL363">
        <v>5.88</v>
      </c>
    </row>
    <row r="364" spans="1:64" x14ac:dyDescent="0.3">
      <c r="A364" t="s">
        <v>1517</v>
      </c>
      <c r="B364" t="s">
        <v>1518</v>
      </c>
      <c r="C364" s="1" t="str">
        <f t="shared" ref="C364:C395" si="29">HYPERLINK("https://geochem.nrcan.gc.ca/cdogs/content/bdl/bdl211125_e.htm", "21:1125")</f>
        <v>21:1125</v>
      </c>
      <c r="D364" s="1" t="str">
        <f t="shared" ref="D364:D395" si="30">HYPERLINK("https://geochem.nrcan.gc.ca/cdogs/content/svy/svy210250_e.htm", "21:0250")</f>
        <v>21:0250</v>
      </c>
      <c r="E364" t="s">
        <v>1519</v>
      </c>
      <c r="F364" t="s">
        <v>1520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>
        <v>5.0000000000000001E-3</v>
      </c>
      <c r="P364">
        <v>192.6</v>
      </c>
      <c r="Q364">
        <v>0.42</v>
      </c>
      <c r="R364">
        <v>3.71</v>
      </c>
      <c r="S364">
        <v>44.99</v>
      </c>
      <c r="T364">
        <v>7.4999999999999997E-2</v>
      </c>
      <c r="U364">
        <v>4.8000000000000001E-2</v>
      </c>
      <c r="V364">
        <v>0.72899999999999998</v>
      </c>
      <c r="W364">
        <v>5.0000000000000001E-3</v>
      </c>
      <c r="X364">
        <v>0.53</v>
      </c>
      <c r="Y364">
        <v>1.01</v>
      </c>
      <c r="Z364">
        <v>3.75</v>
      </c>
      <c r="AA364">
        <v>0.184</v>
      </c>
      <c r="AB364">
        <v>8.2000000000000003E-2</v>
      </c>
      <c r="AC364">
        <v>5.5E-2</v>
      </c>
      <c r="AE364">
        <v>0.23699999999999999</v>
      </c>
      <c r="AH364">
        <v>0.03</v>
      </c>
      <c r="AI364">
        <v>5.0000000000000001E-3</v>
      </c>
      <c r="AJ364">
        <v>0.27800000000000002</v>
      </c>
      <c r="AK364">
        <v>1.5649999999999999</v>
      </c>
      <c r="AL364">
        <v>0.01</v>
      </c>
      <c r="AM364">
        <v>53.31</v>
      </c>
      <c r="AN364">
        <v>7.1999999999999995E-2</v>
      </c>
      <c r="AP364">
        <v>0.67200000000000004</v>
      </c>
      <c r="AQ364">
        <v>4.18</v>
      </c>
      <c r="AR364">
        <v>9.4E-2</v>
      </c>
      <c r="AS364">
        <v>0.127</v>
      </c>
      <c r="AT364">
        <v>0.155</v>
      </c>
      <c r="AU364">
        <v>3.0000000000000001E-3</v>
      </c>
      <c r="AV364">
        <v>0.26700000000000002</v>
      </c>
      <c r="AW364">
        <v>0.5</v>
      </c>
      <c r="AX364">
        <v>0.23200000000000001</v>
      </c>
      <c r="AZ364">
        <v>27.54</v>
      </c>
      <c r="BB364">
        <v>3.3000000000000002E-2</v>
      </c>
      <c r="BD364">
        <v>1.23</v>
      </c>
      <c r="BE364">
        <v>3.0000000000000001E-3</v>
      </c>
      <c r="BF364">
        <v>1.0999999999999999E-2</v>
      </c>
      <c r="BG364">
        <v>6.3E-2</v>
      </c>
      <c r="BH364">
        <v>0.4</v>
      </c>
      <c r="BJ364">
        <v>0.88800000000000001</v>
      </c>
      <c r="BK364">
        <v>6.2E-2</v>
      </c>
      <c r="BL364">
        <v>3.87</v>
      </c>
    </row>
    <row r="365" spans="1:64" x14ac:dyDescent="0.3">
      <c r="A365" t="s">
        <v>1521</v>
      </c>
      <c r="B365" t="s">
        <v>1522</v>
      </c>
      <c r="C365" s="1" t="str">
        <f t="shared" si="29"/>
        <v>21:1125</v>
      </c>
      <c r="D365" s="1" t="str">
        <f t="shared" si="30"/>
        <v>21:0250</v>
      </c>
      <c r="E365" t="s">
        <v>1523</v>
      </c>
      <c r="F365" t="s">
        <v>1524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>
        <v>3.0000000000000001E-3</v>
      </c>
      <c r="P365">
        <v>137.4</v>
      </c>
      <c r="Q365">
        <v>0.36</v>
      </c>
      <c r="R365">
        <v>5.29</v>
      </c>
      <c r="S365">
        <v>106.47</v>
      </c>
      <c r="T365">
        <v>3.5000000000000003E-2</v>
      </c>
      <c r="U365">
        <v>3.5000000000000003E-2</v>
      </c>
      <c r="V365">
        <v>0.36099999999999999</v>
      </c>
      <c r="W365">
        <v>5.0000000000000001E-3</v>
      </c>
      <c r="X365">
        <v>0.218</v>
      </c>
      <c r="Y365">
        <v>0.78</v>
      </c>
      <c r="Z365">
        <v>5.08</v>
      </c>
      <c r="AA365">
        <v>0.17699999999999999</v>
      </c>
      <c r="AB365">
        <v>9.5000000000000001E-2</v>
      </c>
      <c r="AC365">
        <v>3.7999999999999999E-2</v>
      </c>
      <c r="AE365">
        <v>0.22800000000000001</v>
      </c>
      <c r="AH365">
        <v>3.4000000000000002E-2</v>
      </c>
      <c r="AI365">
        <v>5.0000000000000001E-3</v>
      </c>
      <c r="AJ365">
        <v>0.188</v>
      </c>
      <c r="AK365">
        <v>2.0009999999999999</v>
      </c>
      <c r="AL365">
        <v>8.9999999999999993E-3</v>
      </c>
      <c r="AM365">
        <v>25.24</v>
      </c>
      <c r="AN365">
        <v>0.113</v>
      </c>
      <c r="AP365">
        <v>0.51100000000000001</v>
      </c>
      <c r="AQ365">
        <v>5.01</v>
      </c>
      <c r="AR365">
        <v>0.13500000000000001</v>
      </c>
      <c r="AS365">
        <v>9.2999999999999999E-2</v>
      </c>
      <c r="AT365">
        <v>0.187</v>
      </c>
      <c r="AU365">
        <v>3.0000000000000001E-3</v>
      </c>
      <c r="AV365">
        <v>0.14699999999999999</v>
      </c>
      <c r="AW365">
        <v>0.5</v>
      </c>
      <c r="AX365">
        <v>0.16800000000000001</v>
      </c>
      <c r="AZ365">
        <v>21.82</v>
      </c>
      <c r="BB365">
        <v>0.03</v>
      </c>
      <c r="BD365">
        <v>1</v>
      </c>
      <c r="BE365">
        <v>3.0000000000000001E-3</v>
      </c>
      <c r="BF365">
        <v>1.2E-2</v>
      </c>
      <c r="BG365">
        <v>5.3999999999999999E-2</v>
      </c>
      <c r="BH365">
        <v>0.51</v>
      </c>
      <c r="BJ365">
        <v>1.0129999999999999</v>
      </c>
      <c r="BK365">
        <v>7.6999999999999999E-2</v>
      </c>
      <c r="BL365">
        <v>3.23</v>
      </c>
    </row>
    <row r="366" spans="1:64" x14ac:dyDescent="0.3">
      <c r="A366" t="s">
        <v>1525</v>
      </c>
      <c r="B366" t="s">
        <v>1526</v>
      </c>
      <c r="C366" s="1" t="str">
        <f t="shared" si="29"/>
        <v>21:1125</v>
      </c>
      <c r="D366" s="1" t="str">
        <f t="shared" si="30"/>
        <v>21:0250</v>
      </c>
      <c r="E366" t="s">
        <v>1527</v>
      </c>
      <c r="F366" t="s">
        <v>1528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>
        <v>3.0000000000000001E-3</v>
      </c>
      <c r="P366">
        <v>305.5</v>
      </c>
      <c r="Q366">
        <v>0.43</v>
      </c>
      <c r="R366">
        <v>2.8</v>
      </c>
      <c r="S366">
        <v>40.44</v>
      </c>
      <c r="T366">
        <v>6.0999999999999999E-2</v>
      </c>
      <c r="U366">
        <v>3.2000000000000001E-2</v>
      </c>
      <c r="V366">
        <v>0.81499999999999995</v>
      </c>
      <c r="W366">
        <v>5.0000000000000001E-3</v>
      </c>
      <c r="X366">
        <v>0.27500000000000002</v>
      </c>
      <c r="Y366">
        <v>1.05</v>
      </c>
      <c r="Z366">
        <v>3.66</v>
      </c>
      <c r="AA366">
        <v>0.22700000000000001</v>
      </c>
      <c r="AB366">
        <v>0.11700000000000001</v>
      </c>
      <c r="AC366">
        <v>5.8000000000000003E-2</v>
      </c>
      <c r="AE366">
        <v>0.28100000000000003</v>
      </c>
      <c r="AH366">
        <v>4.3999999999999997E-2</v>
      </c>
      <c r="AI366">
        <v>5.0000000000000001E-3</v>
      </c>
      <c r="AJ366">
        <v>0.316</v>
      </c>
      <c r="AK366">
        <v>1.444</v>
      </c>
      <c r="AL366">
        <v>1.6E-2</v>
      </c>
      <c r="AM366">
        <v>22.12</v>
      </c>
      <c r="AN366">
        <v>5.1999999999999998E-2</v>
      </c>
      <c r="AP366">
        <v>0.76300000000000001</v>
      </c>
      <c r="AQ366">
        <v>4.74</v>
      </c>
      <c r="AR366">
        <v>7.0000000000000007E-2</v>
      </c>
      <c r="AS366">
        <v>0.15</v>
      </c>
      <c r="AT366">
        <v>2.5000000000000001E-2</v>
      </c>
      <c r="AU366">
        <v>3.0000000000000001E-3</v>
      </c>
      <c r="AV366">
        <v>0.112</v>
      </c>
      <c r="AW366">
        <v>0.5</v>
      </c>
      <c r="AX366">
        <v>0.24</v>
      </c>
      <c r="AZ366">
        <v>19.21</v>
      </c>
      <c r="BB366">
        <v>4.2000000000000003E-2</v>
      </c>
      <c r="BD366">
        <v>1.5</v>
      </c>
      <c r="BE366">
        <v>3.0000000000000001E-3</v>
      </c>
      <c r="BF366">
        <v>1.4999999999999999E-2</v>
      </c>
      <c r="BG366">
        <v>3.5000000000000003E-2</v>
      </c>
      <c r="BH366">
        <v>0.51</v>
      </c>
      <c r="BJ366">
        <v>1.248</v>
      </c>
      <c r="BK366">
        <v>9.7000000000000003E-2</v>
      </c>
      <c r="BL366">
        <v>6.79</v>
      </c>
    </row>
    <row r="367" spans="1:64" x14ac:dyDescent="0.3">
      <c r="A367" t="s">
        <v>1529</v>
      </c>
      <c r="B367" t="s">
        <v>1530</v>
      </c>
      <c r="C367" s="1" t="str">
        <f t="shared" si="29"/>
        <v>21:1125</v>
      </c>
      <c r="D367" s="1" t="str">
        <f t="shared" si="30"/>
        <v>21:0250</v>
      </c>
      <c r="E367" t="s">
        <v>1531</v>
      </c>
      <c r="F367" t="s">
        <v>1532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>
        <v>5.0000000000000001E-3</v>
      </c>
      <c r="P367">
        <v>315.60000000000002</v>
      </c>
      <c r="Q367">
        <v>0.52</v>
      </c>
      <c r="R367">
        <v>6.18</v>
      </c>
      <c r="S367">
        <v>58.82</v>
      </c>
      <c r="T367">
        <v>5.8000000000000003E-2</v>
      </c>
      <c r="U367">
        <v>0.20399999999999999</v>
      </c>
      <c r="V367">
        <v>1.1459999999999999</v>
      </c>
      <c r="W367">
        <v>5.0000000000000001E-3</v>
      </c>
      <c r="X367">
        <v>0.84699999999999998</v>
      </c>
      <c r="Y367">
        <v>1.31</v>
      </c>
      <c r="Z367">
        <v>4.51</v>
      </c>
      <c r="AA367">
        <v>0.34200000000000003</v>
      </c>
      <c r="AB367">
        <v>0.187</v>
      </c>
      <c r="AC367">
        <v>9.4E-2</v>
      </c>
      <c r="AE367">
        <v>0.42</v>
      </c>
      <c r="AH367">
        <v>6.9000000000000006E-2</v>
      </c>
      <c r="AI367">
        <v>5.0000000000000001E-3</v>
      </c>
      <c r="AJ367">
        <v>0.36899999999999999</v>
      </c>
      <c r="AK367">
        <v>3.34</v>
      </c>
      <c r="AL367">
        <v>2.1000000000000001E-2</v>
      </c>
      <c r="AM367">
        <v>59.13</v>
      </c>
      <c r="AN367">
        <v>0.14299999999999999</v>
      </c>
      <c r="AP367">
        <v>1.1870000000000001</v>
      </c>
      <c r="AQ367">
        <v>6.58</v>
      </c>
      <c r="AR367">
        <v>0.90500000000000003</v>
      </c>
      <c r="AS367">
        <v>0.21299999999999999</v>
      </c>
      <c r="AT367">
        <v>9.8000000000000004E-2</v>
      </c>
      <c r="AU367">
        <v>3.0000000000000001E-3</v>
      </c>
      <c r="AV367">
        <v>0.308</v>
      </c>
      <c r="AW367">
        <v>0.5</v>
      </c>
      <c r="AX367">
        <v>0.38200000000000001</v>
      </c>
      <c r="AZ367">
        <v>20.7</v>
      </c>
      <c r="BB367">
        <v>6.3E-2</v>
      </c>
      <c r="BD367">
        <v>1.75</v>
      </c>
      <c r="BE367">
        <v>3.0000000000000001E-3</v>
      </c>
      <c r="BF367">
        <v>2.1999999999999999E-2</v>
      </c>
      <c r="BG367">
        <v>8.1000000000000003E-2</v>
      </c>
      <c r="BH367">
        <v>0.78</v>
      </c>
      <c r="BJ367">
        <v>2.0739999999999998</v>
      </c>
      <c r="BK367">
        <v>0.13800000000000001</v>
      </c>
      <c r="BL367">
        <v>6.71</v>
      </c>
    </row>
    <row r="368" spans="1:64" x14ac:dyDescent="0.3">
      <c r="A368" t="s">
        <v>1533</v>
      </c>
      <c r="B368" t="s">
        <v>1534</v>
      </c>
      <c r="C368" s="1" t="str">
        <f t="shared" si="29"/>
        <v>21:1125</v>
      </c>
      <c r="D368" s="1" t="str">
        <f t="shared" si="30"/>
        <v>21:0250</v>
      </c>
      <c r="E368" t="s">
        <v>1535</v>
      </c>
      <c r="F368" t="s">
        <v>1536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>
        <v>3.0000000000000001E-3</v>
      </c>
      <c r="P368">
        <v>281.60000000000002</v>
      </c>
      <c r="Q368">
        <v>0.24</v>
      </c>
      <c r="R368">
        <v>5.15</v>
      </c>
      <c r="S368">
        <v>94.44</v>
      </c>
      <c r="T368">
        <v>0.04</v>
      </c>
      <c r="U368">
        <v>0.104</v>
      </c>
      <c r="V368">
        <v>0.71299999999999997</v>
      </c>
      <c r="W368">
        <v>5.0000000000000001E-3</v>
      </c>
      <c r="X368">
        <v>0.73899999999999999</v>
      </c>
      <c r="Y368">
        <v>0.9</v>
      </c>
      <c r="Z368">
        <v>3.04</v>
      </c>
      <c r="AA368">
        <v>0.19900000000000001</v>
      </c>
      <c r="AB368">
        <v>0.106</v>
      </c>
      <c r="AC368">
        <v>5.2999999999999999E-2</v>
      </c>
      <c r="AE368">
        <v>0.26700000000000002</v>
      </c>
      <c r="AH368">
        <v>3.9E-2</v>
      </c>
      <c r="AI368">
        <v>5.0000000000000001E-3</v>
      </c>
      <c r="AJ368">
        <v>0.216</v>
      </c>
      <c r="AK368">
        <v>1.7609999999999999</v>
      </c>
      <c r="AL368">
        <v>1.2E-2</v>
      </c>
      <c r="AM368">
        <v>54.56</v>
      </c>
      <c r="AN368">
        <v>2.5000000000000001E-2</v>
      </c>
      <c r="AP368">
        <v>0.64500000000000002</v>
      </c>
      <c r="AQ368">
        <v>4.76</v>
      </c>
      <c r="AR368">
        <v>9.6000000000000002E-2</v>
      </c>
      <c r="AS368">
        <v>0.11700000000000001</v>
      </c>
      <c r="AT368">
        <v>0.161</v>
      </c>
      <c r="AU368">
        <v>3.0000000000000001E-3</v>
      </c>
      <c r="AV368">
        <v>0.115</v>
      </c>
      <c r="AW368">
        <v>0.5</v>
      </c>
      <c r="AX368">
        <v>0.22600000000000001</v>
      </c>
      <c r="AZ368">
        <v>10.94</v>
      </c>
      <c r="BB368">
        <v>0.04</v>
      </c>
      <c r="BD368">
        <v>1.59</v>
      </c>
      <c r="BE368">
        <v>3.0000000000000001E-3</v>
      </c>
      <c r="BF368">
        <v>1.2999999999999999E-2</v>
      </c>
      <c r="BG368">
        <v>4.2999999999999997E-2</v>
      </c>
      <c r="BH368">
        <v>0.4</v>
      </c>
      <c r="BJ368">
        <v>1.0980000000000001</v>
      </c>
      <c r="BK368">
        <v>7.6999999999999999E-2</v>
      </c>
      <c r="BL368">
        <v>8.23</v>
      </c>
    </row>
    <row r="369" spans="1:64" x14ac:dyDescent="0.3">
      <c r="A369" t="s">
        <v>1537</v>
      </c>
      <c r="B369" t="s">
        <v>1538</v>
      </c>
      <c r="C369" s="1" t="str">
        <f t="shared" si="29"/>
        <v>21:1125</v>
      </c>
      <c r="D369" s="1" t="str">
        <f t="shared" si="30"/>
        <v>21:0250</v>
      </c>
      <c r="E369" t="s">
        <v>1539</v>
      </c>
      <c r="F369" t="s">
        <v>1540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>
        <v>1.2E-2</v>
      </c>
      <c r="P369">
        <v>228.4</v>
      </c>
      <c r="Q369">
        <v>1.06</v>
      </c>
      <c r="R369">
        <v>3.85</v>
      </c>
      <c r="S369">
        <v>112.61</v>
      </c>
      <c r="T369">
        <v>5.5E-2</v>
      </c>
      <c r="U369">
        <v>0.10100000000000001</v>
      </c>
      <c r="V369">
        <v>0.75800000000000001</v>
      </c>
      <c r="W369">
        <v>5.0000000000000001E-3</v>
      </c>
      <c r="X369">
        <v>1.4570000000000001</v>
      </c>
      <c r="Y369">
        <v>1.27</v>
      </c>
      <c r="Z369">
        <v>5.26</v>
      </c>
      <c r="AA369">
        <v>0.28399999999999997</v>
      </c>
      <c r="AB369">
        <v>0.154</v>
      </c>
      <c r="AC369">
        <v>6.6000000000000003E-2</v>
      </c>
      <c r="AE369">
        <v>0.34899999999999998</v>
      </c>
      <c r="AH369">
        <v>5.5E-2</v>
      </c>
      <c r="AI369">
        <v>5.0000000000000001E-3</v>
      </c>
      <c r="AJ369">
        <v>0.252</v>
      </c>
      <c r="AK369">
        <v>1.4359999999999999</v>
      </c>
      <c r="AL369">
        <v>1.6E-2</v>
      </c>
      <c r="AM369">
        <v>130.44</v>
      </c>
      <c r="AN369">
        <v>0.35499999999999998</v>
      </c>
      <c r="AP369">
        <v>0.73499999999999999</v>
      </c>
      <c r="AQ369">
        <v>7</v>
      </c>
      <c r="AR369">
        <v>0.14399999999999999</v>
      </c>
      <c r="AS369">
        <v>0.13700000000000001</v>
      </c>
      <c r="AT369">
        <v>9.8000000000000004E-2</v>
      </c>
      <c r="AU369">
        <v>3.0000000000000001E-3</v>
      </c>
      <c r="AV369">
        <v>0.29499999999999998</v>
      </c>
      <c r="AW369">
        <v>0.5</v>
      </c>
      <c r="AX369">
        <v>0.26300000000000001</v>
      </c>
      <c r="AZ369">
        <v>11.69</v>
      </c>
      <c r="BB369">
        <v>4.8000000000000001E-2</v>
      </c>
      <c r="BD369">
        <v>1.7</v>
      </c>
      <c r="BE369">
        <v>3.0000000000000001E-3</v>
      </c>
      <c r="BF369">
        <v>1.9E-2</v>
      </c>
      <c r="BG369">
        <v>8.8999999999999996E-2</v>
      </c>
      <c r="BH369">
        <v>0.93</v>
      </c>
      <c r="BJ369">
        <v>1.6379999999999999</v>
      </c>
      <c r="BK369">
        <v>0.11600000000000001</v>
      </c>
      <c r="BL369">
        <v>8.91</v>
      </c>
    </row>
    <row r="370" spans="1:64" x14ac:dyDescent="0.3">
      <c r="A370" t="s">
        <v>1541</v>
      </c>
      <c r="B370" t="s">
        <v>1542</v>
      </c>
      <c r="C370" s="1" t="str">
        <f t="shared" si="29"/>
        <v>21:1125</v>
      </c>
      <c r="D370" s="1" t="str">
        <f t="shared" si="30"/>
        <v>21:0250</v>
      </c>
      <c r="E370" t="s">
        <v>1543</v>
      </c>
      <c r="F370" t="s">
        <v>1544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>
        <v>3.0000000000000001E-3</v>
      </c>
      <c r="P370">
        <v>328.2</v>
      </c>
      <c r="Q370">
        <v>0.41</v>
      </c>
      <c r="R370">
        <v>5.0199999999999996</v>
      </c>
      <c r="S370">
        <v>109.42</v>
      </c>
      <c r="T370">
        <v>4.3999999999999997E-2</v>
      </c>
      <c r="U370">
        <v>9.1999999999999998E-2</v>
      </c>
      <c r="V370">
        <v>1.0209999999999999</v>
      </c>
      <c r="W370">
        <v>5.0000000000000001E-3</v>
      </c>
      <c r="X370">
        <v>1.1020000000000001</v>
      </c>
      <c r="Y370">
        <v>1.32</v>
      </c>
      <c r="Z370">
        <v>4.3099999999999996</v>
      </c>
      <c r="AA370">
        <v>0.28899999999999998</v>
      </c>
      <c r="AB370">
        <v>0.152</v>
      </c>
      <c r="AC370">
        <v>6.4000000000000001E-2</v>
      </c>
      <c r="AE370">
        <v>0.34899999999999998</v>
      </c>
      <c r="AH370">
        <v>5.7000000000000002E-2</v>
      </c>
      <c r="AI370">
        <v>5.0000000000000001E-3</v>
      </c>
      <c r="AJ370">
        <v>0.32700000000000001</v>
      </c>
      <c r="AK370">
        <v>2.423</v>
      </c>
      <c r="AL370">
        <v>1.6E-2</v>
      </c>
      <c r="AM370">
        <v>73.459999999999994</v>
      </c>
      <c r="AN370">
        <v>5.6000000000000001E-2</v>
      </c>
      <c r="AP370">
        <v>0.92300000000000004</v>
      </c>
      <c r="AQ370">
        <v>6.01</v>
      </c>
      <c r="AR370">
        <v>0.152</v>
      </c>
      <c r="AS370">
        <v>0.18</v>
      </c>
      <c r="AT370">
        <v>0.13400000000000001</v>
      </c>
      <c r="AU370">
        <v>3.0000000000000001E-3</v>
      </c>
      <c r="AV370">
        <v>1.2689999999999999</v>
      </c>
      <c r="AW370">
        <v>0.5</v>
      </c>
      <c r="AX370">
        <v>0.30099999999999999</v>
      </c>
      <c r="AZ370">
        <v>11.4</v>
      </c>
      <c r="BB370">
        <v>5.0999999999999997E-2</v>
      </c>
      <c r="BD370">
        <v>2.38</v>
      </c>
      <c r="BE370">
        <v>3.0000000000000001E-3</v>
      </c>
      <c r="BF370">
        <v>1.9E-2</v>
      </c>
      <c r="BG370">
        <v>7.4999999999999997E-2</v>
      </c>
      <c r="BH370">
        <v>0.68</v>
      </c>
      <c r="BJ370">
        <v>1.544</v>
      </c>
      <c r="BK370">
        <v>0.114</v>
      </c>
      <c r="BL370">
        <v>9.11</v>
      </c>
    </row>
    <row r="371" spans="1:64" x14ac:dyDescent="0.3">
      <c r="A371" t="s">
        <v>1545</v>
      </c>
      <c r="B371" t="s">
        <v>1546</v>
      </c>
      <c r="C371" s="1" t="str">
        <f t="shared" si="29"/>
        <v>21:1125</v>
      </c>
      <c r="D371" s="1" t="str">
        <f t="shared" si="30"/>
        <v>21:0250</v>
      </c>
      <c r="E371" t="s">
        <v>1547</v>
      </c>
      <c r="F371" t="s">
        <v>1548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>
        <v>8.0000000000000002E-3</v>
      </c>
      <c r="P371">
        <v>223.5</v>
      </c>
      <c r="Q371">
        <v>0.51</v>
      </c>
      <c r="R371">
        <v>25.25</v>
      </c>
      <c r="S371">
        <v>69.56</v>
      </c>
      <c r="T371">
        <v>5.5E-2</v>
      </c>
      <c r="U371">
        <v>4.3999999999999997E-2</v>
      </c>
      <c r="V371">
        <v>0.77900000000000003</v>
      </c>
      <c r="W371">
        <v>5.0000000000000001E-3</v>
      </c>
      <c r="X371">
        <v>0.42899999999999999</v>
      </c>
      <c r="Y371">
        <v>1.46</v>
      </c>
      <c r="Z371">
        <v>6.14</v>
      </c>
      <c r="AA371">
        <v>0.314</v>
      </c>
      <c r="AB371">
        <v>0.16500000000000001</v>
      </c>
      <c r="AC371">
        <v>8.3000000000000004E-2</v>
      </c>
      <c r="AE371">
        <v>0.41</v>
      </c>
      <c r="AH371">
        <v>6.5000000000000002E-2</v>
      </c>
      <c r="AI371">
        <v>5.0000000000000001E-3</v>
      </c>
      <c r="AJ371">
        <v>0.28399999999999997</v>
      </c>
      <c r="AK371">
        <v>3.65</v>
      </c>
      <c r="AL371">
        <v>1.7999999999999999E-2</v>
      </c>
      <c r="AM371">
        <v>52.07</v>
      </c>
      <c r="AN371">
        <v>0.125</v>
      </c>
      <c r="AP371">
        <v>0.94199999999999995</v>
      </c>
      <c r="AQ371">
        <v>6.52</v>
      </c>
      <c r="AR371">
        <v>0.15</v>
      </c>
      <c r="AS371">
        <v>0.17799999999999999</v>
      </c>
      <c r="AT371">
        <v>0.185</v>
      </c>
      <c r="AU371">
        <v>3.0000000000000001E-3</v>
      </c>
      <c r="AV371">
        <v>0.17</v>
      </c>
      <c r="AW371">
        <v>0.5</v>
      </c>
      <c r="AX371">
        <v>0.32600000000000001</v>
      </c>
      <c r="AZ371">
        <v>24.91</v>
      </c>
      <c r="BB371">
        <v>0.06</v>
      </c>
      <c r="BD371">
        <v>1.73</v>
      </c>
      <c r="BE371">
        <v>3.0000000000000001E-3</v>
      </c>
      <c r="BF371">
        <v>2.1000000000000001E-2</v>
      </c>
      <c r="BG371">
        <v>7.3999999999999996E-2</v>
      </c>
      <c r="BH371">
        <v>0.78</v>
      </c>
      <c r="BJ371">
        <v>1.81</v>
      </c>
      <c r="BK371">
        <v>0.123</v>
      </c>
      <c r="BL371">
        <v>7.16</v>
      </c>
    </row>
    <row r="372" spans="1:64" x14ac:dyDescent="0.3">
      <c r="A372" t="s">
        <v>1549</v>
      </c>
      <c r="B372" t="s">
        <v>1550</v>
      </c>
      <c r="C372" s="1" t="str">
        <f t="shared" si="29"/>
        <v>21:1125</v>
      </c>
      <c r="D372" s="1" t="str">
        <f t="shared" si="30"/>
        <v>21:0250</v>
      </c>
      <c r="E372" t="s">
        <v>1551</v>
      </c>
      <c r="F372" t="s">
        <v>1552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>
        <v>8.9999999999999993E-3</v>
      </c>
      <c r="P372">
        <v>159.80000000000001</v>
      </c>
      <c r="Q372">
        <v>0.53</v>
      </c>
      <c r="R372">
        <v>47.58</v>
      </c>
      <c r="S372">
        <v>132.87</v>
      </c>
      <c r="T372">
        <v>4.7E-2</v>
      </c>
      <c r="U372">
        <v>0.105</v>
      </c>
      <c r="V372">
        <v>0.64200000000000002</v>
      </c>
      <c r="W372">
        <v>5.0000000000000001E-3</v>
      </c>
      <c r="X372">
        <v>1.7969999999999999</v>
      </c>
      <c r="Y372">
        <v>0.99</v>
      </c>
      <c r="Z372">
        <v>4.6399999999999997</v>
      </c>
      <c r="AA372">
        <v>0.24299999999999999</v>
      </c>
      <c r="AB372">
        <v>0.14499999999999999</v>
      </c>
      <c r="AC372">
        <v>5.8000000000000003E-2</v>
      </c>
      <c r="AE372">
        <v>0.33300000000000002</v>
      </c>
      <c r="AH372">
        <v>0.05</v>
      </c>
      <c r="AI372">
        <v>5.0000000000000001E-3</v>
      </c>
      <c r="AJ372">
        <v>0.219</v>
      </c>
      <c r="AK372">
        <v>4.87</v>
      </c>
      <c r="AL372">
        <v>1.7000000000000001E-2</v>
      </c>
      <c r="AM372">
        <v>304.75</v>
      </c>
      <c r="AN372">
        <v>0.157</v>
      </c>
      <c r="AP372">
        <v>0.79800000000000004</v>
      </c>
      <c r="AQ372">
        <v>7.42</v>
      </c>
      <c r="AR372">
        <v>0.12</v>
      </c>
      <c r="AS372">
        <v>0.13300000000000001</v>
      </c>
      <c r="AT372">
        <v>0.214</v>
      </c>
      <c r="AU372">
        <v>3.0000000000000001E-3</v>
      </c>
      <c r="AV372">
        <v>0.16200000000000001</v>
      </c>
      <c r="AW372">
        <v>0.5</v>
      </c>
      <c r="AX372">
        <v>0.24199999999999999</v>
      </c>
      <c r="AZ372">
        <v>72.3</v>
      </c>
      <c r="BB372">
        <v>4.8000000000000001E-2</v>
      </c>
      <c r="BD372">
        <v>2.2799999999999998</v>
      </c>
      <c r="BE372">
        <v>3.0000000000000001E-3</v>
      </c>
      <c r="BF372">
        <v>1.9E-2</v>
      </c>
      <c r="BG372">
        <v>5.7000000000000002E-2</v>
      </c>
      <c r="BH372">
        <v>0.54</v>
      </c>
      <c r="BJ372">
        <v>1.532</v>
      </c>
      <c r="BK372">
        <v>0.104</v>
      </c>
      <c r="BL372">
        <v>13.81</v>
      </c>
    </row>
    <row r="373" spans="1:64" x14ac:dyDescent="0.3">
      <c r="A373" t="s">
        <v>1553</v>
      </c>
      <c r="B373" t="s">
        <v>1554</v>
      </c>
      <c r="C373" s="1" t="str">
        <f t="shared" si="29"/>
        <v>21:1125</v>
      </c>
      <c r="D373" s="1" t="str">
        <f t="shared" si="30"/>
        <v>21:0250</v>
      </c>
      <c r="E373" t="s">
        <v>1555</v>
      </c>
      <c r="F373" t="s">
        <v>1556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>
        <v>8.9999999999999993E-3</v>
      </c>
      <c r="P373">
        <v>248.4</v>
      </c>
      <c r="Q373">
        <v>0.44</v>
      </c>
      <c r="R373">
        <v>3.67</v>
      </c>
      <c r="S373">
        <v>105.33</v>
      </c>
      <c r="T373">
        <v>4.2999999999999997E-2</v>
      </c>
      <c r="U373">
        <v>0.114</v>
      </c>
      <c r="V373">
        <v>0.64</v>
      </c>
      <c r="W373">
        <v>5.0000000000000001E-3</v>
      </c>
      <c r="X373">
        <v>1.4350000000000001</v>
      </c>
      <c r="Y373">
        <v>0.99</v>
      </c>
      <c r="Z373">
        <v>4.1500000000000004</v>
      </c>
      <c r="AA373">
        <v>0.23300000000000001</v>
      </c>
      <c r="AB373">
        <v>0.128</v>
      </c>
      <c r="AC373">
        <v>5.1999999999999998E-2</v>
      </c>
      <c r="AE373">
        <v>0.28000000000000003</v>
      </c>
      <c r="AH373">
        <v>4.3999999999999997E-2</v>
      </c>
      <c r="AI373">
        <v>5.0000000000000001E-3</v>
      </c>
      <c r="AJ373">
        <v>0.215</v>
      </c>
      <c r="AK373">
        <v>1.3540000000000001</v>
      </c>
      <c r="AL373">
        <v>1.2999999999999999E-2</v>
      </c>
      <c r="AM373">
        <v>137.93</v>
      </c>
      <c r="AN373">
        <v>0.159</v>
      </c>
      <c r="AP373">
        <v>0.626</v>
      </c>
      <c r="AQ373">
        <v>6.99</v>
      </c>
      <c r="AR373">
        <v>7.2999999999999995E-2</v>
      </c>
      <c r="AS373">
        <v>0.125</v>
      </c>
      <c r="AT373">
        <v>7.9000000000000001E-2</v>
      </c>
      <c r="AU373">
        <v>3.0000000000000001E-3</v>
      </c>
      <c r="AV373">
        <v>0.14199999999999999</v>
      </c>
      <c r="AW373">
        <v>0.5</v>
      </c>
      <c r="AX373">
        <v>0.22700000000000001</v>
      </c>
      <c r="AZ373">
        <v>10.9</v>
      </c>
      <c r="BB373">
        <v>0.04</v>
      </c>
      <c r="BD373">
        <v>1.76</v>
      </c>
      <c r="BE373">
        <v>3.0000000000000001E-3</v>
      </c>
      <c r="BF373">
        <v>1.7000000000000001E-2</v>
      </c>
      <c r="BG373">
        <v>5.5E-2</v>
      </c>
      <c r="BH373">
        <v>0.63</v>
      </c>
      <c r="BJ373">
        <v>1.3660000000000001</v>
      </c>
      <c r="BK373">
        <v>9.1999999999999998E-2</v>
      </c>
      <c r="BL373">
        <v>10.45</v>
      </c>
    </row>
    <row r="374" spans="1:64" x14ac:dyDescent="0.3">
      <c r="A374" t="s">
        <v>1557</v>
      </c>
      <c r="B374" t="s">
        <v>1558</v>
      </c>
      <c r="C374" s="1" t="str">
        <f t="shared" si="29"/>
        <v>21:1125</v>
      </c>
      <c r="D374" s="1" t="str">
        <f t="shared" si="30"/>
        <v>21:0250</v>
      </c>
      <c r="E374" t="s">
        <v>1559</v>
      </c>
      <c r="F374" t="s">
        <v>1560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>
        <v>6.0000000000000001E-3</v>
      </c>
      <c r="P374">
        <v>231.8</v>
      </c>
      <c r="Q374">
        <v>0.35</v>
      </c>
      <c r="R374">
        <v>5.16</v>
      </c>
      <c r="S374">
        <v>111.51</v>
      </c>
      <c r="T374">
        <v>4.8000000000000001E-2</v>
      </c>
      <c r="U374">
        <v>0.115</v>
      </c>
      <c r="V374">
        <v>0.73299999999999998</v>
      </c>
      <c r="W374">
        <v>5.0000000000000001E-3</v>
      </c>
      <c r="X374">
        <v>1.083</v>
      </c>
      <c r="Y374">
        <v>0.88</v>
      </c>
      <c r="Z374">
        <v>2.88</v>
      </c>
      <c r="AA374">
        <v>0.19800000000000001</v>
      </c>
      <c r="AB374">
        <v>0.109</v>
      </c>
      <c r="AC374">
        <v>5.0999999999999997E-2</v>
      </c>
      <c r="AE374">
        <v>0.28199999999999997</v>
      </c>
      <c r="AH374">
        <v>3.9E-2</v>
      </c>
      <c r="AI374">
        <v>5.0000000000000001E-3</v>
      </c>
      <c r="AJ374">
        <v>0.22</v>
      </c>
      <c r="AK374">
        <v>1.5489999999999999</v>
      </c>
      <c r="AL374">
        <v>1.2E-2</v>
      </c>
      <c r="AM374">
        <v>86.2</v>
      </c>
      <c r="AN374">
        <v>2.5000000000000001E-2</v>
      </c>
      <c r="AP374">
        <v>0.67100000000000004</v>
      </c>
      <c r="AQ374">
        <v>5.56</v>
      </c>
      <c r="AR374">
        <v>8.4000000000000005E-2</v>
      </c>
      <c r="AS374">
        <v>0.126</v>
      </c>
      <c r="AT374">
        <v>0.127</v>
      </c>
      <c r="AU374">
        <v>3.0000000000000001E-3</v>
      </c>
      <c r="AV374">
        <v>0.17499999999999999</v>
      </c>
      <c r="AW374">
        <v>0.5</v>
      </c>
      <c r="AX374">
        <v>0.23400000000000001</v>
      </c>
      <c r="AZ374">
        <v>15.44</v>
      </c>
      <c r="BB374">
        <v>3.9E-2</v>
      </c>
      <c r="BD374">
        <v>1.78</v>
      </c>
      <c r="BE374">
        <v>3.0000000000000001E-3</v>
      </c>
      <c r="BF374">
        <v>1.4999999999999999E-2</v>
      </c>
      <c r="BG374">
        <v>4.3999999999999997E-2</v>
      </c>
      <c r="BH374">
        <v>0.49</v>
      </c>
      <c r="BJ374">
        <v>1.177</v>
      </c>
      <c r="BK374">
        <v>8.3000000000000004E-2</v>
      </c>
      <c r="BL374">
        <v>7.66</v>
      </c>
    </row>
    <row r="375" spans="1:64" x14ac:dyDescent="0.3">
      <c r="A375" t="s">
        <v>1561</v>
      </c>
      <c r="B375" t="s">
        <v>1562</v>
      </c>
      <c r="C375" s="1" t="str">
        <f t="shared" si="29"/>
        <v>21:1125</v>
      </c>
      <c r="D375" s="1" t="str">
        <f t="shared" si="30"/>
        <v>21:0250</v>
      </c>
      <c r="E375" t="s">
        <v>1563</v>
      </c>
      <c r="F375" t="s">
        <v>1564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>
        <v>1.7000000000000001E-2</v>
      </c>
      <c r="P375">
        <v>131.6</v>
      </c>
      <c r="Q375">
        <v>1.88</v>
      </c>
      <c r="R375">
        <v>4.57</v>
      </c>
      <c r="S375">
        <v>144.72</v>
      </c>
      <c r="T375">
        <v>8.5000000000000006E-2</v>
      </c>
      <c r="U375">
        <v>0.16700000000000001</v>
      </c>
      <c r="V375">
        <v>0.77200000000000002</v>
      </c>
      <c r="W375">
        <v>5.0000000000000001E-3</v>
      </c>
      <c r="X375">
        <v>6.2569999999999997</v>
      </c>
      <c r="Y375">
        <v>1.1599999999999999</v>
      </c>
      <c r="Z375">
        <v>3.5</v>
      </c>
      <c r="AA375">
        <v>0.20200000000000001</v>
      </c>
      <c r="AB375">
        <v>0.105</v>
      </c>
      <c r="AC375">
        <v>3.9E-2</v>
      </c>
      <c r="AE375">
        <v>0.251</v>
      </c>
      <c r="AH375">
        <v>3.9E-2</v>
      </c>
      <c r="AI375">
        <v>5.0000000000000001E-3</v>
      </c>
      <c r="AJ375">
        <v>0.29699999999999999</v>
      </c>
      <c r="AK375">
        <v>1.5469999999999999</v>
      </c>
      <c r="AL375">
        <v>1.2999999999999999E-2</v>
      </c>
      <c r="AM375">
        <v>1675.15</v>
      </c>
      <c r="AN375">
        <v>0.7</v>
      </c>
      <c r="AP375">
        <v>0.63500000000000001</v>
      </c>
      <c r="AQ375">
        <v>13.16</v>
      </c>
      <c r="AR375">
        <v>0.36599999999999999</v>
      </c>
      <c r="AS375">
        <v>0.11899999999999999</v>
      </c>
      <c r="AT375">
        <v>0.29199999999999998</v>
      </c>
      <c r="AU375">
        <v>3.0000000000000001E-3</v>
      </c>
      <c r="AV375">
        <v>0.254</v>
      </c>
      <c r="AW375">
        <v>0.5</v>
      </c>
      <c r="AX375">
        <v>0.20300000000000001</v>
      </c>
      <c r="AZ375">
        <v>51.5</v>
      </c>
      <c r="BB375">
        <v>3.6999999999999998E-2</v>
      </c>
      <c r="BD375">
        <v>2.06</v>
      </c>
      <c r="BE375">
        <v>3.0000000000000001E-3</v>
      </c>
      <c r="BF375">
        <v>1.4E-2</v>
      </c>
      <c r="BG375">
        <v>8.3000000000000004E-2</v>
      </c>
      <c r="BH375">
        <v>1.47</v>
      </c>
      <c r="BJ375">
        <v>1.2410000000000001</v>
      </c>
      <c r="BK375">
        <v>7.8E-2</v>
      </c>
      <c r="BL375">
        <v>5.91</v>
      </c>
    </row>
    <row r="376" spans="1:64" x14ac:dyDescent="0.3">
      <c r="A376" t="s">
        <v>1565</v>
      </c>
      <c r="B376" t="s">
        <v>1566</v>
      </c>
      <c r="C376" s="1" t="str">
        <f t="shared" si="29"/>
        <v>21:1125</v>
      </c>
      <c r="D376" s="1" t="str">
        <f t="shared" si="30"/>
        <v>21:0250</v>
      </c>
      <c r="E376" t="s">
        <v>1567</v>
      </c>
      <c r="F376" t="s">
        <v>1568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>
        <v>7.0000000000000001E-3</v>
      </c>
      <c r="P376">
        <v>182.6</v>
      </c>
      <c r="Q376">
        <v>0.4</v>
      </c>
      <c r="R376">
        <v>1.91</v>
      </c>
      <c r="S376">
        <v>49.39</v>
      </c>
      <c r="T376">
        <v>0.04</v>
      </c>
      <c r="U376">
        <v>7.4999999999999997E-2</v>
      </c>
      <c r="V376">
        <v>0.58899999999999997</v>
      </c>
      <c r="W376">
        <v>5.0000000000000001E-3</v>
      </c>
      <c r="X376">
        <v>0.63100000000000001</v>
      </c>
      <c r="Y376">
        <v>0.81</v>
      </c>
      <c r="Z376">
        <v>2.78</v>
      </c>
      <c r="AA376">
        <v>0.128</v>
      </c>
      <c r="AB376">
        <v>6.9000000000000006E-2</v>
      </c>
      <c r="AC376">
        <v>0.03</v>
      </c>
      <c r="AE376">
        <v>0.18099999999999999</v>
      </c>
      <c r="AH376">
        <v>2.5999999999999999E-2</v>
      </c>
      <c r="AI376">
        <v>5.0000000000000001E-3</v>
      </c>
      <c r="AJ376">
        <v>0.246</v>
      </c>
      <c r="AK376">
        <v>1.119</v>
      </c>
      <c r="AL376">
        <v>0.01</v>
      </c>
      <c r="AM376">
        <v>36.44</v>
      </c>
      <c r="AN376">
        <v>2.5000000000000001E-2</v>
      </c>
      <c r="AP376">
        <v>0.46200000000000002</v>
      </c>
      <c r="AQ376">
        <v>6.07</v>
      </c>
      <c r="AR376">
        <v>5.8999999999999997E-2</v>
      </c>
      <c r="AS376">
        <v>9.7000000000000003E-2</v>
      </c>
      <c r="AT376">
        <v>0.14899999999999999</v>
      </c>
      <c r="AU376">
        <v>3.0000000000000001E-3</v>
      </c>
      <c r="AV376">
        <v>0.16700000000000001</v>
      </c>
      <c r="AW376">
        <v>0.5</v>
      </c>
      <c r="AX376">
        <v>0.14499999999999999</v>
      </c>
      <c r="AZ376">
        <v>11.07</v>
      </c>
      <c r="BB376">
        <v>2.1000000000000001E-2</v>
      </c>
      <c r="BD376">
        <v>1.66</v>
      </c>
      <c r="BE376">
        <v>3.0000000000000001E-3</v>
      </c>
      <c r="BF376">
        <v>8.9999999999999993E-3</v>
      </c>
      <c r="BG376">
        <v>3.4000000000000002E-2</v>
      </c>
      <c r="BH376">
        <v>0.44</v>
      </c>
      <c r="BJ376">
        <v>0.73099999999999998</v>
      </c>
      <c r="BK376">
        <v>6.9000000000000006E-2</v>
      </c>
      <c r="BL376">
        <v>6.45</v>
      </c>
    </row>
    <row r="377" spans="1:64" x14ac:dyDescent="0.3">
      <c r="A377" t="s">
        <v>1569</v>
      </c>
      <c r="B377" t="s">
        <v>1570</v>
      </c>
      <c r="C377" s="1" t="str">
        <f t="shared" si="29"/>
        <v>21:1125</v>
      </c>
      <c r="D377" s="1" t="str">
        <f t="shared" si="30"/>
        <v>21:0250</v>
      </c>
      <c r="E377" t="s">
        <v>1571</v>
      </c>
      <c r="F377" t="s">
        <v>1572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>
        <v>3.0000000000000001E-3</v>
      </c>
      <c r="P377">
        <v>152.5</v>
      </c>
      <c r="Q377">
        <v>0.46</v>
      </c>
      <c r="R377">
        <v>7.68</v>
      </c>
      <c r="S377">
        <v>60.95</v>
      </c>
      <c r="T377">
        <v>3.3000000000000002E-2</v>
      </c>
      <c r="U377">
        <v>2.9000000000000001E-2</v>
      </c>
      <c r="V377">
        <v>0.28000000000000003</v>
      </c>
      <c r="W377">
        <v>5.0000000000000001E-3</v>
      </c>
      <c r="X377">
        <v>0.83199999999999996</v>
      </c>
      <c r="Y377">
        <v>0.68</v>
      </c>
      <c r="Z377">
        <v>1.72</v>
      </c>
      <c r="AA377">
        <v>0.13600000000000001</v>
      </c>
      <c r="AB377">
        <v>6.7000000000000004E-2</v>
      </c>
      <c r="AC377">
        <v>2.5999999999999999E-2</v>
      </c>
      <c r="AE377">
        <v>0.14299999999999999</v>
      </c>
      <c r="AH377">
        <v>2.5999999999999999E-2</v>
      </c>
      <c r="AI377">
        <v>5.0000000000000001E-3</v>
      </c>
      <c r="AJ377">
        <v>9.1999999999999998E-2</v>
      </c>
      <c r="AK377">
        <v>1.8220000000000001</v>
      </c>
      <c r="AL377">
        <v>8.9999999999999993E-3</v>
      </c>
      <c r="AM377">
        <v>84.07</v>
      </c>
      <c r="AN377">
        <v>5.5E-2</v>
      </c>
      <c r="AP377">
        <v>0.29799999999999999</v>
      </c>
      <c r="AQ377">
        <v>5.69</v>
      </c>
      <c r="AR377">
        <v>3.7999999999999999E-2</v>
      </c>
      <c r="AS377">
        <v>5.2999999999999999E-2</v>
      </c>
      <c r="AT377">
        <v>5.8000000000000003E-2</v>
      </c>
      <c r="AU377">
        <v>3.0000000000000001E-3</v>
      </c>
      <c r="AV377">
        <v>9.7000000000000003E-2</v>
      </c>
      <c r="AW377">
        <v>0.5</v>
      </c>
      <c r="AX377">
        <v>0.11</v>
      </c>
      <c r="AZ377">
        <v>19.45</v>
      </c>
      <c r="BB377">
        <v>1.9E-2</v>
      </c>
      <c r="BD377">
        <v>1.22</v>
      </c>
      <c r="BE377">
        <v>3.0000000000000001E-3</v>
      </c>
      <c r="BF377">
        <v>0.01</v>
      </c>
      <c r="BG377">
        <v>1.7999999999999999E-2</v>
      </c>
      <c r="BH377">
        <v>0.45</v>
      </c>
      <c r="BJ377">
        <v>0.72599999999999998</v>
      </c>
      <c r="BK377">
        <v>5.3999999999999999E-2</v>
      </c>
      <c r="BL377">
        <v>5.3</v>
      </c>
    </row>
    <row r="378" spans="1:64" x14ac:dyDescent="0.3">
      <c r="A378" t="s">
        <v>1573</v>
      </c>
      <c r="B378" t="s">
        <v>1574</v>
      </c>
      <c r="C378" s="1" t="str">
        <f t="shared" si="29"/>
        <v>21:1125</v>
      </c>
      <c r="D378" s="1" t="str">
        <f t="shared" si="30"/>
        <v>21:0250</v>
      </c>
      <c r="E378" t="s">
        <v>1575</v>
      </c>
      <c r="F378" t="s">
        <v>1576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>
        <v>1.4999999999999999E-2</v>
      </c>
      <c r="P378">
        <v>249.9</v>
      </c>
      <c r="Q378">
        <v>0.63</v>
      </c>
      <c r="R378">
        <v>4.1500000000000004</v>
      </c>
      <c r="S378">
        <v>172.57</v>
      </c>
      <c r="T378">
        <v>6.4000000000000001E-2</v>
      </c>
      <c r="U378">
        <v>0.16700000000000001</v>
      </c>
      <c r="V378">
        <v>0.68</v>
      </c>
      <c r="W378">
        <v>5.0000000000000001E-3</v>
      </c>
      <c r="X378">
        <v>2.5880000000000001</v>
      </c>
      <c r="Y378">
        <v>1.2</v>
      </c>
      <c r="Z378">
        <v>5.41</v>
      </c>
      <c r="AA378">
        <v>0.26400000000000001</v>
      </c>
      <c r="AB378">
        <v>0.13200000000000001</v>
      </c>
      <c r="AC378">
        <v>5.6000000000000001E-2</v>
      </c>
      <c r="AE378">
        <v>0.33200000000000002</v>
      </c>
      <c r="AH378">
        <v>5.3999999999999999E-2</v>
      </c>
      <c r="AI378">
        <v>5.0000000000000001E-3</v>
      </c>
      <c r="AJ378">
        <v>0.22600000000000001</v>
      </c>
      <c r="AK378">
        <v>2.52</v>
      </c>
      <c r="AL378">
        <v>1.4999999999999999E-2</v>
      </c>
      <c r="AM378">
        <v>312.02999999999997</v>
      </c>
      <c r="AN378">
        <v>0.16600000000000001</v>
      </c>
      <c r="AP378">
        <v>0.70699999999999996</v>
      </c>
      <c r="AQ378">
        <v>9.66</v>
      </c>
      <c r="AR378">
        <v>0.13200000000000001</v>
      </c>
      <c r="AS378">
        <v>0.123</v>
      </c>
      <c r="AT378">
        <v>0.185</v>
      </c>
      <c r="AU378">
        <v>3.0000000000000001E-3</v>
      </c>
      <c r="AV378">
        <v>0.20499999999999999</v>
      </c>
      <c r="AW378">
        <v>0.5</v>
      </c>
      <c r="AX378">
        <v>0.246</v>
      </c>
      <c r="AZ378">
        <v>21.5</v>
      </c>
      <c r="BB378">
        <v>4.7E-2</v>
      </c>
      <c r="BD378">
        <v>1.41</v>
      </c>
      <c r="BE378">
        <v>3.0000000000000001E-3</v>
      </c>
      <c r="BF378">
        <v>1.7999999999999999E-2</v>
      </c>
      <c r="BG378">
        <v>0.08</v>
      </c>
      <c r="BH378">
        <v>0.77</v>
      </c>
      <c r="BJ378">
        <v>1.5620000000000001</v>
      </c>
      <c r="BK378">
        <v>0.114</v>
      </c>
      <c r="BL378">
        <v>16.899999999999999</v>
      </c>
    </row>
    <row r="379" spans="1:64" x14ac:dyDescent="0.3">
      <c r="A379" t="s">
        <v>1577</v>
      </c>
      <c r="B379" t="s">
        <v>1578</v>
      </c>
      <c r="C379" s="1" t="str">
        <f t="shared" si="29"/>
        <v>21:1125</v>
      </c>
      <c r="D379" s="1" t="str">
        <f t="shared" si="30"/>
        <v>21:0250</v>
      </c>
      <c r="E379" t="s">
        <v>1579</v>
      </c>
      <c r="F379" t="s">
        <v>1580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>
        <v>3.0000000000000001E-3</v>
      </c>
      <c r="P379">
        <v>360</v>
      </c>
      <c r="Q379">
        <v>2.2400000000000002</v>
      </c>
      <c r="R379">
        <v>3.81</v>
      </c>
      <c r="S379">
        <v>121.49</v>
      </c>
      <c r="T379">
        <v>7.4999999999999997E-2</v>
      </c>
      <c r="U379">
        <v>2.3E-2</v>
      </c>
      <c r="V379">
        <v>0.67900000000000005</v>
      </c>
      <c r="W379">
        <v>5.0000000000000001E-3</v>
      </c>
      <c r="X379">
        <v>5.2389999999999999</v>
      </c>
      <c r="Y379">
        <v>1.32</v>
      </c>
      <c r="Z379">
        <v>0.68</v>
      </c>
      <c r="AA379">
        <v>0.19400000000000001</v>
      </c>
      <c r="AB379">
        <v>9.6000000000000002E-2</v>
      </c>
      <c r="AC379">
        <v>3.7999999999999999E-2</v>
      </c>
      <c r="AE379">
        <v>0.222</v>
      </c>
      <c r="AH379">
        <v>3.5000000000000003E-2</v>
      </c>
      <c r="AI379">
        <v>5.0000000000000001E-3</v>
      </c>
      <c r="AJ379">
        <v>0.23699999999999999</v>
      </c>
      <c r="AK379">
        <v>3.4489999999999998</v>
      </c>
      <c r="AL379">
        <v>0.01</v>
      </c>
      <c r="AM379">
        <v>776.28</v>
      </c>
      <c r="AN379">
        <v>0.29299999999999998</v>
      </c>
      <c r="AP379">
        <v>0.56100000000000005</v>
      </c>
      <c r="AQ379">
        <v>11.14</v>
      </c>
      <c r="AR379">
        <v>0.16400000000000001</v>
      </c>
      <c r="AS379">
        <v>0.106</v>
      </c>
      <c r="AT379">
        <v>0.32900000000000001</v>
      </c>
      <c r="AU379">
        <v>3.0000000000000001E-3</v>
      </c>
      <c r="AV379">
        <v>0.157</v>
      </c>
      <c r="AW379">
        <v>0.5</v>
      </c>
      <c r="AX379">
        <v>0.17599999999999999</v>
      </c>
      <c r="AZ379">
        <v>33.26</v>
      </c>
      <c r="BB379">
        <v>3.1E-2</v>
      </c>
      <c r="BD379">
        <v>3.08</v>
      </c>
      <c r="BE379">
        <v>3.0000000000000001E-3</v>
      </c>
      <c r="BF379">
        <v>1.2999999999999999E-2</v>
      </c>
      <c r="BG379">
        <v>3.7999999999999999E-2</v>
      </c>
      <c r="BH379">
        <v>1.22</v>
      </c>
      <c r="BJ379">
        <v>1.0820000000000001</v>
      </c>
      <c r="BK379">
        <v>7.6999999999999999E-2</v>
      </c>
      <c r="BL379">
        <v>20.059999999999999</v>
      </c>
    </row>
    <row r="380" spans="1:64" x14ac:dyDescent="0.3">
      <c r="A380" t="s">
        <v>1581</v>
      </c>
      <c r="B380" t="s">
        <v>1582</v>
      </c>
      <c r="C380" s="1" t="str">
        <f t="shared" si="29"/>
        <v>21:1125</v>
      </c>
      <c r="D380" s="1" t="str">
        <f t="shared" si="30"/>
        <v>21:0250</v>
      </c>
      <c r="E380" t="s">
        <v>1583</v>
      </c>
      <c r="F380" t="s">
        <v>1584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>
        <v>3.0000000000000001E-3</v>
      </c>
      <c r="P380">
        <v>213</v>
      </c>
      <c r="Q380">
        <v>0.45</v>
      </c>
      <c r="R380">
        <v>7.59</v>
      </c>
      <c r="S380">
        <v>80.22</v>
      </c>
      <c r="T380">
        <v>6.5000000000000002E-2</v>
      </c>
      <c r="U380">
        <v>6.3E-2</v>
      </c>
      <c r="V380">
        <v>0.73599999999999999</v>
      </c>
      <c r="W380">
        <v>5.0000000000000001E-3</v>
      </c>
      <c r="X380">
        <v>0.624</v>
      </c>
      <c r="Y380">
        <v>1.03</v>
      </c>
      <c r="Z380">
        <v>4.32</v>
      </c>
      <c r="AA380">
        <v>0.26300000000000001</v>
      </c>
      <c r="AB380">
        <v>0.13600000000000001</v>
      </c>
      <c r="AC380">
        <v>6.8000000000000005E-2</v>
      </c>
      <c r="AE380">
        <v>0.32200000000000001</v>
      </c>
      <c r="AH380">
        <v>0.05</v>
      </c>
      <c r="AI380">
        <v>5.0000000000000001E-3</v>
      </c>
      <c r="AJ380">
        <v>0.26100000000000001</v>
      </c>
      <c r="AK380">
        <v>2.2930000000000001</v>
      </c>
      <c r="AL380">
        <v>1.4999999999999999E-2</v>
      </c>
      <c r="AM380">
        <v>73.73</v>
      </c>
      <c r="AN380">
        <v>8.6999999999999994E-2</v>
      </c>
      <c r="AP380">
        <v>0.78200000000000003</v>
      </c>
      <c r="AQ380">
        <v>5.84</v>
      </c>
      <c r="AR380">
        <v>7.9000000000000001E-2</v>
      </c>
      <c r="AS380">
        <v>0.13700000000000001</v>
      </c>
      <c r="AT380">
        <v>0.16300000000000001</v>
      </c>
      <c r="AU380">
        <v>3.0000000000000001E-3</v>
      </c>
      <c r="AV380">
        <v>0.157</v>
      </c>
      <c r="AW380">
        <v>0.5</v>
      </c>
      <c r="AX380">
        <v>0.245</v>
      </c>
      <c r="AZ380">
        <v>22.3</v>
      </c>
      <c r="BB380">
        <v>4.7E-2</v>
      </c>
      <c r="BD380">
        <v>1.37</v>
      </c>
      <c r="BE380">
        <v>3.0000000000000001E-3</v>
      </c>
      <c r="BF380">
        <v>1.7999999999999999E-2</v>
      </c>
      <c r="BG380">
        <v>5.3999999999999999E-2</v>
      </c>
      <c r="BH380">
        <v>0.49</v>
      </c>
      <c r="BJ380">
        <v>1.454</v>
      </c>
      <c r="BK380">
        <v>0.106</v>
      </c>
      <c r="BL380">
        <v>10.16</v>
      </c>
    </row>
    <row r="381" spans="1:64" x14ac:dyDescent="0.3">
      <c r="A381" t="s">
        <v>1585</v>
      </c>
      <c r="B381" t="s">
        <v>1586</v>
      </c>
      <c r="C381" s="1" t="str">
        <f t="shared" si="29"/>
        <v>21:1125</v>
      </c>
      <c r="D381" s="1" t="str">
        <f t="shared" si="30"/>
        <v>21:0250</v>
      </c>
      <c r="E381" t="s">
        <v>1587</v>
      </c>
      <c r="F381" t="s">
        <v>1588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>
        <v>6.0000000000000001E-3</v>
      </c>
      <c r="P381">
        <v>326.5</v>
      </c>
      <c r="Q381">
        <v>0.59</v>
      </c>
      <c r="R381">
        <v>3.76</v>
      </c>
      <c r="S381">
        <v>88.17</v>
      </c>
      <c r="T381">
        <v>8.6999999999999994E-2</v>
      </c>
      <c r="U381">
        <v>8.3000000000000004E-2</v>
      </c>
      <c r="V381">
        <v>1.4670000000000001</v>
      </c>
      <c r="W381">
        <v>5.0000000000000001E-3</v>
      </c>
      <c r="X381">
        <v>0.84099999999999997</v>
      </c>
      <c r="Y381">
        <v>1.21</v>
      </c>
      <c r="Z381">
        <v>6.65</v>
      </c>
      <c r="AA381">
        <v>0.28399999999999997</v>
      </c>
      <c r="AB381">
        <v>0.14599999999999999</v>
      </c>
      <c r="AC381">
        <v>8.5000000000000006E-2</v>
      </c>
      <c r="AE381">
        <v>0.36</v>
      </c>
      <c r="AH381">
        <v>5.2999999999999999E-2</v>
      </c>
      <c r="AI381">
        <v>5.0000000000000001E-3</v>
      </c>
      <c r="AJ381">
        <v>0.61599999999999999</v>
      </c>
      <c r="AK381">
        <v>1.1519999999999999</v>
      </c>
      <c r="AL381">
        <v>1.7999999999999999E-2</v>
      </c>
      <c r="AM381">
        <v>88.86</v>
      </c>
      <c r="AN381">
        <v>0.11</v>
      </c>
      <c r="AP381">
        <v>1.143</v>
      </c>
      <c r="AQ381">
        <v>5.46</v>
      </c>
      <c r="AR381">
        <v>0.20100000000000001</v>
      </c>
      <c r="AS381">
        <v>0.22900000000000001</v>
      </c>
      <c r="AT381">
        <v>9.1999999999999998E-2</v>
      </c>
      <c r="AU381">
        <v>3.0000000000000001E-3</v>
      </c>
      <c r="AV381">
        <v>0.191</v>
      </c>
      <c r="AW381">
        <v>0.5</v>
      </c>
      <c r="AX381">
        <v>0.31900000000000001</v>
      </c>
      <c r="AZ381">
        <v>27.71</v>
      </c>
      <c r="BB381">
        <v>4.9000000000000002E-2</v>
      </c>
      <c r="BD381">
        <v>2.3199999999999998</v>
      </c>
      <c r="BE381">
        <v>3.0000000000000001E-3</v>
      </c>
      <c r="BF381">
        <v>1.9E-2</v>
      </c>
      <c r="BG381">
        <v>0.122</v>
      </c>
      <c r="BH381">
        <v>0.75</v>
      </c>
      <c r="BJ381">
        <v>1.514</v>
      </c>
      <c r="BK381">
        <v>0.124</v>
      </c>
      <c r="BL381">
        <v>5.41</v>
      </c>
    </row>
    <row r="382" spans="1:64" x14ac:dyDescent="0.3">
      <c r="A382" t="s">
        <v>1589</v>
      </c>
      <c r="B382" t="s">
        <v>1590</v>
      </c>
      <c r="C382" s="1" t="str">
        <f t="shared" si="29"/>
        <v>21:1125</v>
      </c>
      <c r="D382" s="1" t="str">
        <f t="shared" si="30"/>
        <v>21:0250</v>
      </c>
      <c r="E382" t="s">
        <v>1591</v>
      </c>
      <c r="F382" t="s">
        <v>1592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>
        <v>8.9999999999999993E-3</v>
      </c>
      <c r="P382">
        <v>311.5</v>
      </c>
      <c r="Q382">
        <v>0.66</v>
      </c>
      <c r="R382">
        <v>3.5</v>
      </c>
      <c r="S382">
        <v>143.4</v>
      </c>
      <c r="T382">
        <v>6.8000000000000005E-2</v>
      </c>
      <c r="U382">
        <v>0.11</v>
      </c>
      <c r="V382">
        <v>1.1160000000000001</v>
      </c>
      <c r="W382">
        <v>5.0000000000000001E-3</v>
      </c>
      <c r="X382">
        <v>0.92300000000000004</v>
      </c>
      <c r="Y382">
        <v>1.55</v>
      </c>
      <c r="Z382">
        <v>7.19</v>
      </c>
      <c r="AA382">
        <v>0.34100000000000003</v>
      </c>
      <c r="AB382">
        <v>0.17499999999999999</v>
      </c>
      <c r="AC382">
        <v>0.09</v>
      </c>
      <c r="AE382">
        <v>0.43099999999999999</v>
      </c>
      <c r="AH382">
        <v>6.3E-2</v>
      </c>
      <c r="AI382">
        <v>5.0000000000000001E-3</v>
      </c>
      <c r="AJ382">
        <v>0.38900000000000001</v>
      </c>
      <c r="AK382">
        <v>2.141</v>
      </c>
      <c r="AL382">
        <v>0.02</v>
      </c>
      <c r="AM382">
        <v>84.88</v>
      </c>
      <c r="AN382">
        <v>0.24299999999999999</v>
      </c>
      <c r="AP382">
        <v>1.0389999999999999</v>
      </c>
      <c r="AQ382">
        <v>6.5</v>
      </c>
      <c r="AR382">
        <v>0.13600000000000001</v>
      </c>
      <c r="AS382">
        <v>0.192</v>
      </c>
      <c r="AT382">
        <v>5.8999999999999997E-2</v>
      </c>
      <c r="AU382">
        <v>3.0000000000000001E-3</v>
      </c>
      <c r="AV382">
        <v>0.23499999999999999</v>
      </c>
      <c r="AW382">
        <v>0.5</v>
      </c>
      <c r="AX382">
        <v>0.35699999999999998</v>
      </c>
      <c r="AZ382">
        <v>22.95</v>
      </c>
      <c r="BB382">
        <v>0.06</v>
      </c>
      <c r="BD382">
        <v>1.94</v>
      </c>
      <c r="BE382">
        <v>3.0000000000000001E-3</v>
      </c>
      <c r="BF382">
        <v>2.1999999999999999E-2</v>
      </c>
      <c r="BG382">
        <v>0.11600000000000001</v>
      </c>
      <c r="BH382">
        <v>0.7</v>
      </c>
      <c r="BJ382">
        <v>1.8169999999999999</v>
      </c>
      <c r="BK382">
        <v>0.13100000000000001</v>
      </c>
      <c r="BL382">
        <v>8.0399999999999991</v>
      </c>
    </row>
    <row r="383" spans="1:64" x14ac:dyDescent="0.3">
      <c r="A383" t="s">
        <v>1593</v>
      </c>
      <c r="B383" t="s">
        <v>1594</v>
      </c>
      <c r="C383" s="1" t="str">
        <f t="shared" si="29"/>
        <v>21:1125</v>
      </c>
      <c r="D383" s="1" t="str">
        <f t="shared" si="30"/>
        <v>21:0250</v>
      </c>
      <c r="E383" t="s">
        <v>1595</v>
      </c>
      <c r="F383" t="s">
        <v>1596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>
        <v>0.01</v>
      </c>
      <c r="P383">
        <v>375.1</v>
      </c>
      <c r="Q383">
        <v>0.62</v>
      </c>
      <c r="R383">
        <v>3.52</v>
      </c>
      <c r="S383">
        <v>123.85</v>
      </c>
      <c r="T383">
        <v>0.09</v>
      </c>
      <c r="U383">
        <v>7.8E-2</v>
      </c>
      <c r="V383">
        <v>1.1539999999999999</v>
      </c>
      <c r="W383">
        <v>5.0000000000000001E-3</v>
      </c>
      <c r="X383">
        <v>0.97299999999999998</v>
      </c>
      <c r="Y383">
        <v>1.38</v>
      </c>
      <c r="Z383">
        <v>6.71</v>
      </c>
      <c r="AA383">
        <v>0.32200000000000001</v>
      </c>
      <c r="AB383">
        <v>0.159</v>
      </c>
      <c r="AC383">
        <v>7.2999999999999995E-2</v>
      </c>
      <c r="AE383">
        <v>0.379</v>
      </c>
      <c r="AH383">
        <v>6.0999999999999999E-2</v>
      </c>
      <c r="AI383">
        <v>5.0000000000000001E-3</v>
      </c>
      <c r="AJ383">
        <v>0.43</v>
      </c>
      <c r="AK383">
        <v>1.7150000000000001</v>
      </c>
      <c r="AL383">
        <v>0.02</v>
      </c>
      <c r="AM383">
        <v>94.21</v>
      </c>
      <c r="AN383">
        <v>0.11899999999999999</v>
      </c>
      <c r="AP383">
        <v>1.02</v>
      </c>
      <c r="AQ383">
        <v>5.76</v>
      </c>
      <c r="AR383">
        <v>0.192</v>
      </c>
      <c r="AS383">
        <v>0.19700000000000001</v>
      </c>
      <c r="AT383">
        <v>2.5000000000000001E-2</v>
      </c>
      <c r="AU383">
        <v>3.0000000000000001E-3</v>
      </c>
      <c r="AV383">
        <v>0.219</v>
      </c>
      <c r="AW383">
        <v>0.5</v>
      </c>
      <c r="AX383">
        <v>0.31900000000000001</v>
      </c>
      <c r="AZ383">
        <v>20.29</v>
      </c>
      <c r="BB383">
        <v>5.3999999999999999E-2</v>
      </c>
      <c r="BD383">
        <v>2.34</v>
      </c>
      <c r="BE383">
        <v>3.0000000000000001E-3</v>
      </c>
      <c r="BF383">
        <v>2.1000000000000001E-2</v>
      </c>
      <c r="BG383">
        <v>0.114</v>
      </c>
      <c r="BH383">
        <v>0.86</v>
      </c>
      <c r="BJ383">
        <v>1.704</v>
      </c>
      <c r="BK383">
        <v>0.123</v>
      </c>
      <c r="BL383">
        <v>6.51</v>
      </c>
    </row>
    <row r="384" spans="1:64" x14ac:dyDescent="0.3">
      <c r="A384" t="s">
        <v>1597</v>
      </c>
      <c r="B384" t="s">
        <v>1598</v>
      </c>
      <c r="C384" s="1" t="str">
        <f t="shared" si="29"/>
        <v>21:1125</v>
      </c>
      <c r="D384" s="1" t="str">
        <f t="shared" si="30"/>
        <v>21:0250</v>
      </c>
      <c r="E384" t="s">
        <v>1599</v>
      </c>
      <c r="F384" t="s">
        <v>1600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>
        <v>8.0000000000000002E-3</v>
      </c>
      <c r="P384">
        <v>372.4</v>
      </c>
      <c r="Q384">
        <v>0.46</v>
      </c>
      <c r="R384">
        <v>2.1</v>
      </c>
      <c r="S384">
        <v>104.96</v>
      </c>
      <c r="T384">
        <v>9.4E-2</v>
      </c>
      <c r="U384">
        <v>7.6999999999999999E-2</v>
      </c>
      <c r="V384">
        <v>1.258</v>
      </c>
      <c r="W384">
        <v>5.0000000000000001E-3</v>
      </c>
      <c r="X384">
        <v>0.626</v>
      </c>
      <c r="Y384">
        <v>1.2</v>
      </c>
      <c r="Z384">
        <v>5.76</v>
      </c>
      <c r="AA384">
        <v>0.28499999999999998</v>
      </c>
      <c r="AB384">
        <v>0.14199999999999999</v>
      </c>
      <c r="AC384">
        <v>0.08</v>
      </c>
      <c r="AE384">
        <v>0.35799999999999998</v>
      </c>
      <c r="AH384">
        <v>5.3999999999999999E-2</v>
      </c>
      <c r="AI384">
        <v>5.0000000000000001E-3</v>
      </c>
      <c r="AJ384">
        <v>0.52</v>
      </c>
      <c r="AK384">
        <v>1.5580000000000001</v>
      </c>
      <c r="AL384">
        <v>1.7000000000000001E-2</v>
      </c>
      <c r="AM384">
        <v>63.49</v>
      </c>
      <c r="AN384">
        <v>7.3999999999999996E-2</v>
      </c>
      <c r="AP384">
        <v>1.073</v>
      </c>
      <c r="AQ384">
        <v>4.88</v>
      </c>
      <c r="AR384">
        <v>0.17499999999999999</v>
      </c>
      <c r="AS384">
        <v>0.20799999999999999</v>
      </c>
      <c r="AT384">
        <v>6.3E-2</v>
      </c>
      <c r="AU384">
        <v>3.0000000000000001E-3</v>
      </c>
      <c r="AV384">
        <v>0.15</v>
      </c>
      <c r="AW384">
        <v>0.5</v>
      </c>
      <c r="AX384">
        <v>0.307</v>
      </c>
      <c r="AZ384">
        <v>26.8</v>
      </c>
      <c r="BB384">
        <v>5.0999999999999997E-2</v>
      </c>
      <c r="BD384">
        <v>2.16</v>
      </c>
      <c r="BE384">
        <v>3.0000000000000001E-3</v>
      </c>
      <c r="BF384">
        <v>1.9E-2</v>
      </c>
      <c r="BG384">
        <v>0.108</v>
      </c>
      <c r="BH384">
        <v>0.64</v>
      </c>
      <c r="BJ384">
        <v>1.482</v>
      </c>
      <c r="BK384">
        <v>0.114</v>
      </c>
      <c r="BL384">
        <v>5.96</v>
      </c>
    </row>
    <row r="385" spans="1:64" x14ac:dyDescent="0.3">
      <c r="A385" t="s">
        <v>1601</v>
      </c>
      <c r="B385" t="s">
        <v>1602</v>
      </c>
      <c r="C385" s="1" t="str">
        <f t="shared" si="29"/>
        <v>21:1125</v>
      </c>
      <c r="D385" s="1" t="str">
        <f t="shared" si="30"/>
        <v>21:0250</v>
      </c>
      <c r="E385" t="s">
        <v>1603</v>
      </c>
      <c r="F385" t="s">
        <v>1604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>
        <v>3.0000000000000001E-3</v>
      </c>
      <c r="P385">
        <v>323.10000000000002</v>
      </c>
      <c r="Q385">
        <v>0.38</v>
      </c>
      <c r="R385">
        <v>2.87</v>
      </c>
      <c r="S385">
        <v>101.6</v>
      </c>
      <c r="T385">
        <v>6.4000000000000001E-2</v>
      </c>
      <c r="U385">
        <v>9.2999999999999999E-2</v>
      </c>
      <c r="V385">
        <v>0.995</v>
      </c>
      <c r="W385">
        <v>5.0000000000000001E-3</v>
      </c>
      <c r="X385">
        <v>0.88500000000000001</v>
      </c>
      <c r="Y385">
        <v>0.97</v>
      </c>
      <c r="Z385">
        <v>4.6900000000000004</v>
      </c>
      <c r="AA385">
        <v>0.28699999999999998</v>
      </c>
      <c r="AB385">
        <v>0.14399999999999999</v>
      </c>
      <c r="AC385">
        <v>7.1999999999999995E-2</v>
      </c>
      <c r="AE385">
        <v>0.36699999999999999</v>
      </c>
      <c r="AH385">
        <v>5.1999999999999998E-2</v>
      </c>
      <c r="AI385">
        <v>5.0000000000000001E-3</v>
      </c>
      <c r="AJ385">
        <v>0.35199999999999998</v>
      </c>
      <c r="AK385">
        <v>1.5620000000000001</v>
      </c>
      <c r="AL385">
        <v>1.7000000000000001E-2</v>
      </c>
      <c r="AM385">
        <v>73.83</v>
      </c>
      <c r="AN385">
        <v>6.0999999999999999E-2</v>
      </c>
      <c r="AP385">
        <v>0.88500000000000001</v>
      </c>
      <c r="AQ385">
        <v>5.28</v>
      </c>
      <c r="AR385">
        <v>0.14699999999999999</v>
      </c>
      <c r="AS385">
        <v>0.16600000000000001</v>
      </c>
      <c r="AT385">
        <v>8.5000000000000006E-2</v>
      </c>
      <c r="AU385">
        <v>3.0000000000000001E-3</v>
      </c>
      <c r="AV385">
        <v>0.153</v>
      </c>
      <c r="AW385">
        <v>0.5</v>
      </c>
      <c r="AX385">
        <v>0.28399999999999997</v>
      </c>
      <c r="AZ385">
        <v>11.52</v>
      </c>
      <c r="BB385">
        <v>0.05</v>
      </c>
      <c r="BD385">
        <v>2.39</v>
      </c>
      <c r="BE385">
        <v>3.0000000000000001E-3</v>
      </c>
      <c r="BF385">
        <v>1.6E-2</v>
      </c>
      <c r="BG385">
        <v>7.9000000000000001E-2</v>
      </c>
      <c r="BH385">
        <v>0.49</v>
      </c>
      <c r="BJ385">
        <v>1.4930000000000001</v>
      </c>
      <c r="BK385">
        <v>0.10199999999999999</v>
      </c>
      <c r="BL385">
        <v>7.72</v>
      </c>
    </row>
    <row r="386" spans="1:64" x14ac:dyDescent="0.3">
      <c r="A386" t="s">
        <v>1605</v>
      </c>
      <c r="B386" t="s">
        <v>1606</v>
      </c>
      <c r="C386" s="1" t="str">
        <f t="shared" si="29"/>
        <v>21:1125</v>
      </c>
      <c r="D386" s="1" t="str">
        <f t="shared" si="30"/>
        <v>21:0250</v>
      </c>
      <c r="E386" t="s">
        <v>1607</v>
      </c>
      <c r="F386" t="s">
        <v>1608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>
        <v>5.0000000000000001E-3</v>
      </c>
      <c r="P386">
        <v>361.8</v>
      </c>
      <c r="Q386">
        <v>0.41</v>
      </c>
      <c r="R386">
        <v>2.93</v>
      </c>
      <c r="S386">
        <v>69.88</v>
      </c>
      <c r="T386">
        <v>7.2999999999999995E-2</v>
      </c>
      <c r="U386">
        <v>5.2999999999999999E-2</v>
      </c>
      <c r="V386">
        <v>1.173</v>
      </c>
      <c r="W386">
        <v>5.0000000000000001E-3</v>
      </c>
      <c r="X386">
        <v>1.5449999999999999</v>
      </c>
      <c r="Y386">
        <v>1.04</v>
      </c>
      <c r="Z386">
        <v>3.87</v>
      </c>
      <c r="AA386">
        <v>0.33300000000000002</v>
      </c>
      <c r="AB386">
        <v>0.161</v>
      </c>
      <c r="AC386">
        <v>9.7000000000000003E-2</v>
      </c>
      <c r="AE386">
        <v>0.43</v>
      </c>
      <c r="AH386">
        <v>0.06</v>
      </c>
      <c r="AI386">
        <v>5.0000000000000001E-3</v>
      </c>
      <c r="AJ386">
        <v>0.36099999999999999</v>
      </c>
      <c r="AK386">
        <v>2.375</v>
      </c>
      <c r="AL386">
        <v>1.7999999999999999E-2</v>
      </c>
      <c r="AM386">
        <v>107.24</v>
      </c>
      <c r="AN386">
        <v>2.5000000000000001E-2</v>
      </c>
      <c r="AP386">
        <v>1.056</v>
      </c>
      <c r="AQ386">
        <v>4.67</v>
      </c>
      <c r="AR386">
        <v>0.14499999999999999</v>
      </c>
      <c r="AS386">
        <v>0.20799999999999999</v>
      </c>
      <c r="AT386">
        <v>9.1999999999999998E-2</v>
      </c>
      <c r="AU386">
        <v>3.0000000000000001E-3</v>
      </c>
      <c r="AV386">
        <v>0.10199999999999999</v>
      </c>
      <c r="AW386">
        <v>0.5</v>
      </c>
      <c r="AX386">
        <v>0.33600000000000002</v>
      </c>
      <c r="AZ386">
        <v>10.210000000000001</v>
      </c>
      <c r="BB386">
        <v>6.2E-2</v>
      </c>
      <c r="BD386">
        <v>1.8</v>
      </c>
      <c r="BE386">
        <v>3.0000000000000001E-3</v>
      </c>
      <c r="BF386">
        <v>0.02</v>
      </c>
      <c r="BG386">
        <v>7.0000000000000007E-2</v>
      </c>
      <c r="BH386">
        <v>0.66</v>
      </c>
      <c r="BJ386">
        <v>1.73</v>
      </c>
      <c r="BK386">
        <v>0.114</v>
      </c>
      <c r="BL386">
        <v>8.6300000000000008</v>
      </c>
    </row>
    <row r="387" spans="1:64" x14ac:dyDescent="0.3">
      <c r="A387" t="s">
        <v>1609</v>
      </c>
      <c r="B387" t="s">
        <v>1610</v>
      </c>
      <c r="C387" s="1" t="str">
        <f t="shared" si="29"/>
        <v>21:1125</v>
      </c>
      <c r="D387" s="1" t="str">
        <f t="shared" si="30"/>
        <v>21:0250</v>
      </c>
      <c r="E387" t="s">
        <v>1611</v>
      </c>
      <c r="F387" t="s">
        <v>1612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>
        <v>7.0000000000000001E-3</v>
      </c>
      <c r="P387">
        <v>478.1</v>
      </c>
      <c r="Q387">
        <v>0.51</v>
      </c>
      <c r="R387">
        <v>2.39</v>
      </c>
      <c r="S387">
        <v>138.47</v>
      </c>
      <c r="T387">
        <v>8.6999999999999994E-2</v>
      </c>
      <c r="U387">
        <v>0.11</v>
      </c>
      <c r="V387">
        <v>1.6259999999999999</v>
      </c>
      <c r="W387">
        <v>5.0000000000000001E-3</v>
      </c>
      <c r="X387">
        <v>1.038</v>
      </c>
      <c r="Y387">
        <v>1.51</v>
      </c>
      <c r="Z387">
        <v>5.87</v>
      </c>
      <c r="AA387">
        <v>0.39500000000000002</v>
      </c>
      <c r="AB387">
        <v>0.20499999999999999</v>
      </c>
      <c r="AC387">
        <v>0.104</v>
      </c>
      <c r="AE387">
        <v>0.501</v>
      </c>
      <c r="AH387">
        <v>7.4999999999999997E-2</v>
      </c>
      <c r="AI387">
        <v>5.0000000000000001E-3</v>
      </c>
      <c r="AJ387">
        <v>0.55900000000000005</v>
      </c>
      <c r="AK387">
        <v>1.9510000000000001</v>
      </c>
      <c r="AL387">
        <v>2.3E-2</v>
      </c>
      <c r="AM387">
        <v>79.209999999999994</v>
      </c>
      <c r="AN387">
        <v>5.3999999999999999E-2</v>
      </c>
      <c r="AP387">
        <v>1.33</v>
      </c>
      <c r="AQ387">
        <v>5.78</v>
      </c>
      <c r="AR387">
        <v>0.183</v>
      </c>
      <c r="AS387">
        <v>0.26700000000000002</v>
      </c>
      <c r="AT387">
        <v>6.0999999999999999E-2</v>
      </c>
      <c r="AU387">
        <v>3.0000000000000001E-3</v>
      </c>
      <c r="AV387">
        <v>0.18</v>
      </c>
      <c r="AW387">
        <v>0.5</v>
      </c>
      <c r="AX387">
        <v>0.39100000000000001</v>
      </c>
      <c r="AZ387">
        <v>16.09</v>
      </c>
      <c r="BB387">
        <v>7.0999999999999994E-2</v>
      </c>
      <c r="BD387">
        <v>3.02</v>
      </c>
      <c r="BE387">
        <v>3.0000000000000001E-3</v>
      </c>
      <c r="BF387">
        <v>2.4E-2</v>
      </c>
      <c r="BG387">
        <v>0.121</v>
      </c>
      <c r="BH387">
        <v>0.82</v>
      </c>
      <c r="BJ387">
        <v>2.0659999999999998</v>
      </c>
      <c r="BK387">
        <v>0.158</v>
      </c>
      <c r="BL387">
        <v>7.58</v>
      </c>
    </row>
    <row r="388" spans="1:64" x14ac:dyDescent="0.3">
      <c r="A388" t="s">
        <v>1613</v>
      </c>
      <c r="B388" t="s">
        <v>1614</v>
      </c>
      <c r="C388" s="1" t="str">
        <f t="shared" si="29"/>
        <v>21:1125</v>
      </c>
      <c r="D388" s="1" t="str">
        <f t="shared" si="30"/>
        <v>21:0250</v>
      </c>
      <c r="E388" t="s">
        <v>1615</v>
      </c>
      <c r="F388" t="s">
        <v>1616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>
        <v>6.0000000000000001E-3</v>
      </c>
      <c r="P388">
        <v>408.8</v>
      </c>
      <c r="Q388">
        <v>0.48</v>
      </c>
      <c r="R388">
        <v>2.75</v>
      </c>
      <c r="S388">
        <v>118.97</v>
      </c>
      <c r="T388">
        <v>7.1999999999999995E-2</v>
      </c>
      <c r="U388">
        <v>9.1999999999999998E-2</v>
      </c>
      <c r="V388">
        <v>1.1950000000000001</v>
      </c>
      <c r="W388">
        <v>5.0000000000000001E-3</v>
      </c>
      <c r="X388">
        <v>1.085</v>
      </c>
      <c r="Y388">
        <v>1.39</v>
      </c>
      <c r="Z388">
        <v>4.93</v>
      </c>
      <c r="AA388">
        <v>0.33400000000000002</v>
      </c>
      <c r="AB388">
        <v>0.16700000000000001</v>
      </c>
      <c r="AC388">
        <v>8.5000000000000006E-2</v>
      </c>
      <c r="AE388">
        <v>0.4</v>
      </c>
      <c r="AH388">
        <v>6.3E-2</v>
      </c>
      <c r="AI388">
        <v>5.0000000000000001E-3</v>
      </c>
      <c r="AJ388">
        <v>0.40899999999999997</v>
      </c>
      <c r="AK388">
        <v>2.1419999999999999</v>
      </c>
      <c r="AL388">
        <v>1.9E-2</v>
      </c>
      <c r="AM388">
        <v>77.819999999999993</v>
      </c>
      <c r="AN388">
        <v>7.3999999999999996E-2</v>
      </c>
      <c r="AP388">
        <v>1.0920000000000001</v>
      </c>
      <c r="AQ388">
        <v>5.42</v>
      </c>
      <c r="AR388">
        <v>0.17</v>
      </c>
      <c r="AS388">
        <v>0.20300000000000001</v>
      </c>
      <c r="AT388">
        <v>7.6999999999999999E-2</v>
      </c>
      <c r="AU388">
        <v>3.0000000000000001E-3</v>
      </c>
      <c r="AV388">
        <v>0.17100000000000001</v>
      </c>
      <c r="AW388">
        <v>0.5</v>
      </c>
      <c r="AX388">
        <v>0.33600000000000002</v>
      </c>
      <c r="AZ388">
        <v>12.03</v>
      </c>
      <c r="BB388">
        <v>0.06</v>
      </c>
      <c r="BD388">
        <v>2.86</v>
      </c>
      <c r="BE388">
        <v>3.0000000000000001E-3</v>
      </c>
      <c r="BF388">
        <v>2.1000000000000001E-2</v>
      </c>
      <c r="BG388">
        <v>9.7000000000000003E-2</v>
      </c>
      <c r="BH388">
        <v>0.8</v>
      </c>
      <c r="BJ388">
        <v>1.7310000000000001</v>
      </c>
      <c r="BK388">
        <v>0.13200000000000001</v>
      </c>
      <c r="BL388">
        <v>7.53</v>
      </c>
    </row>
    <row r="389" spans="1:64" x14ac:dyDescent="0.3">
      <c r="A389" t="s">
        <v>1617</v>
      </c>
      <c r="B389" t="s">
        <v>1618</v>
      </c>
      <c r="C389" s="1" t="str">
        <f t="shared" si="29"/>
        <v>21:1125</v>
      </c>
      <c r="D389" s="1" t="str">
        <f t="shared" si="30"/>
        <v>21:0250</v>
      </c>
      <c r="E389" t="s">
        <v>1619</v>
      </c>
      <c r="F389" t="s">
        <v>1620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>
        <v>3.0000000000000001E-3</v>
      </c>
      <c r="P389">
        <v>388.3</v>
      </c>
      <c r="Q389">
        <v>0.42</v>
      </c>
      <c r="R389">
        <v>2.76</v>
      </c>
      <c r="S389">
        <v>94.48</v>
      </c>
      <c r="T389">
        <v>8.2000000000000003E-2</v>
      </c>
      <c r="U389">
        <v>7.4999999999999997E-2</v>
      </c>
      <c r="V389">
        <v>1.0669999999999999</v>
      </c>
      <c r="W389">
        <v>5.0000000000000001E-3</v>
      </c>
      <c r="X389">
        <v>0.371</v>
      </c>
      <c r="Y389">
        <v>1.29</v>
      </c>
      <c r="Z389">
        <v>6.25</v>
      </c>
      <c r="AA389">
        <v>0.28999999999999998</v>
      </c>
      <c r="AB389">
        <v>0.14799999999999999</v>
      </c>
      <c r="AC389">
        <v>8.1000000000000003E-2</v>
      </c>
      <c r="AE389">
        <v>0.378</v>
      </c>
      <c r="AH389">
        <v>5.8999999999999997E-2</v>
      </c>
      <c r="AI389">
        <v>5.0000000000000001E-3</v>
      </c>
      <c r="AJ389">
        <v>0.44900000000000001</v>
      </c>
      <c r="AK389">
        <v>2.1669999999999998</v>
      </c>
      <c r="AL389">
        <v>1.6E-2</v>
      </c>
      <c r="AM389">
        <v>31.18</v>
      </c>
      <c r="AN389">
        <v>7.8E-2</v>
      </c>
      <c r="AP389">
        <v>0.98599999999999999</v>
      </c>
      <c r="AQ389">
        <v>6.08</v>
      </c>
      <c r="AR389">
        <v>0.13100000000000001</v>
      </c>
      <c r="AS389">
        <v>0.191</v>
      </c>
      <c r="AT389">
        <v>5.8999999999999997E-2</v>
      </c>
      <c r="AU389">
        <v>3.0000000000000001E-3</v>
      </c>
      <c r="AV389">
        <v>0.16600000000000001</v>
      </c>
      <c r="AW389">
        <v>0.5</v>
      </c>
      <c r="AX389">
        <v>0.30099999999999999</v>
      </c>
      <c r="AZ389">
        <v>23.04</v>
      </c>
      <c r="BB389">
        <v>5.8000000000000003E-2</v>
      </c>
      <c r="BD389">
        <v>1.97</v>
      </c>
      <c r="BE389">
        <v>3.0000000000000001E-3</v>
      </c>
      <c r="BF389">
        <v>1.9E-2</v>
      </c>
      <c r="BG389">
        <v>0.111</v>
      </c>
      <c r="BH389">
        <v>0.56000000000000005</v>
      </c>
      <c r="BJ389">
        <v>1.6639999999999999</v>
      </c>
      <c r="BK389">
        <v>0.126</v>
      </c>
      <c r="BL389">
        <v>7.42</v>
      </c>
    </row>
    <row r="390" spans="1:64" x14ac:dyDescent="0.3">
      <c r="A390" t="s">
        <v>1621</v>
      </c>
      <c r="B390" t="s">
        <v>1622</v>
      </c>
      <c r="C390" s="1" t="str">
        <f t="shared" si="29"/>
        <v>21:1125</v>
      </c>
      <c r="D390" s="1" t="str">
        <f t="shared" si="30"/>
        <v>21:0250</v>
      </c>
      <c r="E390" t="s">
        <v>1623</v>
      </c>
      <c r="F390" t="s">
        <v>1624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>
        <v>7.0000000000000001E-3</v>
      </c>
      <c r="P390">
        <v>264.3</v>
      </c>
      <c r="Q390">
        <v>0.48</v>
      </c>
      <c r="R390">
        <v>8.74</v>
      </c>
      <c r="S390">
        <v>78.459999999999994</v>
      </c>
      <c r="T390">
        <v>0.05</v>
      </c>
      <c r="U390">
        <v>4.2000000000000003E-2</v>
      </c>
      <c r="V390">
        <v>0.45100000000000001</v>
      </c>
      <c r="W390">
        <v>5.0000000000000001E-3</v>
      </c>
      <c r="X390">
        <v>0.14199999999999999</v>
      </c>
      <c r="Y390">
        <v>1.1499999999999999</v>
      </c>
      <c r="Z390">
        <v>5.88</v>
      </c>
      <c r="AA390">
        <v>0.20799999999999999</v>
      </c>
      <c r="AB390">
        <v>0.10199999999999999</v>
      </c>
      <c r="AC390">
        <v>5.0999999999999997E-2</v>
      </c>
      <c r="AE390">
        <v>0.23100000000000001</v>
      </c>
      <c r="AH390">
        <v>3.5999999999999997E-2</v>
      </c>
      <c r="AI390">
        <v>5.0000000000000001E-3</v>
      </c>
      <c r="AJ390">
        <v>0.27100000000000002</v>
      </c>
      <c r="AK390">
        <v>1.081</v>
      </c>
      <c r="AL390">
        <v>1.2999999999999999E-2</v>
      </c>
      <c r="AM390">
        <v>10.75</v>
      </c>
      <c r="AN390">
        <v>0.10199999999999999</v>
      </c>
      <c r="AP390">
        <v>0.56799999999999995</v>
      </c>
      <c r="AQ390">
        <v>5.31</v>
      </c>
      <c r="AR390">
        <v>9.0999999999999998E-2</v>
      </c>
      <c r="AS390">
        <v>0.107</v>
      </c>
      <c r="AT390">
        <v>7.0000000000000007E-2</v>
      </c>
      <c r="AU390">
        <v>3.0000000000000001E-3</v>
      </c>
      <c r="AV390">
        <v>0.17399999999999999</v>
      </c>
      <c r="AW390">
        <v>0.5</v>
      </c>
      <c r="AX390">
        <v>0.17699999999999999</v>
      </c>
      <c r="AZ390">
        <v>28.89</v>
      </c>
      <c r="BB390">
        <v>3.4000000000000002E-2</v>
      </c>
      <c r="BD390">
        <v>1.65</v>
      </c>
      <c r="BE390">
        <v>3.0000000000000001E-3</v>
      </c>
      <c r="BF390">
        <v>1.4E-2</v>
      </c>
      <c r="BG390">
        <v>6.8000000000000005E-2</v>
      </c>
      <c r="BH390">
        <v>0.54</v>
      </c>
      <c r="BJ390">
        <v>1.0629999999999999</v>
      </c>
      <c r="BK390">
        <v>8.6999999999999994E-2</v>
      </c>
      <c r="BL390">
        <v>4.1500000000000004</v>
      </c>
    </row>
    <row r="391" spans="1:64" x14ac:dyDescent="0.3">
      <c r="A391" t="s">
        <v>1625</v>
      </c>
      <c r="B391" t="s">
        <v>1626</v>
      </c>
      <c r="C391" s="1" t="str">
        <f t="shared" si="29"/>
        <v>21:1125</v>
      </c>
      <c r="D391" s="1" t="str">
        <f t="shared" si="30"/>
        <v>21:0250</v>
      </c>
      <c r="E391" t="s">
        <v>1627</v>
      </c>
      <c r="F391" t="s">
        <v>1628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>
        <v>8.9999999999999993E-3</v>
      </c>
      <c r="P391">
        <v>353.7</v>
      </c>
      <c r="Q391">
        <v>0.63</v>
      </c>
      <c r="R391">
        <v>4.99</v>
      </c>
      <c r="S391">
        <v>126.9</v>
      </c>
      <c r="T391">
        <v>8.7999999999999995E-2</v>
      </c>
      <c r="U391">
        <v>7.4999999999999997E-2</v>
      </c>
      <c r="V391">
        <v>1.0089999999999999</v>
      </c>
      <c r="W391">
        <v>5.0000000000000001E-3</v>
      </c>
      <c r="X391">
        <v>0.38500000000000001</v>
      </c>
      <c r="Y391">
        <v>1.61</v>
      </c>
      <c r="Z391">
        <v>7.98</v>
      </c>
      <c r="AA391">
        <v>0.29799999999999999</v>
      </c>
      <c r="AB391">
        <v>0.17199999999999999</v>
      </c>
      <c r="AC391">
        <v>7.3999999999999996E-2</v>
      </c>
      <c r="AE391">
        <v>0.36599999999999999</v>
      </c>
      <c r="AH391">
        <v>5.8999999999999997E-2</v>
      </c>
      <c r="AI391">
        <v>5.0000000000000001E-3</v>
      </c>
      <c r="AJ391">
        <v>0.50800000000000001</v>
      </c>
      <c r="AK391">
        <v>1.056</v>
      </c>
      <c r="AL391">
        <v>2.1999999999999999E-2</v>
      </c>
      <c r="AM391">
        <v>34.590000000000003</v>
      </c>
      <c r="AN391">
        <v>0.111</v>
      </c>
      <c r="AP391">
        <v>1.006</v>
      </c>
      <c r="AQ391">
        <v>6.89</v>
      </c>
      <c r="AR391">
        <v>0.11899999999999999</v>
      </c>
      <c r="AS391">
        <v>0.20300000000000001</v>
      </c>
      <c r="AT391">
        <v>6.7000000000000004E-2</v>
      </c>
      <c r="AU391">
        <v>3.0000000000000001E-3</v>
      </c>
      <c r="AV391">
        <v>0.222</v>
      </c>
      <c r="AW391">
        <v>0.5</v>
      </c>
      <c r="AX391">
        <v>0.27900000000000003</v>
      </c>
      <c r="AZ391">
        <v>30.36</v>
      </c>
      <c r="BB391">
        <v>5.2999999999999999E-2</v>
      </c>
      <c r="BD391">
        <v>2.2000000000000002</v>
      </c>
      <c r="BE391">
        <v>3.0000000000000001E-3</v>
      </c>
      <c r="BF391">
        <v>2.1000000000000001E-2</v>
      </c>
      <c r="BG391">
        <v>0.111</v>
      </c>
      <c r="BH391">
        <v>0.74</v>
      </c>
      <c r="BJ391">
        <v>1.7170000000000001</v>
      </c>
      <c r="BK391">
        <v>0.14000000000000001</v>
      </c>
      <c r="BL391">
        <v>6.04</v>
      </c>
    </row>
    <row r="392" spans="1:64" x14ac:dyDescent="0.3">
      <c r="A392" t="s">
        <v>1629</v>
      </c>
      <c r="B392" t="s">
        <v>1630</v>
      </c>
      <c r="C392" s="1" t="str">
        <f t="shared" si="29"/>
        <v>21:1125</v>
      </c>
      <c r="D392" s="1" t="str">
        <f t="shared" si="30"/>
        <v>21:0250</v>
      </c>
      <c r="E392" t="s">
        <v>1631</v>
      </c>
      <c r="F392" t="s">
        <v>1632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>
        <v>5.0000000000000001E-3</v>
      </c>
      <c r="P392">
        <v>346.7</v>
      </c>
      <c r="Q392">
        <v>0.49</v>
      </c>
      <c r="R392">
        <v>3.97</v>
      </c>
      <c r="S392">
        <v>55.95</v>
      </c>
      <c r="T392">
        <v>7.1999999999999995E-2</v>
      </c>
      <c r="U392">
        <v>4.4999999999999998E-2</v>
      </c>
      <c r="V392">
        <v>1.0129999999999999</v>
      </c>
      <c r="W392">
        <v>5.0000000000000001E-3</v>
      </c>
      <c r="X392">
        <v>1.605</v>
      </c>
      <c r="Y392">
        <v>1.25</v>
      </c>
      <c r="Z392">
        <v>4.7699999999999996</v>
      </c>
      <c r="AA392">
        <v>0.30499999999999999</v>
      </c>
      <c r="AB392">
        <v>0.13900000000000001</v>
      </c>
      <c r="AC392">
        <v>7.1999999999999995E-2</v>
      </c>
      <c r="AE392">
        <v>0.36599999999999999</v>
      </c>
      <c r="AH392">
        <v>5.3999999999999999E-2</v>
      </c>
      <c r="AI392">
        <v>5.0000000000000001E-3</v>
      </c>
      <c r="AJ392">
        <v>0.32</v>
      </c>
      <c r="AK392">
        <v>2.8759999999999999</v>
      </c>
      <c r="AL392">
        <v>1.4999999999999999E-2</v>
      </c>
      <c r="AM392">
        <v>78.569999999999993</v>
      </c>
      <c r="AN392">
        <v>5.8000000000000003E-2</v>
      </c>
      <c r="AP392">
        <v>0.89300000000000002</v>
      </c>
      <c r="AQ392">
        <v>4.5599999999999996</v>
      </c>
      <c r="AR392">
        <v>8.8999999999999996E-2</v>
      </c>
      <c r="AS392">
        <v>0.16900000000000001</v>
      </c>
      <c r="AT392">
        <v>7.2999999999999995E-2</v>
      </c>
      <c r="AU392">
        <v>3.0000000000000001E-3</v>
      </c>
      <c r="AV392">
        <v>0.111</v>
      </c>
      <c r="AW392">
        <v>0.5</v>
      </c>
      <c r="AX392">
        <v>0.30299999999999999</v>
      </c>
      <c r="AZ392">
        <v>16.89</v>
      </c>
      <c r="BB392">
        <v>5.6000000000000001E-2</v>
      </c>
      <c r="BD392">
        <v>1.52</v>
      </c>
      <c r="BE392">
        <v>3.0000000000000001E-3</v>
      </c>
      <c r="BF392">
        <v>1.7000000000000001E-2</v>
      </c>
      <c r="BG392">
        <v>7.0999999999999994E-2</v>
      </c>
      <c r="BH392">
        <v>0.52</v>
      </c>
      <c r="BJ392">
        <v>1.615</v>
      </c>
      <c r="BK392">
        <v>9.9000000000000005E-2</v>
      </c>
      <c r="BL392">
        <v>9.09</v>
      </c>
    </row>
    <row r="393" spans="1:64" x14ac:dyDescent="0.3">
      <c r="A393" t="s">
        <v>1633</v>
      </c>
      <c r="B393" t="s">
        <v>1634</v>
      </c>
      <c r="C393" s="1" t="str">
        <f t="shared" si="29"/>
        <v>21:1125</v>
      </c>
      <c r="D393" s="1" t="str">
        <f t="shared" si="30"/>
        <v>21:0250</v>
      </c>
      <c r="E393" t="s">
        <v>1635</v>
      </c>
      <c r="F393" t="s">
        <v>1636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>
        <v>3.0000000000000001E-3</v>
      </c>
      <c r="P393">
        <v>147.80000000000001</v>
      </c>
      <c r="Q393">
        <v>0.39</v>
      </c>
      <c r="R393">
        <v>3.2</v>
      </c>
      <c r="S393">
        <v>49.39</v>
      </c>
      <c r="T393">
        <v>4.1000000000000002E-2</v>
      </c>
      <c r="U393">
        <v>2.4E-2</v>
      </c>
      <c r="V393">
        <v>0.38300000000000001</v>
      </c>
      <c r="W393">
        <v>5.0000000000000001E-3</v>
      </c>
      <c r="X393">
        <v>0.26600000000000001</v>
      </c>
      <c r="Y393">
        <v>0.67</v>
      </c>
      <c r="Z393">
        <v>2.83</v>
      </c>
      <c r="AA393">
        <v>0.157</v>
      </c>
      <c r="AB393">
        <v>7.4999999999999997E-2</v>
      </c>
      <c r="AC393">
        <v>3.5000000000000003E-2</v>
      </c>
      <c r="AE393">
        <v>0.182</v>
      </c>
      <c r="AH393">
        <v>0.03</v>
      </c>
      <c r="AI393">
        <v>5.0000000000000001E-3</v>
      </c>
      <c r="AJ393">
        <v>0.156</v>
      </c>
      <c r="AK393">
        <v>1.7230000000000001</v>
      </c>
      <c r="AL393">
        <v>8.9999999999999993E-3</v>
      </c>
      <c r="AM393">
        <v>10.220000000000001</v>
      </c>
      <c r="AN393">
        <v>0.14199999999999999</v>
      </c>
      <c r="AP393">
        <v>0.42099999999999999</v>
      </c>
      <c r="AQ393">
        <v>2.96</v>
      </c>
      <c r="AR393">
        <v>5.8999999999999997E-2</v>
      </c>
      <c r="AS393">
        <v>7.9000000000000001E-2</v>
      </c>
      <c r="AT393">
        <v>7.5999999999999998E-2</v>
      </c>
      <c r="AU393">
        <v>3.0000000000000001E-3</v>
      </c>
      <c r="AV393">
        <v>0.10100000000000001</v>
      </c>
      <c r="AW393">
        <v>0.5</v>
      </c>
      <c r="AX393">
        <v>0.14399999999999999</v>
      </c>
      <c r="AZ393">
        <v>39.700000000000003</v>
      </c>
      <c r="BB393">
        <v>2.5999999999999999E-2</v>
      </c>
      <c r="BD393">
        <v>1.1399999999999999</v>
      </c>
      <c r="BE393">
        <v>3.0000000000000001E-3</v>
      </c>
      <c r="BF393">
        <v>8.9999999999999993E-3</v>
      </c>
      <c r="BG393">
        <v>5.7000000000000002E-2</v>
      </c>
      <c r="BH393">
        <v>0.44</v>
      </c>
      <c r="BJ393">
        <v>0.87</v>
      </c>
      <c r="BK393">
        <v>0.06</v>
      </c>
      <c r="BL393">
        <v>2.44</v>
      </c>
    </row>
    <row r="394" spans="1:64" x14ac:dyDescent="0.3">
      <c r="A394" t="s">
        <v>1637</v>
      </c>
      <c r="B394" t="s">
        <v>1638</v>
      </c>
      <c r="C394" s="1" t="str">
        <f t="shared" si="29"/>
        <v>21:1125</v>
      </c>
      <c r="D394" s="1" t="str">
        <f t="shared" si="30"/>
        <v>21:0250</v>
      </c>
      <c r="E394" t="s">
        <v>1639</v>
      </c>
      <c r="F394" t="s">
        <v>1640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>
        <v>5.0000000000000001E-3</v>
      </c>
      <c r="P394">
        <v>383.7</v>
      </c>
      <c r="Q394">
        <v>0.42</v>
      </c>
      <c r="R394">
        <v>1.89</v>
      </c>
      <c r="S394">
        <v>135.63999999999999</v>
      </c>
      <c r="T394">
        <v>7.2999999999999995E-2</v>
      </c>
      <c r="U394">
        <v>0.108</v>
      </c>
      <c r="V394">
        <v>1.1839999999999999</v>
      </c>
      <c r="W394">
        <v>5.0000000000000001E-3</v>
      </c>
      <c r="X394">
        <v>1.1579999999999999</v>
      </c>
      <c r="Y394">
        <v>1.1100000000000001</v>
      </c>
      <c r="Z394">
        <v>4.82</v>
      </c>
      <c r="AA394">
        <v>0.33200000000000002</v>
      </c>
      <c r="AB394">
        <v>0.16600000000000001</v>
      </c>
      <c r="AC394">
        <v>8.3000000000000004E-2</v>
      </c>
      <c r="AE394">
        <v>0.41199999999999998</v>
      </c>
      <c r="AH394">
        <v>6.2E-2</v>
      </c>
      <c r="AI394">
        <v>5.0000000000000001E-3</v>
      </c>
      <c r="AJ394">
        <v>0.38100000000000001</v>
      </c>
      <c r="AK394">
        <v>1.8580000000000001</v>
      </c>
      <c r="AL394">
        <v>1.4999999999999999E-2</v>
      </c>
      <c r="AM394">
        <v>76.39</v>
      </c>
      <c r="AN394">
        <v>7.4999999999999997E-2</v>
      </c>
      <c r="AP394">
        <v>1.0469999999999999</v>
      </c>
      <c r="AQ394">
        <v>5.22</v>
      </c>
      <c r="AR394">
        <v>0.14199999999999999</v>
      </c>
      <c r="AS394">
        <v>0.20799999999999999</v>
      </c>
      <c r="AT394">
        <v>5.1999999999999998E-2</v>
      </c>
      <c r="AU394">
        <v>3.0000000000000001E-3</v>
      </c>
      <c r="AV394">
        <v>0.14399999999999999</v>
      </c>
      <c r="AW394">
        <v>0.5</v>
      </c>
      <c r="AX394">
        <v>0.32200000000000001</v>
      </c>
      <c r="AZ394">
        <v>10.49</v>
      </c>
      <c r="BB394">
        <v>6.2E-2</v>
      </c>
      <c r="BD394">
        <v>1.65</v>
      </c>
      <c r="BE394">
        <v>3.0000000000000001E-3</v>
      </c>
      <c r="BF394">
        <v>1.7999999999999999E-2</v>
      </c>
      <c r="BG394">
        <v>8.2000000000000003E-2</v>
      </c>
      <c r="BH394">
        <v>0.6</v>
      </c>
      <c r="BJ394">
        <v>1.744</v>
      </c>
      <c r="BK394">
        <v>0.129</v>
      </c>
      <c r="BL394">
        <v>8.0399999999999991</v>
      </c>
    </row>
    <row r="395" spans="1:64" x14ac:dyDescent="0.3">
      <c r="A395" t="s">
        <v>1641</v>
      </c>
      <c r="B395" t="s">
        <v>1642</v>
      </c>
      <c r="C395" s="1" t="str">
        <f t="shared" si="29"/>
        <v>21:1125</v>
      </c>
      <c r="D395" s="1" t="str">
        <f t="shared" si="30"/>
        <v>21:0250</v>
      </c>
      <c r="E395" t="s">
        <v>1643</v>
      </c>
      <c r="F395" t="s">
        <v>1644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>
        <v>3.0000000000000001E-3</v>
      </c>
      <c r="P395">
        <v>339.4</v>
      </c>
      <c r="Q395">
        <v>0.45</v>
      </c>
      <c r="R395">
        <v>1.87</v>
      </c>
      <c r="S395">
        <v>131.22999999999999</v>
      </c>
      <c r="T395">
        <v>6.7000000000000004E-2</v>
      </c>
      <c r="U395">
        <v>1.2869999999999999</v>
      </c>
      <c r="V395">
        <v>1.073</v>
      </c>
      <c r="W395">
        <v>5.0000000000000001E-3</v>
      </c>
      <c r="X395">
        <v>0.754</v>
      </c>
      <c r="Y395">
        <v>1.07</v>
      </c>
      <c r="Z395">
        <v>5.46</v>
      </c>
      <c r="AA395">
        <v>0.28000000000000003</v>
      </c>
      <c r="AB395">
        <v>0.15</v>
      </c>
      <c r="AC395">
        <v>6.9000000000000006E-2</v>
      </c>
      <c r="AE395">
        <v>0.35</v>
      </c>
      <c r="AH395">
        <v>5.7000000000000002E-2</v>
      </c>
      <c r="AI395">
        <v>5.0000000000000001E-3</v>
      </c>
      <c r="AJ395">
        <v>0.38200000000000001</v>
      </c>
      <c r="AK395">
        <v>1.7</v>
      </c>
      <c r="AL395">
        <v>1.7000000000000001E-2</v>
      </c>
      <c r="AM395">
        <v>66.53</v>
      </c>
      <c r="AN395">
        <v>0.13</v>
      </c>
      <c r="AP395">
        <v>0.96299999999999997</v>
      </c>
      <c r="AQ395">
        <v>5.35</v>
      </c>
      <c r="AR395">
        <v>0.126</v>
      </c>
      <c r="AS395">
        <v>0.191</v>
      </c>
      <c r="AT395">
        <v>5.3999999999999999E-2</v>
      </c>
      <c r="AU395">
        <v>3.0000000000000001E-3</v>
      </c>
      <c r="AV395">
        <v>0.152</v>
      </c>
      <c r="AW395">
        <v>0.5</v>
      </c>
      <c r="AX395">
        <v>0.27100000000000002</v>
      </c>
      <c r="AZ395">
        <v>12.78</v>
      </c>
      <c r="BB395">
        <v>5.0999999999999997E-2</v>
      </c>
      <c r="BD395">
        <v>1.68</v>
      </c>
      <c r="BE395">
        <v>3.0000000000000001E-3</v>
      </c>
      <c r="BF395">
        <v>1.7000000000000001E-2</v>
      </c>
      <c r="BG395">
        <v>9.2999999999999999E-2</v>
      </c>
      <c r="BH395">
        <v>0.59</v>
      </c>
      <c r="BJ395">
        <v>1.5840000000000001</v>
      </c>
      <c r="BK395">
        <v>0.11</v>
      </c>
      <c r="BL395">
        <v>7.64</v>
      </c>
    </row>
    <row r="396" spans="1:64" x14ac:dyDescent="0.3">
      <c r="A396" t="s">
        <v>1645</v>
      </c>
      <c r="B396" t="s">
        <v>1646</v>
      </c>
      <c r="C396" s="1" t="str">
        <f t="shared" ref="C396:C427" si="32">HYPERLINK("https://geochem.nrcan.gc.ca/cdogs/content/bdl/bdl211125_e.htm", "21:1125")</f>
        <v>21:1125</v>
      </c>
      <c r="D396" s="1" t="str">
        <f t="shared" ref="D396:D427" si="33">HYPERLINK("https://geochem.nrcan.gc.ca/cdogs/content/svy/svy210250_e.htm", "21:0250")</f>
        <v>21:0250</v>
      </c>
      <c r="E396" t="s">
        <v>1647</v>
      </c>
      <c r="F396" t="s">
        <v>1648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>
        <v>3.0000000000000001E-3</v>
      </c>
      <c r="P396">
        <v>305.7</v>
      </c>
      <c r="Q396">
        <v>0.35</v>
      </c>
      <c r="R396">
        <v>2.2200000000000002</v>
      </c>
      <c r="S396">
        <v>91.49</v>
      </c>
      <c r="T396">
        <v>7.8E-2</v>
      </c>
      <c r="U396">
        <v>8.5999999999999993E-2</v>
      </c>
      <c r="V396">
        <v>0.96199999999999997</v>
      </c>
      <c r="W396">
        <v>5.0000000000000001E-3</v>
      </c>
      <c r="X396">
        <v>1.7829999999999999</v>
      </c>
      <c r="Y396">
        <v>0.73</v>
      </c>
      <c r="Z396">
        <v>3.18</v>
      </c>
      <c r="AA396">
        <v>0.27500000000000002</v>
      </c>
      <c r="AB396">
        <v>0.128</v>
      </c>
      <c r="AC396">
        <v>6.5000000000000002E-2</v>
      </c>
      <c r="AE396">
        <v>0.33500000000000002</v>
      </c>
      <c r="AH396">
        <v>5.3999999999999999E-2</v>
      </c>
      <c r="AI396">
        <v>5.0000000000000001E-3</v>
      </c>
      <c r="AJ396">
        <v>0.29299999999999998</v>
      </c>
      <c r="AK396">
        <v>2.0089999999999999</v>
      </c>
      <c r="AL396">
        <v>1.2E-2</v>
      </c>
      <c r="AM396">
        <v>110.7</v>
      </c>
      <c r="AN396">
        <v>2.5000000000000001E-2</v>
      </c>
      <c r="AP396">
        <v>0.86499999999999999</v>
      </c>
      <c r="AQ396">
        <v>4.82</v>
      </c>
      <c r="AR396">
        <v>0.13500000000000001</v>
      </c>
      <c r="AS396">
        <v>0.17100000000000001</v>
      </c>
      <c r="AT396">
        <v>0.112</v>
      </c>
      <c r="AU396">
        <v>3.0000000000000001E-3</v>
      </c>
      <c r="AV396">
        <v>0.09</v>
      </c>
      <c r="AW396">
        <v>0.5</v>
      </c>
      <c r="AX396">
        <v>0.26600000000000001</v>
      </c>
      <c r="AZ396">
        <v>8.2899999999999991</v>
      </c>
      <c r="BB396">
        <v>0.05</v>
      </c>
      <c r="BD396">
        <v>1.36</v>
      </c>
      <c r="BE396">
        <v>3.0000000000000001E-3</v>
      </c>
      <c r="BF396">
        <v>1.6E-2</v>
      </c>
      <c r="BG396">
        <v>6.0999999999999999E-2</v>
      </c>
      <c r="BH396">
        <v>0.6</v>
      </c>
      <c r="BJ396">
        <v>1.387</v>
      </c>
      <c r="BK396">
        <v>8.6999999999999994E-2</v>
      </c>
      <c r="BL396">
        <v>10.54</v>
      </c>
    </row>
    <row r="397" spans="1:64" x14ac:dyDescent="0.3">
      <c r="A397" t="s">
        <v>1649</v>
      </c>
      <c r="B397" t="s">
        <v>1650</v>
      </c>
      <c r="C397" s="1" t="str">
        <f t="shared" si="32"/>
        <v>21:1125</v>
      </c>
      <c r="D397" s="1" t="str">
        <f t="shared" si="33"/>
        <v>21:0250</v>
      </c>
      <c r="E397" t="s">
        <v>1651</v>
      </c>
      <c r="F397" t="s">
        <v>1652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>
        <v>3.0000000000000001E-3</v>
      </c>
      <c r="P397">
        <v>124.1</v>
      </c>
      <c r="Q397">
        <v>0.34</v>
      </c>
      <c r="R397">
        <v>3.65</v>
      </c>
      <c r="S397">
        <v>50.46</v>
      </c>
      <c r="T397">
        <v>2.7E-2</v>
      </c>
      <c r="U397">
        <v>2.3E-2</v>
      </c>
      <c r="V397">
        <v>0.44500000000000001</v>
      </c>
      <c r="W397">
        <v>5.0000000000000001E-3</v>
      </c>
      <c r="X397">
        <v>0.39500000000000002</v>
      </c>
      <c r="Y397">
        <v>0.46</v>
      </c>
      <c r="Z397">
        <v>2.4</v>
      </c>
      <c r="AA397">
        <v>0.18</v>
      </c>
      <c r="AB397">
        <v>8.4000000000000005E-2</v>
      </c>
      <c r="AC397">
        <v>4.2000000000000003E-2</v>
      </c>
      <c r="AE397">
        <v>0.21199999999999999</v>
      </c>
      <c r="AH397">
        <v>3.1E-2</v>
      </c>
      <c r="AI397">
        <v>5.0000000000000001E-3</v>
      </c>
      <c r="AJ397">
        <v>0.14599999999999999</v>
      </c>
      <c r="AK397">
        <v>1.339</v>
      </c>
      <c r="AL397">
        <v>8.0000000000000002E-3</v>
      </c>
      <c r="AM397">
        <v>37.21</v>
      </c>
      <c r="AN397">
        <v>0.27300000000000002</v>
      </c>
      <c r="AP397">
        <v>0.48899999999999999</v>
      </c>
      <c r="AQ397">
        <v>2.5499999999999998</v>
      </c>
      <c r="AR397">
        <v>5.7000000000000002E-2</v>
      </c>
      <c r="AS397">
        <v>8.6999999999999994E-2</v>
      </c>
      <c r="AT397">
        <v>8.8999999999999996E-2</v>
      </c>
      <c r="AU397">
        <v>3.0000000000000001E-3</v>
      </c>
      <c r="AV397">
        <v>9.0999999999999998E-2</v>
      </c>
      <c r="AW397">
        <v>0.5</v>
      </c>
      <c r="AX397">
        <v>0.158</v>
      </c>
      <c r="AZ397">
        <v>73</v>
      </c>
      <c r="BB397">
        <v>3.2000000000000001E-2</v>
      </c>
      <c r="BD397">
        <v>0.87</v>
      </c>
      <c r="BE397">
        <v>3.0000000000000001E-3</v>
      </c>
      <c r="BF397">
        <v>0.01</v>
      </c>
      <c r="BG397">
        <v>7.4999999999999997E-2</v>
      </c>
      <c r="BH397">
        <v>0.4</v>
      </c>
      <c r="BJ397">
        <v>0.89100000000000001</v>
      </c>
      <c r="BK397">
        <v>5.6000000000000001E-2</v>
      </c>
      <c r="BL397">
        <v>1.8</v>
      </c>
    </row>
    <row r="398" spans="1:64" x14ac:dyDescent="0.3">
      <c r="A398" t="s">
        <v>1653</v>
      </c>
      <c r="B398" t="s">
        <v>1654</v>
      </c>
      <c r="C398" s="1" t="str">
        <f t="shared" si="32"/>
        <v>21:1125</v>
      </c>
      <c r="D398" s="1" t="str">
        <f t="shared" si="33"/>
        <v>21:0250</v>
      </c>
      <c r="E398" t="s">
        <v>1655</v>
      </c>
      <c r="F398" t="s">
        <v>1656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>
        <v>3.0000000000000001E-3</v>
      </c>
      <c r="P398">
        <v>55.5</v>
      </c>
      <c r="Q398">
        <v>0.64</v>
      </c>
      <c r="R398">
        <v>1.99</v>
      </c>
      <c r="S398">
        <v>37.64</v>
      </c>
      <c r="T398">
        <v>1.7999999999999999E-2</v>
      </c>
      <c r="U398">
        <v>3.2000000000000001E-2</v>
      </c>
      <c r="V398">
        <v>7.5999999999999998E-2</v>
      </c>
      <c r="W398">
        <v>5.0000000000000001E-3</v>
      </c>
      <c r="X398">
        <v>0.127</v>
      </c>
      <c r="Y398">
        <v>0.46</v>
      </c>
      <c r="Z398">
        <v>1.61</v>
      </c>
      <c r="AA398">
        <v>3.6999999999999998E-2</v>
      </c>
      <c r="AB398">
        <v>2.5999999999999999E-2</v>
      </c>
      <c r="AC398">
        <v>3.0000000000000001E-3</v>
      </c>
      <c r="AE398">
        <v>3.6999999999999998E-2</v>
      </c>
      <c r="AH398">
        <v>7.0000000000000001E-3</v>
      </c>
      <c r="AI398">
        <v>5.0000000000000001E-3</v>
      </c>
      <c r="AJ398">
        <v>5.3999999999999999E-2</v>
      </c>
      <c r="AK398">
        <v>0.16600000000000001</v>
      </c>
      <c r="AL398">
        <v>3.0000000000000001E-3</v>
      </c>
      <c r="AM398">
        <v>8.83</v>
      </c>
      <c r="AN398">
        <v>0.26200000000000001</v>
      </c>
      <c r="AP398">
        <v>8.5000000000000006E-2</v>
      </c>
      <c r="AQ398">
        <v>2.88</v>
      </c>
      <c r="AR398">
        <v>2.3E-2</v>
      </c>
      <c r="AS398">
        <v>1.9E-2</v>
      </c>
      <c r="AT398">
        <v>6.3E-2</v>
      </c>
      <c r="AU398">
        <v>3.0000000000000001E-3</v>
      </c>
      <c r="AV398">
        <v>0.14000000000000001</v>
      </c>
      <c r="AW398">
        <v>0.5</v>
      </c>
      <c r="AX398">
        <v>2.5000000000000001E-2</v>
      </c>
      <c r="AZ398">
        <v>73.78</v>
      </c>
      <c r="BB398">
        <v>6.0000000000000001E-3</v>
      </c>
      <c r="BD398">
        <v>1.19</v>
      </c>
      <c r="BE398">
        <v>3.0000000000000001E-3</v>
      </c>
      <c r="BF398">
        <v>3.0000000000000001E-3</v>
      </c>
      <c r="BG398">
        <v>2.4E-2</v>
      </c>
      <c r="BH398">
        <v>0.53</v>
      </c>
      <c r="BJ398">
        <v>0.29099999999999998</v>
      </c>
      <c r="BK398">
        <v>2.1999999999999999E-2</v>
      </c>
      <c r="BL398">
        <v>3.28</v>
      </c>
    </row>
    <row r="399" spans="1:64" x14ac:dyDescent="0.3">
      <c r="A399" t="s">
        <v>1657</v>
      </c>
      <c r="B399" t="s">
        <v>1658</v>
      </c>
      <c r="C399" s="1" t="str">
        <f t="shared" si="32"/>
        <v>21:1125</v>
      </c>
      <c r="D399" s="1" t="str">
        <f t="shared" si="33"/>
        <v>21:0250</v>
      </c>
      <c r="E399" t="s">
        <v>1659</v>
      </c>
      <c r="F399" t="s">
        <v>1660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>
        <v>5.0000000000000001E-3</v>
      </c>
      <c r="P399">
        <v>387.9</v>
      </c>
      <c r="Q399">
        <v>0.51</v>
      </c>
      <c r="R399">
        <v>3.68</v>
      </c>
      <c r="S399">
        <v>146.44</v>
      </c>
      <c r="T399">
        <v>7.4999999999999997E-2</v>
      </c>
      <c r="U399">
        <v>9.8000000000000004E-2</v>
      </c>
      <c r="V399">
        <v>1.38</v>
      </c>
      <c r="W399">
        <v>5.0000000000000001E-3</v>
      </c>
      <c r="X399">
        <v>1.0649999999999999</v>
      </c>
      <c r="Y399">
        <v>1.18</v>
      </c>
      <c r="Z399">
        <v>4.87</v>
      </c>
      <c r="AA399">
        <v>0.34799999999999998</v>
      </c>
      <c r="AB399">
        <v>0.19</v>
      </c>
      <c r="AC399">
        <v>8.7999999999999995E-2</v>
      </c>
      <c r="AE399">
        <v>0.435</v>
      </c>
      <c r="AH399">
        <v>6.9000000000000006E-2</v>
      </c>
      <c r="AI399">
        <v>5.0000000000000001E-3</v>
      </c>
      <c r="AJ399">
        <v>0.46200000000000002</v>
      </c>
      <c r="AK399">
        <v>1.873</v>
      </c>
      <c r="AL399">
        <v>2.1000000000000001E-2</v>
      </c>
      <c r="AM399">
        <v>81.349999999999994</v>
      </c>
      <c r="AN399">
        <v>9.0999999999999998E-2</v>
      </c>
      <c r="AP399">
        <v>1.226</v>
      </c>
      <c r="AQ399">
        <v>5.39</v>
      </c>
      <c r="AR399">
        <v>0.13400000000000001</v>
      </c>
      <c r="AS399">
        <v>0.23300000000000001</v>
      </c>
      <c r="AT399">
        <v>2.5000000000000001E-2</v>
      </c>
      <c r="AU399">
        <v>3.0000000000000001E-3</v>
      </c>
      <c r="AV399">
        <v>0.17799999999999999</v>
      </c>
      <c r="AW399">
        <v>0.5</v>
      </c>
      <c r="AX399">
        <v>0.36299999999999999</v>
      </c>
      <c r="AZ399">
        <v>15.92</v>
      </c>
      <c r="BB399">
        <v>6.4000000000000001E-2</v>
      </c>
      <c r="BD399">
        <v>1.81</v>
      </c>
      <c r="BE399">
        <v>3.0000000000000001E-3</v>
      </c>
      <c r="BF399">
        <v>2.1999999999999999E-2</v>
      </c>
      <c r="BG399">
        <v>9.1999999999999998E-2</v>
      </c>
      <c r="BH399">
        <v>0.69</v>
      </c>
      <c r="BJ399">
        <v>1.9430000000000001</v>
      </c>
      <c r="BK399">
        <v>0.13400000000000001</v>
      </c>
      <c r="BL399">
        <v>7.32</v>
      </c>
    </row>
    <row r="400" spans="1:64" x14ac:dyDescent="0.3">
      <c r="A400" t="s">
        <v>1661</v>
      </c>
      <c r="B400" t="s">
        <v>1662</v>
      </c>
      <c r="C400" s="1" t="str">
        <f t="shared" si="32"/>
        <v>21:1125</v>
      </c>
      <c r="D400" s="1" t="str">
        <f t="shared" si="33"/>
        <v>21:0250</v>
      </c>
      <c r="E400" t="s">
        <v>1663</v>
      </c>
      <c r="F400" t="s">
        <v>1664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>
        <v>7.0000000000000001E-3</v>
      </c>
      <c r="P400">
        <v>278.39999999999998</v>
      </c>
      <c r="Q400">
        <v>0.38</v>
      </c>
      <c r="R400">
        <v>2.23</v>
      </c>
      <c r="S400">
        <v>123.79</v>
      </c>
      <c r="T400">
        <v>5.7000000000000002E-2</v>
      </c>
      <c r="U400">
        <v>0.10299999999999999</v>
      </c>
      <c r="V400">
        <v>0.88700000000000001</v>
      </c>
      <c r="W400">
        <v>5.0000000000000001E-3</v>
      </c>
      <c r="X400">
        <v>0.39</v>
      </c>
      <c r="Y400">
        <v>0.93</v>
      </c>
      <c r="Z400">
        <v>5.03</v>
      </c>
      <c r="AA400">
        <v>0.254</v>
      </c>
      <c r="AB400">
        <v>0.13300000000000001</v>
      </c>
      <c r="AC400">
        <v>6.3E-2</v>
      </c>
      <c r="AE400">
        <v>0.309</v>
      </c>
      <c r="AH400">
        <v>5.0999999999999997E-2</v>
      </c>
      <c r="AI400">
        <v>5.0000000000000001E-3</v>
      </c>
      <c r="AJ400">
        <v>0.318</v>
      </c>
      <c r="AK400">
        <v>1.5680000000000001</v>
      </c>
      <c r="AL400">
        <v>1.4E-2</v>
      </c>
      <c r="AM400">
        <v>33.340000000000003</v>
      </c>
      <c r="AN400">
        <v>0.125</v>
      </c>
      <c r="AP400">
        <v>0.81399999999999995</v>
      </c>
      <c r="AQ400">
        <v>4.8</v>
      </c>
      <c r="AR400">
        <v>0.13</v>
      </c>
      <c r="AS400">
        <v>0.159</v>
      </c>
      <c r="AT400">
        <v>2.5000000000000001E-2</v>
      </c>
      <c r="AU400">
        <v>3.0000000000000001E-3</v>
      </c>
      <c r="AV400">
        <v>0.16</v>
      </c>
      <c r="AW400">
        <v>0.5</v>
      </c>
      <c r="AX400">
        <v>0.25</v>
      </c>
      <c r="AZ400">
        <v>15.82</v>
      </c>
      <c r="BB400">
        <v>4.2000000000000003E-2</v>
      </c>
      <c r="BD400">
        <v>1.53</v>
      </c>
      <c r="BE400">
        <v>3.0000000000000001E-3</v>
      </c>
      <c r="BF400">
        <v>1.7000000000000001E-2</v>
      </c>
      <c r="BG400">
        <v>8.5000000000000006E-2</v>
      </c>
      <c r="BH400">
        <v>0.48</v>
      </c>
      <c r="BJ400">
        <v>1.4079999999999999</v>
      </c>
      <c r="BK400">
        <v>9.9000000000000005E-2</v>
      </c>
      <c r="BL400">
        <v>6.22</v>
      </c>
    </row>
    <row r="401" spans="1:64" x14ac:dyDescent="0.3">
      <c r="A401" t="s">
        <v>1665</v>
      </c>
      <c r="B401" t="s">
        <v>1666</v>
      </c>
      <c r="C401" s="1" t="str">
        <f t="shared" si="32"/>
        <v>21:1125</v>
      </c>
      <c r="D401" s="1" t="str">
        <f t="shared" si="33"/>
        <v>21:0250</v>
      </c>
      <c r="E401" t="s">
        <v>1667</v>
      </c>
      <c r="F401" t="s">
        <v>1668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>
        <v>3.0000000000000001E-3</v>
      </c>
      <c r="P401">
        <v>237.4</v>
      </c>
      <c r="Q401">
        <v>0.27</v>
      </c>
      <c r="R401">
        <v>2.5</v>
      </c>
      <c r="S401">
        <v>57.77</v>
      </c>
      <c r="T401">
        <v>4.2000000000000003E-2</v>
      </c>
      <c r="U401">
        <v>5.8999999999999997E-2</v>
      </c>
      <c r="V401">
        <v>0.98599999999999999</v>
      </c>
      <c r="W401">
        <v>5.0000000000000001E-3</v>
      </c>
      <c r="X401">
        <v>0.93700000000000006</v>
      </c>
      <c r="Y401">
        <v>0.49</v>
      </c>
      <c r="Z401">
        <v>2.2200000000000002</v>
      </c>
      <c r="AA401">
        <v>0.29299999999999998</v>
      </c>
      <c r="AB401">
        <v>0.129</v>
      </c>
      <c r="AC401">
        <v>7.4999999999999997E-2</v>
      </c>
      <c r="AE401">
        <v>0.35299999999999998</v>
      </c>
      <c r="AH401">
        <v>0.05</v>
      </c>
      <c r="AI401">
        <v>5.0000000000000001E-3</v>
      </c>
      <c r="AJ401">
        <v>0.27300000000000002</v>
      </c>
      <c r="AK401">
        <v>1.2210000000000001</v>
      </c>
      <c r="AL401">
        <v>1.2E-2</v>
      </c>
      <c r="AM401">
        <v>58.65</v>
      </c>
      <c r="AN401">
        <v>2.5000000000000001E-2</v>
      </c>
      <c r="AP401">
        <v>0.96199999999999997</v>
      </c>
      <c r="AQ401">
        <v>2.61</v>
      </c>
      <c r="AR401">
        <v>0.13700000000000001</v>
      </c>
      <c r="AS401">
        <v>0.17</v>
      </c>
      <c r="AT401">
        <v>0.106</v>
      </c>
      <c r="AU401">
        <v>3.0000000000000001E-3</v>
      </c>
      <c r="AV401">
        <v>9.6000000000000002E-2</v>
      </c>
      <c r="AW401">
        <v>0.5</v>
      </c>
      <c r="AX401">
        <v>0.3</v>
      </c>
      <c r="AZ401">
        <v>7.13</v>
      </c>
      <c r="BB401">
        <v>0.05</v>
      </c>
      <c r="BD401">
        <v>1.6</v>
      </c>
      <c r="BE401">
        <v>3.0000000000000001E-3</v>
      </c>
      <c r="BF401">
        <v>1.6E-2</v>
      </c>
      <c r="BG401">
        <v>4.4999999999999998E-2</v>
      </c>
      <c r="BH401">
        <v>0.4</v>
      </c>
      <c r="BJ401">
        <v>1.327</v>
      </c>
      <c r="BK401">
        <v>8.7999999999999995E-2</v>
      </c>
      <c r="BL401">
        <v>5.34</v>
      </c>
    </row>
    <row r="402" spans="1:64" x14ac:dyDescent="0.3">
      <c r="A402" t="s">
        <v>1669</v>
      </c>
      <c r="B402" t="s">
        <v>1670</v>
      </c>
      <c r="C402" s="1" t="str">
        <f t="shared" si="32"/>
        <v>21:1125</v>
      </c>
      <c r="D402" s="1" t="str">
        <f t="shared" si="33"/>
        <v>21:0250</v>
      </c>
      <c r="E402" t="s">
        <v>1671</v>
      </c>
      <c r="F402" t="s">
        <v>1672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>
        <v>3.0000000000000001E-3</v>
      </c>
      <c r="P402">
        <v>51.5</v>
      </c>
      <c r="Q402">
        <v>0.3</v>
      </c>
      <c r="R402">
        <v>4.33</v>
      </c>
      <c r="S402">
        <v>40.85</v>
      </c>
      <c r="T402">
        <v>1.4E-2</v>
      </c>
      <c r="U402">
        <v>0.01</v>
      </c>
      <c r="V402">
        <v>0.153</v>
      </c>
      <c r="W402">
        <v>5.0000000000000001E-3</v>
      </c>
      <c r="X402">
        <v>0.13500000000000001</v>
      </c>
      <c r="Y402">
        <v>0.28000000000000003</v>
      </c>
      <c r="Z402">
        <v>1.3</v>
      </c>
      <c r="AA402">
        <v>5.1999999999999998E-2</v>
      </c>
      <c r="AB402">
        <v>2.5999999999999999E-2</v>
      </c>
      <c r="AC402">
        <v>8.9999999999999993E-3</v>
      </c>
      <c r="AE402">
        <v>5.2999999999999999E-2</v>
      </c>
      <c r="AH402">
        <v>0.01</v>
      </c>
      <c r="AI402">
        <v>5.0000000000000001E-3</v>
      </c>
      <c r="AJ402">
        <v>7.0000000000000007E-2</v>
      </c>
      <c r="AK402">
        <v>1.2450000000000001</v>
      </c>
      <c r="AL402">
        <v>3.0000000000000001E-3</v>
      </c>
      <c r="AM402">
        <v>6.44</v>
      </c>
      <c r="AN402">
        <v>0.13100000000000001</v>
      </c>
      <c r="AP402">
        <v>0.14299999999999999</v>
      </c>
      <c r="AQ402">
        <v>1.33</v>
      </c>
      <c r="AR402">
        <v>5.5E-2</v>
      </c>
      <c r="AS402">
        <v>0.03</v>
      </c>
      <c r="AT402">
        <v>7.9000000000000001E-2</v>
      </c>
      <c r="AU402">
        <v>3.0000000000000001E-3</v>
      </c>
      <c r="AV402">
        <v>0.113</v>
      </c>
      <c r="AW402">
        <v>0.5</v>
      </c>
      <c r="AX402">
        <v>4.9000000000000002E-2</v>
      </c>
      <c r="AZ402">
        <v>71.06</v>
      </c>
      <c r="BB402">
        <v>8.0000000000000002E-3</v>
      </c>
      <c r="BD402">
        <v>1.17</v>
      </c>
      <c r="BE402">
        <v>3.0000000000000001E-3</v>
      </c>
      <c r="BF402">
        <v>3.0000000000000001E-3</v>
      </c>
      <c r="BG402">
        <v>4.3999999999999997E-2</v>
      </c>
      <c r="BH402">
        <v>0.36</v>
      </c>
      <c r="BJ402">
        <v>0.28799999999999998</v>
      </c>
      <c r="BK402">
        <v>2.1000000000000001E-2</v>
      </c>
      <c r="BL402">
        <v>0.84</v>
      </c>
    </row>
    <row r="403" spans="1:64" x14ac:dyDescent="0.3">
      <c r="A403" t="s">
        <v>1673</v>
      </c>
      <c r="B403" t="s">
        <v>1674</v>
      </c>
      <c r="C403" s="1" t="str">
        <f t="shared" si="32"/>
        <v>21:1125</v>
      </c>
      <c r="D403" s="1" t="str">
        <f t="shared" si="33"/>
        <v>21:0250</v>
      </c>
      <c r="E403" t="s">
        <v>1675</v>
      </c>
      <c r="F403" t="s">
        <v>1676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>
        <v>5.0000000000000001E-3</v>
      </c>
      <c r="P403">
        <v>257.89999999999998</v>
      </c>
      <c r="Q403">
        <v>0.36</v>
      </c>
      <c r="R403">
        <v>3.72</v>
      </c>
      <c r="S403">
        <v>91.92</v>
      </c>
      <c r="T403">
        <v>6.5000000000000002E-2</v>
      </c>
      <c r="U403">
        <v>0.129</v>
      </c>
      <c r="V403">
        <v>1.0269999999999999</v>
      </c>
      <c r="W403">
        <v>5.0000000000000001E-3</v>
      </c>
      <c r="X403">
        <v>1.173</v>
      </c>
      <c r="Y403">
        <v>0.75</v>
      </c>
      <c r="Z403">
        <v>4.8899999999999997</v>
      </c>
      <c r="AA403">
        <v>0.33300000000000002</v>
      </c>
      <c r="AB403">
        <v>0.16900000000000001</v>
      </c>
      <c r="AC403">
        <v>0.08</v>
      </c>
      <c r="AE403">
        <v>0.39600000000000002</v>
      </c>
      <c r="AH403">
        <v>6.3E-2</v>
      </c>
      <c r="AI403">
        <v>5.0000000000000001E-3</v>
      </c>
      <c r="AJ403">
        <v>0.29699999999999999</v>
      </c>
      <c r="AK403">
        <v>2.617</v>
      </c>
      <c r="AL403">
        <v>1.7000000000000001E-2</v>
      </c>
      <c r="AM403">
        <v>117.98</v>
      </c>
      <c r="AN403">
        <v>2.5000000000000001E-2</v>
      </c>
      <c r="AP403">
        <v>0.996</v>
      </c>
      <c r="AQ403">
        <v>5.24</v>
      </c>
      <c r="AR403">
        <v>0.121</v>
      </c>
      <c r="AS403">
        <v>0.17399999999999999</v>
      </c>
      <c r="AT403">
        <v>0.121</v>
      </c>
      <c r="AU403">
        <v>3.0000000000000001E-3</v>
      </c>
      <c r="AV403">
        <v>0.105</v>
      </c>
      <c r="AW403">
        <v>0.5</v>
      </c>
      <c r="AX403">
        <v>0.33</v>
      </c>
      <c r="AZ403">
        <v>9.1</v>
      </c>
      <c r="BB403">
        <v>6.2E-2</v>
      </c>
      <c r="BD403">
        <v>1.4</v>
      </c>
      <c r="BE403">
        <v>3.0000000000000001E-3</v>
      </c>
      <c r="BF403">
        <v>1.9E-2</v>
      </c>
      <c r="BG403">
        <v>7.0999999999999994E-2</v>
      </c>
      <c r="BH403">
        <v>0.43</v>
      </c>
      <c r="BJ403">
        <v>1.704</v>
      </c>
      <c r="BK403">
        <v>0.115</v>
      </c>
      <c r="BL403">
        <v>8.6300000000000008</v>
      </c>
    </row>
    <row r="404" spans="1:64" x14ac:dyDescent="0.3">
      <c r="A404" t="s">
        <v>1677</v>
      </c>
      <c r="B404" t="s">
        <v>1678</v>
      </c>
      <c r="C404" s="1" t="str">
        <f t="shared" si="32"/>
        <v>21:1125</v>
      </c>
      <c r="D404" s="1" t="str">
        <f t="shared" si="33"/>
        <v>21:0250</v>
      </c>
      <c r="E404" t="s">
        <v>1679</v>
      </c>
      <c r="F404" t="s">
        <v>1680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>
        <v>6.0000000000000001E-3</v>
      </c>
      <c r="P404">
        <v>234.1</v>
      </c>
      <c r="Q404">
        <v>0.51</v>
      </c>
      <c r="R404">
        <v>5.92</v>
      </c>
      <c r="S404">
        <v>56.23</v>
      </c>
      <c r="T404">
        <v>7.0999999999999994E-2</v>
      </c>
      <c r="U404">
        <v>5.8000000000000003E-2</v>
      </c>
      <c r="V404">
        <v>1.272</v>
      </c>
      <c r="W404">
        <v>5.0000000000000001E-3</v>
      </c>
      <c r="X404">
        <v>0.84</v>
      </c>
      <c r="Y404">
        <v>1.48</v>
      </c>
      <c r="Z404">
        <v>5.24</v>
      </c>
      <c r="AA404">
        <v>0.35799999999999998</v>
      </c>
      <c r="AB404">
        <v>0.20100000000000001</v>
      </c>
      <c r="AC404">
        <v>9.2999999999999999E-2</v>
      </c>
      <c r="AE404">
        <v>0.43099999999999999</v>
      </c>
      <c r="AH404">
        <v>7.0999999999999994E-2</v>
      </c>
      <c r="AI404">
        <v>5.0000000000000001E-3</v>
      </c>
      <c r="AJ404">
        <v>0.42499999999999999</v>
      </c>
      <c r="AK404">
        <v>1.663</v>
      </c>
      <c r="AL404">
        <v>2.3E-2</v>
      </c>
      <c r="AM404">
        <v>56.19</v>
      </c>
      <c r="AN404">
        <v>0.14499999999999999</v>
      </c>
      <c r="AP404">
        <v>1.206</v>
      </c>
      <c r="AQ404">
        <v>6.43</v>
      </c>
      <c r="AR404">
        <v>0.14099999999999999</v>
      </c>
      <c r="AS404">
        <v>0.23100000000000001</v>
      </c>
      <c r="AT404">
        <v>0.20699999999999999</v>
      </c>
      <c r="AU404">
        <v>3.0000000000000001E-3</v>
      </c>
      <c r="AV404">
        <v>0.13200000000000001</v>
      </c>
      <c r="AW404">
        <v>0.5</v>
      </c>
      <c r="AX404">
        <v>0.372</v>
      </c>
      <c r="AZ404">
        <v>17.86</v>
      </c>
      <c r="BB404">
        <v>6.0999999999999999E-2</v>
      </c>
      <c r="BD404">
        <v>1.51</v>
      </c>
      <c r="BE404">
        <v>3.0000000000000001E-3</v>
      </c>
      <c r="BF404">
        <v>2.7E-2</v>
      </c>
      <c r="BG404">
        <v>8.4000000000000005E-2</v>
      </c>
      <c r="BH404">
        <v>0.52</v>
      </c>
      <c r="BJ404">
        <v>1.8540000000000001</v>
      </c>
      <c r="BK404">
        <v>0.15</v>
      </c>
      <c r="BL404">
        <v>8.23</v>
      </c>
    </row>
    <row r="405" spans="1:64" x14ac:dyDescent="0.3">
      <c r="A405" t="s">
        <v>1681</v>
      </c>
      <c r="B405" t="s">
        <v>1682</v>
      </c>
      <c r="C405" s="1" t="str">
        <f t="shared" si="32"/>
        <v>21:1125</v>
      </c>
      <c r="D405" s="1" t="str">
        <f t="shared" si="33"/>
        <v>21:0250</v>
      </c>
      <c r="E405" t="s">
        <v>1683</v>
      </c>
      <c r="F405" t="s">
        <v>1684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>
        <v>3.0000000000000001E-3</v>
      </c>
      <c r="P405">
        <v>88.5</v>
      </c>
      <c r="Q405">
        <v>0.14000000000000001</v>
      </c>
      <c r="R405">
        <v>4.87</v>
      </c>
      <c r="S405">
        <v>166.95</v>
      </c>
      <c r="T405">
        <v>1.7000000000000001E-2</v>
      </c>
      <c r="U405">
        <v>7.0999999999999994E-2</v>
      </c>
      <c r="V405">
        <v>0.25700000000000001</v>
      </c>
      <c r="W405">
        <v>5.0000000000000001E-3</v>
      </c>
      <c r="X405">
        <v>0.11700000000000001</v>
      </c>
      <c r="Y405">
        <v>0.28000000000000003</v>
      </c>
      <c r="Z405">
        <v>2.08</v>
      </c>
      <c r="AA405">
        <v>0.13200000000000001</v>
      </c>
      <c r="AB405">
        <v>6.7000000000000004E-2</v>
      </c>
      <c r="AC405">
        <v>0.02</v>
      </c>
      <c r="AE405">
        <v>0.16700000000000001</v>
      </c>
      <c r="AH405">
        <v>2.7E-2</v>
      </c>
      <c r="AI405">
        <v>5.0000000000000001E-3</v>
      </c>
      <c r="AJ405">
        <v>0.115</v>
      </c>
      <c r="AK405">
        <v>1.9319999999999999</v>
      </c>
      <c r="AL405">
        <v>7.0000000000000001E-3</v>
      </c>
      <c r="AM405">
        <v>18.62</v>
      </c>
      <c r="AN405">
        <v>2.5000000000000001E-2</v>
      </c>
      <c r="AP405">
        <v>0.35899999999999999</v>
      </c>
      <c r="AQ405">
        <v>5.16</v>
      </c>
      <c r="AR405">
        <v>3.4000000000000002E-2</v>
      </c>
      <c r="AS405">
        <v>6.4000000000000001E-2</v>
      </c>
      <c r="AT405">
        <v>0.122</v>
      </c>
      <c r="AU405">
        <v>3.0000000000000001E-3</v>
      </c>
      <c r="AV405">
        <v>6.6000000000000003E-2</v>
      </c>
      <c r="AW405">
        <v>0.5</v>
      </c>
      <c r="AX405">
        <v>0.13100000000000001</v>
      </c>
      <c r="AZ405">
        <v>35.770000000000003</v>
      </c>
      <c r="BB405">
        <v>2.1999999999999999E-2</v>
      </c>
      <c r="BD405">
        <v>0.6</v>
      </c>
      <c r="BE405">
        <v>3.0000000000000001E-3</v>
      </c>
      <c r="BF405">
        <v>8.0000000000000002E-3</v>
      </c>
      <c r="BG405">
        <v>1.7000000000000001E-2</v>
      </c>
      <c r="BH405">
        <v>0.05</v>
      </c>
      <c r="BJ405">
        <v>0.7</v>
      </c>
      <c r="BK405">
        <v>6.2E-2</v>
      </c>
      <c r="BL405">
        <v>6.38</v>
      </c>
    </row>
    <row r="406" spans="1:64" x14ac:dyDescent="0.3">
      <c r="A406" t="s">
        <v>1685</v>
      </c>
      <c r="B406" t="s">
        <v>1686</v>
      </c>
      <c r="C406" s="1" t="str">
        <f t="shared" si="32"/>
        <v>21:1125</v>
      </c>
      <c r="D406" s="1" t="str">
        <f t="shared" si="33"/>
        <v>21:0250</v>
      </c>
      <c r="E406" t="s">
        <v>1687</v>
      </c>
      <c r="F406" t="s">
        <v>1688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>
        <v>3.0000000000000001E-3</v>
      </c>
      <c r="P406">
        <v>3.5</v>
      </c>
      <c r="Q406">
        <v>0.16</v>
      </c>
      <c r="R406">
        <v>26.15</v>
      </c>
      <c r="S406">
        <v>63.86</v>
      </c>
      <c r="T406">
        <v>3.0000000000000001E-3</v>
      </c>
      <c r="U406">
        <v>7.6999999999999999E-2</v>
      </c>
      <c r="V406">
        <v>5.0000000000000001E-3</v>
      </c>
      <c r="W406">
        <v>5.0000000000000001E-3</v>
      </c>
      <c r="X406">
        <v>40.884999999999998</v>
      </c>
      <c r="Y406">
        <v>0.05</v>
      </c>
      <c r="Z406">
        <v>0.88</v>
      </c>
      <c r="AA406">
        <v>3.0000000000000001E-3</v>
      </c>
      <c r="AB406">
        <v>3.0000000000000001E-3</v>
      </c>
      <c r="AC406">
        <v>3.0000000000000001E-3</v>
      </c>
      <c r="AE406">
        <v>3.0000000000000001E-3</v>
      </c>
      <c r="AH406">
        <v>3.0000000000000001E-3</v>
      </c>
      <c r="AI406">
        <v>5.0000000000000001E-3</v>
      </c>
      <c r="AJ406">
        <v>5.0000000000000001E-3</v>
      </c>
      <c r="AK406">
        <v>5.7649999999999997</v>
      </c>
      <c r="AL406">
        <v>3.0000000000000001E-3</v>
      </c>
      <c r="AM406">
        <v>1271</v>
      </c>
      <c r="AN406">
        <v>2.5000000000000001E-2</v>
      </c>
      <c r="AP406">
        <v>3.0000000000000001E-3</v>
      </c>
      <c r="AQ406">
        <v>55.67</v>
      </c>
      <c r="AR406">
        <v>5.0000000000000001E-3</v>
      </c>
      <c r="AS406">
        <v>3.0000000000000001E-3</v>
      </c>
      <c r="AT406">
        <v>0.32400000000000001</v>
      </c>
      <c r="AU406">
        <v>3.0000000000000001E-3</v>
      </c>
      <c r="AV406">
        <v>4.3999999999999997E-2</v>
      </c>
      <c r="AW406">
        <v>0.5</v>
      </c>
      <c r="AX406">
        <v>3.0000000000000001E-3</v>
      </c>
      <c r="AZ406">
        <v>313.52999999999997</v>
      </c>
      <c r="BB406">
        <v>3.0000000000000001E-3</v>
      </c>
      <c r="BD406">
        <v>0.68</v>
      </c>
      <c r="BE406">
        <v>3.0000000000000001E-3</v>
      </c>
      <c r="BF406">
        <v>3.0000000000000001E-3</v>
      </c>
      <c r="BG406">
        <v>4.2000000000000003E-2</v>
      </c>
      <c r="BH406">
        <v>0.05</v>
      </c>
      <c r="BJ406">
        <v>2.4E-2</v>
      </c>
      <c r="BK406">
        <v>3.0000000000000001E-3</v>
      </c>
      <c r="BL406">
        <v>105.97</v>
      </c>
    </row>
    <row r="407" spans="1:64" x14ac:dyDescent="0.3">
      <c r="A407" t="s">
        <v>1689</v>
      </c>
      <c r="B407" t="s">
        <v>1690</v>
      </c>
      <c r="C407" s="1" t="str">
        <f t="shared" si="32"/>
        <v>21:1125</v>
      </c>
      <c r="D407" s="1" t="str">
        <f t="shared" si="33"/>
        <v>21:0250</v>
      </c>
      <c r="E407" t="s">
        <v>1691</v>
      </c>
      <c r="F407" t="s">
        <v>1692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>
        <v>3.0000000000000001E-3</v>
      </c>
      <c r="P407">
        <v>40.700000000000003</v>
      </c>
      <c r="Q407">
        <v>0.3</v>
      </c>
      <c r="R407">
        <v>2.38</v>
      </c>
      <c r="S407">
        <v>41.58</v>
      </c>
      <c r="T407">
        <v>2.5999999999999999E-2</v>
      </c>
      <c r="U407">
        <v>7.3999999999999996E-2</v>
      </c>
      <c r="V407">
        <v>0.14299999999999999</v>
      </c>
      <c r="W407">
        <v>5.0000000000000001E-3</v>
      </c>
      <c r="X407">
        <v>0.223</v>
      </c>
      <c r="Y407">
        <v>0.47</v>
      </c>
      <c r="Z407">
        <v>1.54</v>
      </c>
      <c r="AA407">
        <v>5.8000000000000003E-2</v>
      </c>
      <c r="AB407">
        <v>3.3000000000000002E-2</v>
      </c>
      <c r="AC407">
        <v>7.0000000000000001E-3</v>
      </c>
      <c r="AE407">
        <v>6.8000000000000005E-2</v>
      </c>
      <c r="AH407">
        <v>1.2E-2</v>
      </c>
      <c r="AI407">
        <v>5.0000000000000001E-3</v>
      </c>
      <c r="AJ407">
        <v>8.5999999999999993E-2</v>
      </c>
      <c r="AK407">
        <v>0.20699999999999999</v>
      </c>
      <c r="AL407">
        <v>3.0000000000000001E-3</v>
      </c>
      <c r="AM407">
        <v>25.36</v>
      </c>
      <c r="AN407">
        <v>9.1999999999999998E-2</v>
      </c>
      <c r="AP407">
        <v>0.14099999999999999</v>
      </c>
      <c r="AQ407">
        <v>3.5</v>
      </c>
      <c r="AR407">
        <v>8.7999999999999995E-2</v>
      </c>
      <c r="AS407">
        <v>3.1E-2</v>
      </c>
      <c r="AT407">
        <v>9.8000000000000004E-2</v>
      </c>
      <c r="AU407">
        <v>3.0000000000000001E-3</v>
      </c>
      <c r="AV407">
        <v>0.78500000000000003</v>
      </c>
      <c r="AW407">
        <v>0.5</v>
      </c>
      <c r="AX407">
        <v>4.3999999999999997E-2</v>
      </c>
      <c r="AZ407">
        <v>26.53</v>
      </c>
      <c r="BB407">
        <v>0.01</v>
      </c>
      <c r="BD407">
        <v>0.96</v>
      </c>
      <c r="BE407">
        <v>3.0000000000000001E-3</v>
      </c>
      <c r="BF407">
        <v>3.0000000000000001E-3</v>
      </c>
      <c r="BG407">
        <v>2.9000000000000001E-2</v>
      </c>
      <c r="BH407">
        <v>0.26</v>
      </c>
      <c r="BJ407">
        <v>0.40899999999999997</v>
      </c>
      <c r="BK407">
        <v>2.4E-2</v>
      </c>
      <c r="BL407">
        <v>5.87</v>
      </c>
    </row>
    <row r="408" spans="1:64" x14ac:dyDescent="0.3">
      <c r="A408" t="s">
        <v>1693</v>
      </c>
      <c r="B408" t="s">
        <v>1694</v>
      </c>
      <c r="C408" s="1" t="str">
        <f t="shared" si="32"/>
        <v>21:1125</v>
      </c>
      <c r="D408" s="1" t="str">
        <f t="shared" si="33"/>
        <v>21:0250</v>
      </c>
      <c r="E408" t="s">
        <v>1695</v>
      </c>
      <c r="F408" t="s">
        <v>1696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>
        <v>3.0000000000000001E-3</v>
      </c>
      <c r="P408">
        <v>14.6</v>
      </c>
      <c r="Q408">
        <v>0.28999999999999998</v>
      </c>
      <c r="R408">
        <v>2.83</v>
      </c>
      <c r="S408">
        <v>46.9</v>
      </c>
      <c r="T408">
        <v>3.0000000000000001E-3</v>
      </c>
      <c r="U408">
        <v>2.3E-2</v>
      </c>
      <c r="V408">
        <v>4.1000000000000002E-2</v>
      </c>
      <c r="W408">
        <v>5.0000000000000001E-3</v>
      </c>
      <c r="X408">
        <v>8.5000000000000006E-2</v>
      </c>
      <c r="Y408">
        <v>0.16</v>
      </c>
      <c r="Z408">
        <v>0.95</v>
      </c>
      <c r="AA408">
        <v>1.4999999999999999E-2</v>
      </c>
      <c r="AB408">
        <v>8.9999999999999993E-3</v>
      </c>
      <c r="AC408">
        <v>3.0000000000000001E-3</v>
      </c>
      <c r="AE408">
        <v>1.6E-2</v>
      </c>
      <c r="AH408">
        <v>3.0000000000000001E-3</v>
      </c>
      <c r="AI408">
        <v>5.0000000000000001E-3</v>
      </c>
      <c r="AJ408">
        <v>2.1000000000000001E-2</v>
      </c>
      <c r="AK408">
        <v>2.6339999999999999</v>
      </c>
      <c r="AL408">
        <v>3.0000000000000001E-3</v>
      </c>
      <c r="AM408">
        <v>11.25</v>
      </c>
      <c r="AN408">
        <v>7.8E-2</v>
      </c>
      <c r="AP408">
        <v>3.7999999999999999E-2</v>
      </c>
      <c r="AQ408">
        <v>1.07</v>
      </c>
      <c r="AR408">
        <v>0.14399999999999999</v>
      </c>
      <c r="AS408">
        <v>6.0000000000000001E-3</v>
      </c>
      <c r="AT408">
        <v>9.2999999999999999E-2</v>
      </c>
      <c r="AU408">
        <v>3.0000000000000001E-3</v>
      </c>
      <c r="AV408">
        <v>0.13400000000000001</v>
      </c>
      <c r="AW408">
        <v>0.5</v>
      </c>
      <c r="AX408">
        <v>1.2999999999999999E-2</v>
      </c>
      <c r="AZ408">
        <v>76.72</v>
      </c>
      <c r="BB408">
        <v>3.0000000000000001E-3</v>
      </c>
      <c r="BD408">
        <v>0.71</v>
      </c>
      <c r="BE408">
        <v>3.0000000000000001E-3</v>
      </c>
      <c r="BF408">
        <v>3.0000000000000001E-3</v>
      </c>
      <c r="BG408">
        <v>6.4000000000000001E-2</v>
      </c>
      <c r="BH408">
        <v>0.24</v>
      </c>
      <c r="BJ408">
        <v>0.104</v>
      </c>
      <c r="BK408">
        <v>8.9999999999999993E-3</v>
      </c>
      <c r="BL408">
        <v>1.53</v>
      </c>
    </row>
    <row r="409" spans="1:64" x14ac:dyDescent="0.3">
      <c r="A409" t="s">
        <v>1697</v>
      </c>
      <c r="B409" t="s">
        <v>1698</v>
      </c>
      <c r="C409" s="1" t="str">
        <f t="shared" si="32"/>
        <v>21:1125</v>
      </c>
      <c r="D409" s="1" t="str">
        <f t="shared" si="33"/>
        <v>21:0250</v>
      </c>
      <c r="E409" t="s">
        <v>1699</v>
      </c>
      <c r="F409" t="s">
        <v>1700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>
        <v>6.0000000000000001E-3</v>
      </c>
      <c r="P409">
        <v>145.19999999999999</v>
      </c>
      <c r="Q409">
        <v>0.5</v>
      </c>
      <c r="R409">
        <v>5.87</v>
      </c>
      <c r="S409">
        <v>169.59</v>
      </c>
      <c r="T409">
        <v>6.0999999999999999E-2</v>
      </c>
      <c r="U409">
        <v>0.11899999999999999</v>
      </c>
      <c r="V409">
        <v>0.41799999999999998</v>
      </c>
      <c r="W409">
        <v>5.0000000000000001E-3</v>
      </c>
      <c r="X409">
        <v>5.8289999999999997</v>
      </c>
      <c r="Y409">
        <v>0.54</v>
      </c>
      <c r="Z409">
        <v>2</v>
      </c>
      <c r="AA409">
        <v>0.159</v>
      </c>
      <c r="AB409">
        <v>8.2000000000000003E-2</v>
      </c>
      <c r="AC409">
        <v>2.5000000000000001E-2</v>
      </c>
      <c r="AE409">
        <v>0.187</v>
      </c>
      <c r="AH409">
        <v>3.2000000000000001E-2</v>
      </c>
      <c r="AI409">
        <v>5.0000000000000001E-3</v>
      </c>
      <c r="AJ409">
        <v>0.11899999999999999</v>
      </c>
      <c r="AK409">
        <v>3.1219999999999999</v>
      </c>
      <c r="AL409">
        <v>8.0000000000000002E-3</v>
      </c>
      <c r="AM409">
        <v>782.71</v>
      </c>
      <c r="AN409">
        <v>2.5000000000000001E-2</v>
      </c>
      <c r="AP409">
        <v>0.42799999999999999</v>
      </c>
      <c r="AQ409">
        <v>9.0299999999999994</v>
      </c>
      <c r="AR409">
        <v>8.7999999999999995E-2</v>
      </c>
      <c r="AS409">
        <v>7.2999999999999995E-2</v>
      </c>
      <c r="AT409">
        <v>0.20699999999999999</v>
      </c>
      <c r="AU409">
        <v>3.0000000000000001E-3</v>
      </c>
      <c r="AV409">
        <v>0.1</v>
      </c>
      <c r="AW409">
        <v>0.5</v>
      </c>
      <c r="AX409">
        <v>0.13500000000000001</v>
      </c>
      <c r="AZ409">
        <v>41.88</v>
      </c>
      <c r="BB409">
        <v>2.7E-2</v>
      </c>
      <c r="BD409">
        <v>1.08</v>
      </c>
      <c r="BE409">
        <v>3.0000000000000001E-3</v>
      </c>
      <c r="BF409">
        <v>0.01</v>
      </c>
      <c r="BG409">
        <v>2.5999999999999999E-2</v>
      </c>
      <c r="BH409">
        <v>0.33</v>
      </c>
      <c r="BJ409">
        <v>0.92300000000000004</v>
      </c>
      <c r="BK409">
        <v>5.7000000000000002E-2</v>
      </c>
      <c r="BL409">
        <v>14.99</v>
      </c>
    </row>
    <row r="410" spans="1:64" x14ac:dyDescent="0.3">
      <c r="A410" t="s">
        <v>1701</v>
      </c>
      <c r="B410" t="s">
        <v>1702</v>
      </c>
      <c r="C410" s="1" t="str">
        <f t="shared" si="32"/>
        <v>21:1125</v>
      </c>
      <c r="D410" s="1" t="str">
        <f t="shared" si="33"/>
        <v>21:0250</v>
      </c>
      <c r="E410" t="s">
        <v>1703</v>
      </c>
      <c r="F410" t="s">
        <v>1704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>
        <v>3.0000000000000001E-3</v>
      </c>
      <c r="P410">
        <v>19.600000000000001</v>
      </c>
      <c r="Q410">
        <v>0.35</v>
      </c>
      <c r="R410">
        <v>1.19</v>
      </c>
      <c r="S410">
        <v>116.17</v>
      </c>
      <c r="T410">
        <v>3.0000000000000001E-3</v>
      </c>
      <c r="U410">
        <v>0.01</v>
      </c>
      <c r="V410">
        <v>1.7000000000000001E-2</v>
      </c>
      <c r="W410">
        <v>5.0000000000000001E-3</v>
      </c>
      <c r="X410">
        <v>2.5000000000000001E-2</v>
      </c>
      <c r="Y410">
        <v>0.14000000000000001</v>
      </c>
      <c r="Z410">
        <v>0.57999999999999996</v>
      </c>
      <c r="AA410">
        <v>3.0000000000000001E-3</v>
      </c>
      <c r="AB410">
        <v>3.0000000000000001E-3</v>
      </c>
      <c r="AC410">
        <v>3.0000000000000001E-3</v>
      </c>
      <c r="AE410">
        <v>5.0000000000000001E-3</v>
      </c>
      <c r="AH410">
        <v>3.0000000000000001E-3</v>
      </c>
      <c r="AI410">
        <v>5.0000000000000001E-3</v>
      </c>
      <c r="AJ410">
        <v>1.4E-2</v>
      </c>
      <c r="AK410">
        <v>0.20100000000000001</v>
      </c>
      <c r="AL410">
        <v>3.0000000000000001E-3</v>
      </c>
      <c r="AM410">
        <v>1.42</v>
      </c>
      <c r="AN410">
        <v>0.79100000000000004</v>
      </c>
      <c r="AP410">
        <v>1.4E-2</v>
      </c>
      <c r="AQ410">
        <v>0.44</v>
      </c>
      <c r="AR410">
        <v>6.7000000000000004E-2</v>
      </c>
      <c r="AS410">
        <v>3.0000000000000001E-3</v>
      </c>
      <c r="AT410">
        <v>5.3999999999999999E-2</v>
      </c>
      <c r="AU410">
        <v>6.0000000000000001E-3</v>
      </c>
      <c r="AV410">
        <v>0.18</v>
      </c>
      <c r="AW410">
        <v>0.5</v>
      </c>
      <c r="AX410">
        <v>3.0000000000000001E-3</v>
      </c>
      <c r="AZ410">
        <v>58.63</v>
      </c>
      <c r="BB410">
        <v>3.0000000000000001E-3</v>
      </c>
      <c r="BD410">
        <v>0.25</v>
      </c>
      <c r="BE410">
        <v>3.0000000000000001E-3</v>
      </c>
      <c r="BF410">
        <v>3.0000000000000001E-3</v>
      </c>
      <c r="BG410">
        <v>1.19</v>
      </c>
      <c r="BH410">
        <v>0.79</v>
      </c>
      <c r="BJ410">
        <v>0.04</v>
      </c>
      <c r="BK410">
        <v>3.0000000000000001E-3</v>
      </c>
      <c r="BL410">
        <v>0.25</v>
      </c>
    </row>
    <row r="411" spans="1:64" x14ac:dyDescent="0.3">
      <c r="A411" t="s">
        <v>1705</v>
      </c>
      <c r="B411" t="s">
        <v>1706</v>
      </c>
      <c r="C411" s="1" t="str">
        <f t="shared" si="32"/>
        <v>21:1125</v>
      </c>
      <c r="D411" s="1" t="str">
        <f t="shared" si="33"/>
        <v>21:0250</v>
      </c>
      <c r="E411" t="s">
        <v>1707</v>
      </c>
      <c r="F411" t="s">
        <v>1708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>
        <v>3.0000000000000001E-3</v>
      </c>
      <c r="P411">
        <v>40.4</v>
      </c>
      <c r="Q411">
        <v>0.44</v>
      </c>
      <c r="R411">
        <v>1.65</v>
      </c>
      <c r="S411">
        <v>37.72</v>
      </c>
      <c r="T411">
        <v>2.7E-2</v>
      </c>
      <c r="U411">
        <v>3.1E-2</v>
      </c>
      <c r="V411">
        <v>0.16700000000000001</v>
      </c>
      <c r="W411">
        <v>5.0000000000000001E-3</v>
      </c>
      <c r="X411">
        <v>9.4E-2</v>
      </c>
      <c r="Y411">
        <v>0.63</v>
      </c>
      <c r="Z411">
        <v>2.94</v>
      </c>
      <c r="AA411">
        <v>6.6000000000000003E-2</v>
      </c>
      <c r="AB411">
        <v>3.9E-2</v>
      </c>
      <c r="AC411">
        <v>1.7999999999999999E-2</v>
      </c>
      <c r="AE411">
        <v>8.5999999999999993E-2</v>
      </c>
      <c r="AH411">
        <v>1.2999999999999999E-2</v>
      </c>
      <c r="AI411">
        <v>5.0000000000000001E-3</v>
      </c>
      <c r="AJ411">
        <v>0.14399999999999999</v>
      </c>
      <c r="AK411">
        <v>0.20599999999999999</v>
      </c>
      <c r="AL411">
        <v>3.0000000000000001E-3</v>
      </c>
      <c r="AM411">
        <v>8.7100000000000009</v>
      </c>
      <c r="AN411">
        <v>0.17</v>
      </c>
      <c r="AP411">
        <v>0.20499999999999999</v>
      </c>
      <c r="AQ411">
        <v>3.22</v>
      </c>
      <c r="AR411">
        <v>0.06</v>
      </c>
      <c r="AS411">
        <v>4.5999999999999999E-2</v>
      </c>
      <c r="AT411">
        <v>0.10299999999999999</v>
      </c>
      <c r="AU411">
        <v>3.0000000000000001E-3</v>
      </c>
      <c r="AV411">
        <v>0.13400000000000001</v>
      </c>
      <c r="AW411">
        <v>0.5</v>
      </c>
      <c r="AX411">
        <v>6.8000000000000005E-2</v>
      </c>
      <c r="AZ411">
        <v>26.72</v>
      </c>
      <c r="BB411">
        <v>8.9999999999999993E-3</v>
      </c>
      <c r="BD411">
        <v>1.07</v>
      </c>
      <c r="BE411">
        <v>3.0000000000000001E-3</v>
      </c>
      <c r="BF411">
        <v>5.0000000000000001E-3</v>
      </c>
      <c r="BG411">
        <v>3.6999999999999998E-2</v>
      </c>
      <c r="BH411">
        <v>0.46</v>
      </c>
      <c r="BJ411">
        <v>0.42299999999999999</v>
      </c>
      <c r="BK411">
        <v>3.2000000000000001E-2</v>
      </c>
      <c r="BL411">
        <v>1.33</v>
      </c>
    </row>
    <row r="412" spans="1:64" x14ac:dyDescent="0.3">
      <c r="A412" t="s">
        <v>1709</v>
      </c>
      <c r="B412" t="s">
        <v>1710</v>
      </c>
      <c r="C412" s="1" t="str">
        <f t="shared" si="32"/>
        <v>21:1125</v>
      </c>
      <c r="D412" s="1" t="str">
        <f t="shared" si="33"/>
        <v>21:0250</v>
      </c>
      <c r="E412" t="s">
        <v>1711</v>
      </c>
      <c r="F412" t="s">
        <v>1712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>
        <v>3.0000000000000001E-3</v>
      </c>
      <c r="P412">
        <v>29.5</v>
      </c>
      <c r="Q412">
        <v>0.41</v>
      </c>
      <c r="R412">
        <v>8.48</v>
      </c>
      <c r="S412">
        <v>43.4</v>
      </c>
      <c r="T412">
        <v>1.6E-2</v>
      </c>
      <c r="U412">
        <v>7.8E-2</v>
      </c>
      <c r="V412">
        <v>7.9000000000000001E-2</v>
      </c>
      <c r="W412">
        <v>5.0000000000000001E-3</v>
      </c>
      <c r="X412">
        <v>0.13100000000000001</v>
      </c>
      <c r="Y412">
        <v>0.45</v>
      </c>
      <c r="Z412">
        <v>0.86</v>
      </c>
      <c r="AA412">
        <v>3.5000000000000003E-2</v>
      </c>
      <c r="AB412">
        <v>1.9E-2</v>
      </c>
      <c r="AC412">
        <v>3.0000000000000001E-3</v>
      </c>
      <c r="AE412">
        <v>3.4000000000000002E-2</v>
      </c>
      <c r="AH412">
        <v>7.0000000000000001E-3</v>
      </c>
      <c r="AI412">
        <v>5.0000000000000001E-3</v>
      </c>
      <c r="AJ412">
        <v>4.5999999999999999E-2</v>
      </c>
      <c r="AK412">
        <v>0.79</v>
      </c>
      <c r="AL412">
        <v>3.0000000000000001E-3</v>
      </c>
      <c r="AM412">
        <v>10.99</v>
      </c>
      <c r="AN412">
        <v>6.7000000000000004E-2</v>
      </c>
      <c r="AP412">
        <v>7.5999999999999998E-2</v>
      </c>
      <c r="AQ412">
        <v>3.44</v>
      </c>
      <c r="AR412">
        <v>5.8999999999999997E-2</v>
      </c>
      <c r="AS412">
        <v>1.6E-2</v>
      </c>
      <c r="AT412">
        <v>0.17100000000000001</v>
      </c>
      <c r="AU412">
        <v>3.0000000000000001E-3</v>
      </c>
      <c r="AV412">
        <v>0.48799999999999999</v>
      </c>
      <c r="AW412">
        <v>0.5</v>
      </c>
      <c r="AX412">
        <v>2.7E-2</v>
      </c>
      <c r="AZ412">
        <v>74.52</v>
      </c>
      <c r="BB412">
        <v>5.0000000000000001E-3</v>
      </c>
      <c r="BD412">
        <v>0.66</v>
      </c>
      <c r="BE412">
        <v>3.0000000000000001E-3</v>
      </c>
      <c r="BF412">
        <v>3.0000000000000001E-3</v>
      </c>
      <c r="BG412">
        <v>1.7999999999999999E-2</v>
      </c>
      <c r="BH412">
        <v>0.33</v>
      </c>
      <c r="BJ412">
        <v>0.23699999999999999</v>
      </c>
      <c r="BK412">
        <v>2.3E-2</v>
      </c>
      <c r="BL412">
        <v>2.44</v>
      </c>
    </row>
    <row r="413" spans="1:64" x14ac:dyDescent="0.3">
      <c r="A413" t="s">
        <v>1713</v>
      </c>
      <c r="B413" t="s">
        <v>1714</v>
      </c>
      <c r="C413" s="1" t="str">
        <f t="shared" si="32"/>
        <v>21:1125</v>
      </c>
      <c r="D413" s="1" t="str">
        <f t="shared" si="33"/>
        <v>21:0250</v>
      </c>
      <c r="E413" t="s">
        <v>1715</v>
      </c>
      <c r="F413" t="s">
        <v>1716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>
        <v>3.0000000000000001E-3</v>
      </c>
      <c r="P413">
        <v>143.4</v>
      </c>
      <c r="Q413">
        <v>0.55000000000000004</v>
      </c>
      <c r="R413">
        <v>2.44</v>
      </c>
      <c r="S413">
        <v>63.91</v>
      </c>
      <c r="T413">
        <v>4.3999999999999997E-2</v>
      </c>
      <c r="U413">
        <v>3.4000000000000002E-2</v>
      </c>
      <c r="V413">
        <v>0.36799999999999999</v>
      </c>
      <c r="W413">
        <v>5.0000000000000001E-3</v>
      </c>
      <c r="X413">
        <v>1.4450000000000001</v>
      </c>
      <c r="Y413">
        <v>0.76</v>
      </c>
      <c r="Z413">
        <v>1.74</v>
      </c>
      <c r="AA413">
        <v>0.13800000000000001</v>
      </c>
      <c r="AB413">
        <v>7.0000000000000007E-2</v>
      </c>
      <c r="AC413">
        <v>2.7E-2</v>
      </c>
      <c r="AE413">
        <v>0.14499999999999999</v>
      </c>
      <c r="AH413">
        <v>2.7E-2</v>
      </c>
      <c r="AI413">
        <v>5.0000000000000001E-3</v>
      </c>
      <c r="AJ413">
        <v>0.13800000000000001</v>
      </c>
      <c r="AK413">
        <v>1.1830000000000001</v>
      </c>
      <c r="AL413">
        <v>8.9999999999999993E-3</v>
      </c>
      <c r="AM413">
        <v>141.91999999999999</v>
      </c>
      <c r="AN413">
        <v>8.8999999999999996E-2</v>
      </c>
      <c r="AP413">
        <v>0.36699999999999999</v>
      </c>
      <c r="AQ413">
        <v>4.8499999999999996</v>
      </c>
      <c r="AR413">
        <v>5.3999999999999999E-2</v>
      </c>
      <c r="AS413">
        <v>6.8000000000000005E-2</v>
      </c>
      <c r="AT413">
        <v>8.8999999999999996E-2</v>
      </c>
      <c r="AU413">
        <v>3.0000000000000001E-3</v>
      </c>
      <c r="AV413">
        <v>0.14499999999999999</v>
      </c>
      <c r="AW413">
        <v>0.5</v>
      </c>
      <c r="AX413">
        <v>0.11700000000000001</v>
      </c>
      <c r="AZ413">
        <v>30.04</v>
      </c>
      <c r="BB413">
        <v>0.02</v>
      </c>
      <c r="BD413">
        <v>0.94</v>
      </c>
      <c r="BE413">
        <v>3.0000000000000001E-3</v>
      </c>
      <c r="BF413">
        <v>8.0000000000000002E-3</v>
      </c>
      <c r="BG413">
        <v>2.5000000000000001E-2</v>
      </c>
      <c r="BH413">
        <v>0.34</v>
      </c>
      <c r="BJ413">
        <v>0.76600000000000001</v>
      </c>
      <c r="BK413">
        <v>6.0999999999999999E-2</v>
      </c>
      <c r="BL413">
        <v>4.76</v>
      </c>
    </row>
    <row r="414" spans="1:64" x14ac:dyDescent="0.3">
      <c r="A414" t="s">
        <v>1717</v>
      </c>
      <c r="B414" t="s">
        <v>1718</v>
      </c>
      <c r="C414" s="1" t="str">
        <f t="shared" si="32"/>
        <v>21:1125</v>
      </c>
      <c r="D414" s="1" t="str">
        <f t="shared" si="33"/>
        <v>21:0250</v>
      </c>
      <c r="E414" t="s">
        <v>1719</v>
      </c>
      <c r="F414" t="s">
        <v>1720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>
        <v>1.4999999999999999E-2</v>
      </c>
      <c r="P414">
        <v>219.6</v>
      </c>
      <c r="Q414">
        <v>0.62</v>
      </c>
      <c r="R414">
        <v>8.41</v>
      </c>
      <c r="S414">
        <v>83.13</v>
      </c>
      <c r="T414">
        <v>5.2999999999999999E-2</v>
      </c>
      <c r="U414">
        <v>9.0999999999999998E-2</v>
      </c>
      <c r="V414">
        <v>1.0780000000000001</v>
      </c>
      <c r="W414">
        <v>5.0000000000000001E-3</v>
      </c>
      <c r="X414">
        <v>1.4490000000000001</v>
      </c>
      <c r="Y414">
        <v>1.96</v>
      </c>
      <c r="Z414">
        <v>7.62</v>
      </c>
      <c r="AA414">
        <v>0.38700000000000001</v>
      </c>
      <c r="AB414">
        <v>0.20799999999999999</v>
      </c>
      <c r="AC414">
        <v>0.105</v>
      </c>
      <c r="AE414">
        <v>0.46800000000000003</v>
      </c>
      <c r="AH414">
        <v>7.3999999999999996E-2</v>
      </c>
      <c r="AI414">
        <v>5.0000000000000001E-3</v>
      </c>
      <c r="AJ414">
        <v>0.35699999999999998</v>
      </c>
      <c r="AK414">
        <v>2.0259999999999998</v>
      </c>
      <c r="AL414">
        <v>2.1999999999999999E-2</v>
      </c>
      <c r="AM414">
        <v>150.37</v>
      </c>
      <c r="AN414">
        <v>0.29899999999999999</v>
      </c>
      <c r="AP414">
        <v>1.1659999999999999</v>
      </c>
      <c r="AQ414">
        <v>8.73</v>
      </c>
      <c r="AR414">
        <v>0.14699999999999999</v>
      </c>
      <c r="AS414">
        <v>0.20499999999999999</v>
      </c>
      <c r="AT414">
        <v>0.19400000000000001</v>
      </c>
      <c r="AU414">
        <v>3.0000000000000001E-3</v>
      </c>
      <c r="AV414">
        <v>0.23499999999999999</v>
      </c>
      <c r="AW414">
        <v>0.5</v>
      </c>
      <c r="AX414">
        <v>0.38800000000000001</v>
      </c>
      <c r="AZ414">
        <v>28.98</v>
      </c>
      <c r="BB414">
        <v>6.8000000000000005E-2</v>
      </c>
      <c r="BD414">
        <v>1.49</v>
      </c>
      <c r="BE414">
        <v>3.0000000000000001E-3</v>
      </c>
      <c r="BF414">
        <v>2.5999999999999999E-2</v>
      </c>
      <c r="BG414">
        <v>0.09</v>
      </c>
      <c r="BH414">
        <v>0.93</v>
      </c>
      <c r="BJ414">
        <v>2.2069999999999999</v>
      </c>
      <c r="BK414">
        <v>0.152</v>
      </c>
      <c r="BL414">
        <v>7.62</v>
      </c>
    </row>
    <row r="415" spans="1:64" x14ac:dyDescent="0.3">
      <c r="A415" t="s">
        <v>1721</v>
      </c>
      <c r="B415" t="s">
        <v>1722</v>
      </c>
      <c r="C415" s="1" t="str">
        <f t="shared" si="32"/>
        <v>21:1125</v>
      </c>
      <c r="D415" s="1" t="str">
        <f t="shared" si="33"/>
        <v>21:0250</v>
      </c>
      <c r="E415" t="s">
        <v>1723</v>
      </c>
      <c r="F415" t="s">
        <v>1724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>
        <v>3.0000000000000001E-3</v>
      </c>
      <c r="P415">
        <v>121.4</v>
      </c>
      <c r="Q415">
        <v>0.32</v>
      </c>
      <c r="R415">
        <v>7.56</v>
      </c>
      <c r="S415">
        <v>76.38</v>
      </c>
      <c r="T415">
        <v>3.2000000000000001E-2</v>
      </c>
      <c r="U415">
        <v>3.5999999999999997E-2</v>
      </c>
      <c r="V415">
        <v>0.42599999999999999</v>
      </c>
      <c r="W415">
        <v>5.0000000000000001E-3</v>
      </c>
      <c r="X415">
        <v>0.45600000000000002</v>
      </c>
      <c r="Y415">
        <v>0.67</v>
      </c>
      <c r="Z415">
        <v>4.55</v>
      </c>
      <c r="AA415">
        <v>0.191</v>
      </c>
      <c r="AB415">
        <v>0.106</v>
      </c>
      <c r="AC415">
        <v>4.1000000000000002E-2</v>
      </c>
      <c r="AE415">
        <v>0.22600000000000001</v>
      </c>
      <c r="AH415">
        <v>3.6999999999999998E-2</v>
      </c>
      <c r="AI415">
        <v>5.0000000000000001E-3</v>
      </c>
      <c r="AJ415">
        <v>0.191</v>
      </c>
      <c r="AK415">
        <v>2.8170000000000002</v>
      </c>
      <c r="AL415">
        <v>1.2E-2</v>
      </c>
      <c r="AM415">
        <v>98.03</v>
      </c>
      <c r="AN415">
        <v>0.06</v>
      </c>
      <c r="AP415">
        <v>0.55000000000000004</v>
      </c>
      <c r="AQ415">
        <v>4.53</v>
      </c>
      <c r="AR415">
        <v>8.2000000000000003E-2</v>
      </c>
      <c r="AS415">
        <v>0.1</v>
      </c>
      <c r="AT415">
        <v>0.23100000000000001</v>
      </c>
      <c r="AU415">
        <v>3.0000000000000001E-3</v>
      </c>
      <c r="AV415">
        <v>0.11</v>
      </c>
      <c r="AW415">
        <v>0.5</v>
      </c>
      <c r="AX415">
        <v>0.17499999999999999</v>
      </c>
      <c r="AZ415">
        <v>33.01</v>
      </c>
      <c r="BB415">
        <v>3.2000000000000001E-2</v>
      </c>
      <c r="BD415">
        <v>0.93</v>
      </c>
      <c r="BE415">
        <v>3.0000000000000001E-3</v>
      </c>
      <c r="BF415">
        <v>1.2E-2</v>
      </c>
      <c r="BG415">
        <v>3.5999999999999997E-2</v>
      </c>
      <c r="BH415">
        <v>0.41</v>
      </c>
      <c r="BJ415">
        <v>1.0960000000000001</v>
      </c>
      <c r="BK415">
        <v>7.6999999999999999E-2</v>
      </c>
      <c r="BL415">
        <v>4.08</v>
      </c>
    </row>
    <row r="416" spans="1:64" x14ac:dyDescent="0.3">
      <c r="A416" t="s">
        <v>1725</v>
      </c>
      <c r="B416" t="s">
        <v>1726</v>
      </c>
      <c r="C416" s="1" t="str">
        <f t="shared" si="32"/>
        <v>21:1125</v>
      </c>
      <c r="D416" s="1" t="str">
        <f t="shared" si="33"/>
        <v>21:0250</v>
      </c>
      <c r="E416" t="s">
        <v>1727</v>
      </c>
      <c r="F416" t="s">
        <v>1728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>
        <v>5.0000000000000001E-3</v>
      </c>
      <c r="P416">
        <v>198.3</v>
      </c>
      <c r="Q416">
        <v>0.39</v>
      </c>
      <c r="R416">
        <v>6.8</v>
      </c>
      <c r="S416">
        <v>49.94</v>
      </c>
      <c r="T416">
        <v>4.4999999999999998E-2</v>
      </c>
      <c r="U416">
        <v>9.0999999999999998E-2</v>
      </c>
      <c r="V416">
        <v>0.48899999999999999</v>
      </c>
      <c r="W416">
        <v>5.0000000000000001E-3</v>
      </c>
      <c r="X416">
        <v>0.44900000000000001</v>
      </c>
      <c r="Y416">
        <v>1.1000000000000001</v>
      </c>
      <c r="Z416">
        <v>4.1900000000000004</v>
      </c>
      <c r="AA416">
        <v>0.22</v>
      </c>
      <c r="AB416">
        <v>9.7000000000000003E-2</v>
      </c>
      <c r="AC416">
        <v>5.0999999999999997E-2</v>
      </c>
      <c r="AE416">
        <v>0.24</v>
      </c>
      <c r="AH416">
        <v>0.04</v>
      </c>
      <c r="AI416">
        <v>5.0000000000000001E-3</v>
      </c>
      <c r="AJ416">
        <v>0.191</v>
      </c>
      <c r="AK416">
        <v>2.129</v>
      </c>
      <c r="AL416">
        <v>0.01</v>
      </c>
      <c r="AM416">
        <v>50.98</v>
      </c>
      <c r="AN416">
        <v>9.7000000000000003E-2</v>
      </c>
      <c r="AP416">
        <v>0.58699999999999997</v>
      </c>
      <c r="AQ416">
        <v>4.8499999999999996</v>
      </c>
      <c r="AR416">
        <v>0.21299999999999999</v>
      </c>
      <c r="AS416">
        <v>0.10199999999999999</v>
      </c>
      <c r="AT416">
        <v>0.23599999999999999</v>
      </c>
      <c r="AU416">
        <v>3.0000000000000001E-3</v>
      </c>
      <c r="AV416">
        <v>0.22900000000000001</v>
      </c>
      <c r="AW416">
        <v>0.5</v>
      </c>
      <c r="AX416">
        <v>0.20100000000000001</v>
      </c>
      <c r="AZ416">
        <v>19.649999999999999</v>
      </c>
      <c r="BB416">
        <v>3.4000000000000002E-2</v>
      </c>
      <c r="BD416">
        <v>1.23</v>
      </c>
      <c r="BE416">
        <v>3.0000000000000001E-3</v>
      </c>
      <c r="BF416">
        <v>1.0999999999999999E-2</v>
      </c>
      <c r="BG416">
        <v>0.04</v>
      </c>
      <c r="BH416">
        <v>0.62</v>
      </c>
      <c r="BJ416">
        <v>1.097</v>
      </c>
      <c r="BK416">
        <v>7.8E-2</v>
      </c>
      <c r="BL416">
        <v>5.75</v>
      </c>
    </row>
    <row r="417" spans="1:64" x14ac:dyDescent="0.3">
      <c r="A417" t="s">
        <v>1729</v>
      </c>
      <c r="B417" t="s">
        <v>1730</v>
      </c>
      <c r="C417" s="1" t="str">
        <f t="shared" si="32"/>
        <v>21:1125</v>
      </c>
      <c r="D417" s="1" t="str">
        <f t="shared" si="33"/>
        <v>21:0250</v>
      </c>
      <c r="E417" t="s">
        <v>1731</v>
      </c>
      <c r="F417" t="s">
        <v>1732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>
        <v>3.0000000000000001E-3</v>
      </c>
      <c r="P417">
        <v>15.5</v>
      </c>
      <c r="Q417">
        <v>0.16</v>
      </c>
      <c r="R417">
        <v>32.869999999999997</v>
      </c>
      <c r="S417">
        <v>86.8</v>
      </c>
      <c r="T417">
        <v>6.0000000000000001E-3</v>
      </c>
      <c r="U417">
        <v>2.1000000000000001E-2</v>
      </c>
      <c r="V417">
        <v>2.8000000000000001E-2</v>
      </c>
      <c r="W417">
        <v>5.0000000000000001E-3</v>
      </c>
      <c r="X417">
        <v>2.5000000000000001E-2</v>
      </c>
      <c r="Y417">
        <v>0.15</v>
      </c>
      <c r="Z417">
        <v>1.5</v>
      </c>
      <c r="AA417">
        <v>1.6E-2</v>
      </c>
      <c r="AB417">
        <v>7.0000000000000001E-3</v>
      </c>
      <c r="AC417">
        <v>3.0000000000000001E-3</v>
      </c>
      <c r="AE417">
        <v>1.7000000000000001E-2</v>
      </c>
      <c r="AH417">
        <v>3.0000000000000001E-3</v>
      </c>
      <c r="AI417">
        <v>5.0000000000000001E-3</v>
      </c>
      <c r="AJ417">
        <v>1.4999999999999999E-2</v>
      </c>
      <c r="AK417">
        <v>53.884999999999998</v>
      </c>
      <c r="AL417">
        <v>3.0000000000000001E-3</v>
      </c>
      <c r="AM417">
        <v>1.6</v>
      </c>
      <c r="AN417">
        <v>0.252</v>
      </c>
      <c r="AP417">
        <v>2.7E-2</v>
      </c>
      <c r="AQ417">
        <v>0.47</v>
      </c>
      <c r="AR417">
        <v>5.0000000000000001E-3</v>
      </c>
      <c r="AS417">
        <v>6.0000000000000001E-3</v>
      </c>
      <c r="AT417">
        <v>0.22800000000000001</v>
      </c>
      <c r="AU417">
        <v>3.0000000000000001E-3</v>
      </c>
      <c r="AV417">
        <v>0.115</v>
      </c>
      <c r="AW417">
        <v>0.5</v>
      </c>
      <c r="AX417">
        <v>1.0999999999999999E-2</v>
      </c>
      <c r="AZ417">
        <v>156.93</v>
      </c>
      <c r="BB417">
        <v>3.0000000000000001E-3</v>
      </c>
      <c r="BD417">
        <v>0.5</v>
      </c>
      <c r="BE417">
        <v>3.0000000000000001E-3</v>
      </c>
      <c r="BF417">
        <v>3.0000000000000001E-3</v>
      </c>
      <c r="BG417">
        <v>0.64500000000000002</v>
      </c>
      <c r="BH417">
        <v>0.21</v>
      </c>
      <c r="BJ417">
        <v>9.5000000000000001E-2</v>
      </c>
      <c r="BK417">
        <v>8.0000000000000002E-3</v>
      </c>
      <c r="BL417">
        <v>0.25</v>
      </c>
    </row>
    <row r="418" spans="1:64" x14ac:dyDescent="0.3">
      <c r="A418" t="s">
        <v>1733</v>
      </c>
      <c r="B418" t="s">
        <v>1734</v>
      </c>
      <c r="C418" s="1" t="str">
        <f t="shared" si="32"/>
        <v>21:1125</v>
      </c>
      <c r="D418" s="1" t="str">
        <f t="shared" si="33"/>
        <v>21:0250</v>
      </c>
      <c r="E418" t="s">
        <v>1735</v>
      </c>
      <c r="F418" t="s">
        <v>1736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>
        <v>3.0000000000000001E-3</v>
      </c>
      <c r="P418">
        <v>30.5</v>
      </c>
      <c r="Q418">
        <v>0.72</v>
      </c>
      <c r="R418">
        <v>3.13</v>
      </c>
      <c r="S418">
        <v>54.64</v>
      </c>
      <c r="T418">
        <v>1.6E-2</v>
      </c>
      <c r="U418">
        <v>0.01</v>
      </c>
      <c r="V418">
        <v>0.19700000000000001</v>
      </c>
      <c r="W418">
        <v>5.0000000000000001E-3</v>
      </c>
      <c r="X418">
        <v>7.2999999999999995E-2</v>
      </c>
      <c r="Y418">
        <v>0.56000000000000005</v>
      </c>
      <c r="Z418">
        <v>2.75</v>
      </c>
      <c r="AA418">
        <v>5.3999999999999999E-2</v>
      </c>
      <c r="AB418">
        <v>2.8000000000000001E-2</v>
      </c>
      <c r="AC418">
        <v>1.2999999999999999E-2</v>
      </c>
      <c r="AE418">
        <v>5.8999999999999997E-2</v>
      </c>
      <c r="AH418">
        <v>0.01</v>
      </c>
      <c r="AI418">
        <v>5.0000000000000001E-3</v>
      </c>
      <c r="AJ418">
        <v>0.13</v>
      </c>
      <c r="AK418">
        <v>0.312</v>
      </c>
      <c r="AL418">
        <v>3.0000000000000001E-3</v>
      </c>
      <c r="AM418">
        <v>5.43</v>
      </c>
      <c r="AN418">
        <v>0.35399999999999998</v>
      </c>
      <c r="AP418">
        <v>0.191</v>
      </c>
      <c r="AQ418">
        <v>2.4700000000000002</v>
      </c>
      <c r="AR418">
        <v>0.126</v>
      </c>
      <c r="AS418">
        <v>4.2000000000000003E-2</v>
      </c>
      <c r="AT418">
        <v>7.8E-2</v>
      </c>
      <c r="AU418">
        <v>3.0000000000000001E-3</v>
      </c>
      <c r="AV418">
        <v>0.151</v>
      </c>
      <c r="AW418">
        <v>0.5</v>
      </c>
      <c r="AX418">
        <v>4.7E-2</v>
      </c>
      <c r="AZ418">
        <v>38.24</v>
      </c>
      <c r="BB418">
        <v>8.0000000000000002E-3</v>
      </c>
      <c r="BD418">
        <v>1.29</v>
      </c>
      <c r="BE418">
        <v>3.0000000000000001E-3</v>
      </c>
      <c r="BF418">
        <v>3.0000000000000001E-3</v>
      </c>
      <c r="BG418">
        <v>0.112</v>
      </c>
      <c r="BH418">
        <v>1.1399999999999999</v>
      </c>
      <c r="BJ418">
        <v>0.315</v>
      </c>
      <c r="BK418">
        <v>2.4E-2</v>
      </c>
      <c r="BL418">
        <v>0.72</v>
      </c>
    </row>
    <row r="419" spans="1:64" x14ac:dyDescent="0.3">
      <c r="A419" t="s">
        <v>1737</v>
      </c>
      <c r="B419" t="s">
        <v>1738</v>
      </c>
      <c r="C419" s="1" t="str">
        <f t="shared" si="32"/>
        <v>21:1125</v>
      </c>
      <c r="D419" s="1" t="str">
        <f t="shared" si="33"/>
        <v>21:0250</v>
      </c>
      <c r="E419" t="s">
        <v>1739</v>
      </c>
      <c r="F419" t="s">
        <v>1740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>
        <v>3.0000000000000001E-3</v>
      </c>
      <c r="P419">
        <v>33.799999999999997</v>
      </c>
      <c r="Q419">
        <v>0.35</v>
      </c>
      <c r="R419">
        <v>8.77</v>
      </c>
      <c r="S419">
        <v>82.97</v>
      </c>
      <c r="T419">
        <v>1.0999999999999999E-2</v>
      </c>
      <c r="U419">
        <v>0.01</v>
      </c>
      <c r="V419">
        <v>0.10199999999999999</v>
      </c>
      <c r="W419">
        <v>5.0000000000000001E-3</v>
      </c>
      <c r="X419">
        <v>0.09</v>
      </c>
      <c r="Y419">
        <v>0.47</v>
      </c>
      <c r="Z419">
        <v>2.04</v>
      </c>
      <c r="AA419">
        <v>5.1999999999999998E-2</v>
      </c>
      <c r="AB419">
        <v>2.8000000000000001E-2</v>
      </c>
      <c r="AC419">
        <v>1.0999999999999999E-2</v>
      </c>
      <c r="AE419">
        <v>6.7000000000000004E-2</v>
      </c>
      <c r="AH419">
        <v>1.2E-2</v>
      </c>
      <c r="AI419">
        <v>5.0000000000000001E-3</v>
      </c>
      <c r="AJ419">
        <v>5.8999999999999997E-2</v>
      </c>
      <c r="AK419">
        <v>3.3479999999999999</v>
      </c>
      <c r="AL419">
        <v>3.0000000000000001E-3</v>
      </c>
      <c r="AM419">
        <v>12.23</v>
      </c>
      <c r="AN419">
        <v>0.129</v>
      </c>
      <c r="AP419">
        <v>0.16300000000000001</v>
      </c>
      <c r="AQ419">
        <v>2.82</v>
      </c>
      <c r="AR419">
        <v>4.7E-2</v>
      </c>
      <c r="AS419">
        <v>2.7E-2</v>
      </c>
      <c r="AT419">
        <v>0.20100000000000001</v>
      </c>
      <c r="AU419">
        <v>3.0000000000000001E-3</v>
      </c>
      <c r="AV419">
        <v>0.112</v>
      </c>
      <c r="AW419">
        <v>0.5</v>
      </c>
      <c r="AX419">
        <v>5.1999999999999998E-2</v>
      </c>
      <c r="AZ419">
        <v>58.18</v>
      </c>
      <c r="BB419">
        <v>0.01</v>
      </c>
      <c r="BD419">
        <v>0.79</v>
      </c>
      <c r="BE419">
        <v>3.0000000000000001E-3</v>
      </c>
      <c r="BF419">
        <v>3.0000000000000001E-3</v>
      </c>
      <c r="BG419">
        <v>2.7E-2</v>
      </c>
      <c r="BH419">
        <v>0.44</v>
      </c>
      <c r="BJ419">
        <v>0.32800000000000001</v>
      </c>
      <c r="BK419">
        <v>2.1000000000000001E-2</v>
      </c>
      <c r="BL419">
        <v>1.74</v>
      </c>
    </row>
    <row r="420" spans="1:64" x14ac:dyDescent="0.3">
      <c r="A420" t="s">
        <v>1741</v>
      </c>
      <c r="B420" t="s">
        <v>1742</v>
      </c>
      <c r="C420" s="1" t="str">
        <f t="shared" si="32"/>
        <v>21:1125</v>
      </c>
      <c r="D420" s="1" t="str">
        <f t="shared" si="33"/>
        <v>21:0250</v>
      </c>
      <c r="E420" t="s">
        <v>1743</v>
      </c>
      <c r="F420" t="s">
        <v>1744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>
        <v>3.0000000000000001E-3</v>
      </c>
      <c r="P420">
        <v>66</v>
      </c>
      <c r="Q420">
        <v>0.41</v>
      </c>
      <c r="R420">
        <v>17.25</v>
      </c>
      <c r="S420">
        <v>67.83</v>
      </c>
      <c r="T420">
        <v>2.3E-2</v>
      </c>
      <c r="U420">
        <v>0.01</v>
      </c>
      <c r="V420">
        <v>0.17599999999999999</v>
      </c>
      <c r="W420">
        <v>5.0000000000000001E-3</v>
      </c>
      <c r="X420">
        <v>0.16900000000000001</v>
      </c>
      <c r="Y420">
        <v>0.56999999999999995</v>
      </c>
      <c r="Z420">
        <v>2.42</v>
      </c>
      <c r="AA420">
        <v>0.08</v>
      </c>
      <c r="AB420">
        <v>4.3999999999999997E-2</v>
      </c>
      <c r="AC420">
        <v>0.02</v>
      </c>
      <c r="AE420">
        <v>0.10299999999999999</v>
      </c>
      <c r="AH420">
        <v>1.7000000000000001E-2</v>
      </c>
      <c r="AI420">
        <v>5.0000000000000001E-3</v>
      </c>
      <c r="AJ420">
        <v>8.3000000000000004E-2</v>
      </c>
      <c r="AK420">
        <v>11.253</v>
      </c>
      <c r="AL420">
        <v>5.0000000000000001E-3</v>
      </c>
      <c r="AM420">
        <v>19.12</v>
      </c>
      <c r="AN420">
        <v>0.122</v>
      </c>
      <c r="AP420">
        <v>0.23499999999999999</v>
      </c>
      <c r="AQ420">
        <v>3.48</v>
      </c>
      <c r="AR420">
        <v>5.8999999999999997E-2</v>
      </c>
      <c r="AS420">
        <v>4.2999999999999997E-2</v>
      </c>
      <c r="AT420">
        <v>0.20899999999999999</v>
      </c>
      <c r="AU420">
        <v>3.0000000000000001E-3</v>
      </c>
      <c r="AV420">
        <v>0.09</v>
      </c>
      <c r="AW420">
        <v>0.5</v>
      </c>
      <c r="AX420">
        <v>0.09</v>
      </c>
      <c r="AZ420">
        <v>65.06</v>
      </c>
      <c r="BB420">
        <v>1.2999999999999999E-2</v>
      </c>
      <c r="BD420">
        <v>0.96</v>
      </c>
      <c r="BE420">
        <v>3.0000000000000001E-3</v>
      </c>
      <c r="BF420">
        <v>5.0000000000000001E-3</v>
      </c>
      <c r="BG420">
        <v>0.112</v>
      </c>
      <c r="BH420">
        <v>0.52</v>
      </c>
      <c r="BJ420">
        <v>0.48499999999999999</v>
      </c>
      <c r="BK420">
        <v>3.2000000000000001E-2</v>
      </c>
      <c r="BL420">
        <v>1.85</v>
      </c>
    </row>
    <row r="421" spans="1:64" x14ac:dyDescent="0.3">
      <c r="A421" t="s">
        <v>1745</v>
      </c>
      <c r="B421" t="s">
        <v>1746</v>
      </c>
      <c r="C421" s="1" t="str">
        <f t="shared" si="32"/>
        <v>21:1125</v>
      </c>
      <c r="D421" s="1" t="str">
        <f t="shared" si="33"/>
        <v>21:0250</v>
      </c>
      <c r="E421" t="s">
        <v>1747</v>
      </c>
      <c r="F421" t="s">
        <v>1748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>
        <v>3.0000000000000001E-3</v>
      </c>
      <c r="P421">
        <v>211.8</v>
      </c>
      <c r="Q421">
        <v>0.28999999999999998</v>
      </c>
      <c r="R421">
        <v>6.07</v>
      </c>
      <c r="S421">
        <v>107.99</v>
      </c>
      <c r="T421">
        <v>4.2999999999999997E-2</v>
      </c>
      <c r="U421">
        <v>9.4E-2</v>
      </c>
      <c r="V421">
        <v>0.61099999999999999</v>
      </c>
      <c r="W421">
        <v>5.0000000000000001E-3</v>
      </c>
      <c r="X421">
        <v>0.98899999999999999</v>
      </c>
      <c r="Y421">
        <v>0.83</v>
      </c>
      <c r="Z421">
        <v>2.96</v>
      </c>
      <c r="AA421">
        <v>0.191</v>
      </c>
      <c r="AB421">
        <v>0.104</v>
      </c>
      <c r="AC421">
        <v>5.1999999999999998E-2</v>
      </c>
      <c r="AE421">
        <v>0.23400000000000001</v>
      </c>
      <c r="AH421">
        <v>3.9E-2</v>
      </c>
      <c r="AI421">
        <v>5.0000000000000001E-3</v>
      </c>
      <c r="AJ421">
        <v>0.19700000000000001</v>
      </c>
      <c r="AK421">
        <v>2.2189999999999999</v>
      </c>
      <c r="AL421">
        <v>0.01</v>
      </c>
      <c r="AM421">
        <v>91.56</v>
      </c>
      <c r="AN421">
        <v>2.5000000000000001E-2</v>
      </c>
      <c r="AP421">
        <v>0.64300000000000002</v>
      </c>
      <c r="AQ421">
        <v>5.44</v>
      </c>
      <c r="AR421">
        <v>4.8000000000000001E-2</v>
      </c>
      <c r="AS421">
        <v>0.11</v>
      </c>
      <c r="AT421">
        <v>0.11899999999999999</v>
      </c>
      <c r="AU421">
        <v>3.0000000000000001E-3</v>
      </c>
      <c r="AV421">
        <v>0.12</v>
      </c>
      <c r="AW421">
        <v>0.5</v>
      </c>
      <c r="AX421">
        <v>0.20899999999999999</v>
      </c>
      <c r="AZ421">
        <v>20.6</v>
      </c>
      <c r="BB421">
        <v>3.3000000000000002E-2</v>
      </c>
      <c r="BD421">
        <v>1.24</v>
      </c>
      <c r="BE421">
        <v>3.0000000000000001E-3</v>
      </c>
      <c r="BF421">
        <v>1.4E-2</v>
      </c>
      <c r="BG421">
        <v>0.04</v>
      </c>
      <c r="BH421">
        <v>0.33</v>
      </c>
      <c r="BJ421">
        <v>1.0640000000000001</v>
      </c>
      <c r="BK421">
        <v>7.9000000000000001E-2</v>
      </c>
      <c r="BL421">
        <v>9.9499999999999993</v>
      </c>
    </row>
    <row r="422" spans="1:64" x14ac:dyDescent="0.3">
      <c r="A422" t="s">
        <v>1749</v>
      </c>
      <c r="B422" t="s">
        <v>1750</v>
      </c>
      <c r="C422" s="1" t="str">
        <f t="shared" si="32"/>
        <v>21:1125</v>
      </c>
      <c r="D422" s="1" t="str">
        <f t="shared" si="33"/>
        <v>21:0250</v>
      </c>
      <c r="E422" t="s">
        <v>1751</v>
      </c>
      <c r="F422" t="s">
        <v>1752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>
        <v>3.0000000000000001E-3</v>
      </c>
      <c r="P422">
        <v>22.1</v>
      </c>
      <c r="Q422">
        <v>0.32</v>
      </c>
      <c r="R422">
        <v>3.14</v>
      </c>
      <c r="S422">
        <v>66.61</v>
      </c>
      <c r="T422">
        <v>6.0000000000000001E-3</v>
      </c>
      <c r="U422">
        <v>4.2000000000000003E-2</v>
      </c>
      <c r="V422">
        <v>6.3E-2</v>
      </c>
      <c r="W422">
        <v>5.0000000000000001E-3</v>
      </c>
      <c r="X422">
        <v>9.4E-2</v>
      </c>
      <c r="Y422">
        <v>0.39</v>
      </c>
      <c r="Z422">
        <v>1.56</v>
      </c>
      <c r="AA422">
        <v>2.9000000000000001E-2</v>
      </c>
      <c r="AB422">
        <v>1.2E-2</v>
      </c>
      <c r="AC422">
        <v>3.0000000000000001E-3</v>
      </c>
      <c r="AE422">
        <v>3.4000000000000002E-2</v>
      </c>
      <c r="AH422">
        <v>6.0000000000000001E-3</v>
      </c>
      <c r="AI422">
        <v>5.0000000000000001E-3</v>
      </c>
      <c r="AJ422">
        <v>3.1E-2</v>
      </c>
      <c r="AK422">
        <v>0.505</v>
      </c>
      <c r="AL422">
        <v>3.0000000000000001E-3</v>
      </c>
      <c r="AM422">
        <v>10.54</v>
      </c>
      <c r="AN422">
        <v>0.14099999999999999</v>
      </c>
      <c r="AP422">
        <v>7.0000000000000007E-2</v>
      </c>
      <c r="AQ422">
        <v>1.68</v>
      </c>
      <c r="AR422">
        <v>4.5999999999999999E-2</v>
      </c>
      <c r="AS422">
        <v>1.2E-2</v>
      </c>
      <c r="AT422">
        <v>0.122</v>
      </c>
      <c r="AU422">
        <v>3.0000000000000001E-3</v>
      </c>
      <c r="AV422">
        <v>0.215</v>
      </c>
      <c r="AW422">
        <v>0.5</v>
      </c>
      <c r="AX422">
        <v>2.8000000000000001E-2</v>
      </c>
      <c r="AZ422">
        <v>39.72</v>
      </c>
      <c r="BB422">
        <v>3.0000000000000001E-3</v>
      </c>
      <c r="BD422">
        <v>0.54</v>
      </c>
      <c r="BE422">
        <v>3.0000000000000001E-3</v>
      </c>
      <c r="BF422">
        <v>3.0000000000000001E-3</v>
      </c>
      <c r="BG422">
        <v>0.03</v>
      </c>
      <c r="BH422">
        <v>0.32</v>
      </c>
      <c r="BJ422">
        <v>0.17699999999999999</v>
      </c>
      <c r="BK422">
        <v>1.4E-2</v>
      </c>
      <c r="BL422">
        <v>0.62</v>
      </c>
    </row>
    <row r="423" spans="1:64" x14ac:dyDescent="0.3">
      <c r="A423" t="s">
        <v>1753</v>
      </c>
      <c r="B423" t="s">
        <v>1754</v>
      </c>
      <c r="C423" s="1" t="str">
        <f t="shared" si="32"/>
        <v>21:1125</v>
      </c>
      <c r="D423" s="1" t="str">
        <f t="shared" si="33"/>
        <v>21:0250</v>
      </c>
      <c r="E423" t="s">
        <v>1755</v>
      </c>
      <c r="F423" t="s">
        <v>1756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>
        <v>3.0000000000000001E-3</v>
      </c>
      <c r="P423">
        <v>82</v>
      </c>
      <c r="Q423">
        <v>0.44</v>
      </c>
      <c r="R423">
        <v>18.25</v>
      </c>
      <c r="S423">
        <v>53.69</v>
      </c>
      <c r="T423">
        <v>2.1000000000000001E-2</v>
      </c>
      <c r="U423">
        <v>0.01</v>
      </c>
      <c r="V423">
        <v>0.16500000000000001</v>
      </c>
      <c r="W423">
        <v>5.0000000000000001E-3</v>
      </c>
      <c r="X423">
        <v>0.19900000000000001</v>
      </c>
      <c r="Y423">
        <v>0.46</v>
      </c>
      <c r="Z423">
        <v>1.66</v>
      </c>
      <c r="AA423">
        <v>7.5999999999999998E-2</v>
      </c>
      <c r="AB423">
        <v>4.2999999999999997E-2</v>
      </c>
      <c r="AC423">
        <v>1.2999999999999999E-2</v>
      </c>
      <c r="AE423">
        <v>8.3000000000000004E-2</v>
      </c>
      <c r="AH423">
        <v>1.6E-2</v>
      </c>
      <c r="AI423">
        <v>5.0000000000000001E-3</v>
      </c>
      <c r="AJ423">
        <v>6.5000000000000002E-2</v>
      </c>
      <c r="AK423">
        <v>8.3070000000000004</v>
      </c>
      <c r="AL423">
        <v>5.0000000000000001E-3</v>
      </c>
      <c r="AM423">
        <v>9.1300000000000008</v>
      </c>
      <c r="AN423">
        <v>8.5999999999999993E-2</v>
      </c>
      <c r="AP423">
        <v>0.21199999999999999</v>
      </c>
      <c r="AQ423">
        <v>3.38</v>
      </c>
      <c r="AR423">
        <v>5.7000000000000002E-2</v>
      </c>
      <c r="AS423">
        <v>3.2000000000000001E-2</v>
      </c>
      <c r="AT423">
        <v>0.29699999999999999</v>
      </c>
      <c r="AU423">
        <v>3.0000000000000001E-3</v>
      </c>
      <c r="AV423">
        <v>8.5999999999999993E-2</v>
      </c>
      <c r="AW423">
        <v>0.5</v>
      </c>
      <c r="AX423">
        <v>7.0000000000000007E-2</v>
      </c>
      <c r="AZ423">
        <v>28.42</v>
      </c>
      <c r="BB423">
        <v>1.2999999999999999E-2</v>
      </c>
      <c r="BD423">
        <v>1.43</v>
      </c>
      <c r="BE423">
        <v>3.0000000000000001E-3</v>
      </c>
      <c r="BF423">
        <v>5.0000000000000001E-3</v>
      </c>
      <c r="BG423">
        <v>2.8000000000000001E-2</v>
      </c>
      <c r="BH423">
        <v>0.37</v>
      </c>
      <c r="BJ423">
        <v>0.434</v>
      </c>
      <c r="BK423">
        <v>3.1E-2</v>
      </c>
      <c r="BL423">
        <v>4.93</v>
      </c>
    </row>
    <row r="424" spans="1:64" x14ac:dyDescent="0.3">
      <c r="A424" t="s">
        <v>1757</v>
      </c>
      <c r="B424" t="s">
        <v>1758</v>
      </c>
      <c r="C424" s="1" t="str">
        <f t="shared" si="32"/>
        <v>21:1125</v>
      </c>
      <c r="D424" s="1" t="str">
        <f t="shared" si="33"/>
        <v>21:0250</v>
      </c>
      <c r="E424" t="s">
        <v>1759</v>
      </c>
      <c r="F424" t="s">
        <v>1760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>
        <v>1.4E-2</v>
      </c>
      <c r="P424">
        <v>226.9</v>
      </c>
      <c r="Q424">
        <v>0.55000000000000004</v>
      </c>
      <c r="R424">
        <v>5.13</v>
      </c>
      <c r="S424">
        <v>57.82</v>
      </c>
      <c r="T424">
        <v>3.5000000000000003E-2</v>
      </c>
      <c r="U424">
        <v>2.8000000000000001E-2</v>
      </c>
      <c r="V424">
        <v>0.58799999999999997</v>
      </c>
      <c r="W424">
        <v>5.0000000000000001E-3</v>
      </c>
      <c r="X424">
        <v>0.28399999999999997</v>
      </c>
      <c r="Y424">
        <v>1.2</v>
      </c>
      <c r="Z424">
        <v>3.67</v>
      </c>
      <c r="AA424">
        <v>0.249</v>
      </c>
      <c r="AB424">
        <v>0.13400000000000001</v>
      </c>
      <c r="AC424">
        <v>5.8000000000000003E-2</v>
      </c>
      <c r="AE424">
        <v>0.27300000000000002</v>
      </c>
      <c r="AH424">
        <v>4.5999999999999999E-2</v>
      </c>
      <c r="AI424">
        <v>5.0000000000000001E-3</v>
      </c>
      <c r="AJ424">
        <v>0.22</v>
      </c>
      <c r="AK424">
        <v>1.6080000000000001</v>
      </c>
      <c r="AL424">
        <v>1.4E-2</v>
      </c>
      <c r="AM424">
        <v>29.26</v>
      </c>
      <c r="AN424">
        <v>0.124</v>
      </c>
      <c r="AP424">
        <v>0.72799999999999998</v>
      </c>
      <c r="AQ424">
        <v>5.48</v>
      </c>
      <c r="AR424">
        <v>6.2E-2</v>
      </c>
      <c r="AS424">
        <v>0.13200000000000001</v>
      </c>
      <c r="AT424">
        <v>8.2000000000000003E-2</v>
      </c>
      <c r="AU424">
        <v>3.0000000000000001E-3</v>
      </c>
      <c r="AV424">
        <v>0.13200000000000001</v>
      </c>
      <c r="AW424">
        <v>0.5</v>
      </c>
      <c r="AX424">
        <v>0.22</v>
      </c>
      <c r="AZ424">
        <v>20.85</v>
      </c>
      <c r="BB424">
        <v>3.9E-2</v>
      </c>
      <c r="BD424">
        <v>1.84</v>
      </c>
      <c r="BE424">
        <v>3.0000000000000001E-3</v>
      </c>
      <c r="BF424">
        <v>1.6E-2</v>
      </c>
      <c r="BG424">
        <v>6.5000000000000002E-2</v>
      </c>
      <c r="BH424">
        <v>0.55000000000000004</v>
      </c>
      <c r="BJ424">
        <v>1.2110000000000001</v>
      </c>
      <c r="BK424">
        <v>0.105</v>
      </c>
      <c r="BL424">
        <v>4.42</v>
      </c>
    </row>
    <row r="425" spans="1:64" x14ac:dyDescent="0.3">
      <c r="A425" t="s">
        <v>1761</v>
      </c>
      <c r="B425" t="s">
        <v>1762</v>
      </c>
      <c r="C425" s="1" t="str">
        <f t="shared" si="32"/>
        <v>21:1125</v>
      </c>
      <c r="D425" s="1" t="str">
        <f t="shared" si="33"/>
        <v>21:0250</v>
      </c>
      <c r="E425" t="s">
        <v>1763</v>
      </c>
      <c r="F425" t="s">
        <v>1764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>
        <v>6.0000000000000001E-3</v>
      </c>
      <c r="P425">
        <v>207.6</v>
      </c>
      <c r="Q425">
        <v>0.79</v>
      </c>
      <c r="R425">
        <v>8.92</v>
      </c>
      <c r="S425">
        <v>70.67</v>
      </c>
      <c r="T425">
        <v>4.9000000000000002E-2</v>
      </c>
      <c r="U425">
        <v>3.5000000000000003E-2</v>
      </c>
      <c r="V425">
        <v>0.65800000000000003</v>
      </c>
      <c r="W425">
        <v>5.0000000000000001E-3</v>
      </c>
      <c r="X425">
        <v>0.84499999999999997</v>
      </c>
      <c r="Y425">
        <v>1.55</v>
      </c>
      <c r="Z425">
        <v>5.47</v>
      </c>
      <c r="AA425">
        <v>0.249</v>
      </c>
      <c r="AB425">
        <v>0.14599999999999999</v>
      </c>
      <c r="AC425">
        <v>6.9000000000000006E-2</v>
      </c>
      <c r="AE425">
        <v>0.28799999999999998</v>
      </c>
      <c r="AH425">
        <v>4.9000000000000002E-2</v>
      </c>
      <c r="AI425">
        <v>5.0000000000000001E-3</v>
      </c>
      <c r="AJ425">
        <v>0.27300000000000002</v>
      </c>
      <c r="AK425">
        <v>2.2749999999999999</v>
      </c>
      <c r="AL425">
        <v>1.4999999999999999E-2</v>
      </c>
      <c r="AM425">
        <v>144.83000000000001</v>
      </c>
      <c r="AN425">
        <v>0.23899999999999999</v>
      </c>
      <c r="AP425">
        <v>0.88900000000000001</v>
      </c>
      <c r="AQ425">
        <v>8.84</v>
      </c>
      <c r="AR425">
        <v>0.13700000000000001</v>
      </c>
      <c r="AS425">
        <v>0.14599999999999999</v>
      </c>
      <c r="AT425">
        <v>0.314</v>
      </c>
      <c r="AU425">
        <v>3.0000000000000001E-3</v>
      </c>
      <c r="AV425">
        <v>0.14000000000000001</v>
      </c>
      <c r="AW425">
        <v>0.5</v>
      </c>
      <c r="AX425">
        <v>0.25600000000000001</v>
      </c>
      <c r="AZ425">
        <v>38.83</v>
      </c>
      <c r="BB425">
        <v>4.3999999999999997E-2</v>
      </c>
      <c r="BD425">
        <v>1.53</v>
      </c>
      <c r="BE425">
        <v>3.0000000000000001E-3</v>
      </c>
      <c r="BF425">
        <v>1.6E-2</v>
      </c>
      <c r="BG425">
        <v>5.6000000000000001E-2</v>
      </c>
      <c r="BH425">
        <v>0.64</v>
      </c>
      <c r="BJ425">
        <v>1.5249999999999999</v>
      </c>
      <c r="BK425">
        <v>0.1</v>
      </c>
      <c r="BL425">
        <v>4.92</v>
      </c>
    </row>
    <row r="426" spans="1:64" x14ac:dyDescent="0.3">
      <c r="A426" t="s">
        <v>1765</v>
      </c>
      <c r="B426" t="s">
        <v>1766</v>
      </c>
      <c r="C426" s="1" t="str">
        <f t="shared" si="32"/>
        <v>21:1125</v>
      </c>
      <c r="D426" s="1" t="str">
        <f t="shared" si="33"/>
        <v>21:0250</v>
      </c>
      <c r="E426" t="s">
        <v>1767</v>
      </c>
      <c r="F426" t="s">
        <v>1768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>
        <v>3.0000000000000001E-3</v>
      </c>
      <c r="P426">
        <v>14.2</v>
      </c>
      <c r="Q426">
        <v>0.62</v>
      </c>
      <c r="R426">
        <v>31.07</v>
      </c>
      <c r="S426">
        <v>44.52</v>
      </c>
      <c r="T426">
        <v>1.2E-2</v>
      </c>
      <c r="U426">
        <v>0.01</v>
      </c>
      <c r="V426">
        <v>5.2999999999999999E-2</v>
      </c>
      <c r="W426">
        <v>5.0000000000000001E-3</v>
      </c>
      <c r="X426">
        <v>0.34</v>
      </c>
      <c r="Y426">
        <v>0.22</v>
      </c>
      <c r="Z426">
        <v>1.03</v>
      </c>
      <c r="AA426">
        <v>2.3E-2</v>
      </c>
      <c r="AB426">
        <v>1.2999999999999999E-2</v>
      </c>
      <c r="AC426">
        <v>3.0000000000000001E-3</v>
      </c>
      <c r="AE426">
        <v>2.3E-2</v>
      </c>
      <c r="AH426">
        <v>3.0000000000000001E-3</v>
      </c>
      <c r="AI426">
        <v>5.0000000000000001E-3</v>
      </c>
      <c r="AJ426">
        <v>2.5000000000000001E-2</v>
      </c>
      <c r="AK426">
        <v>45.863999999999997</v>
      </c>
      <c r="AL426">
        <v>3.0000000000000001E-3</v>
      </c>
      <c r="AM426">
        <v>33.18</v>
      </c>
      <c r="AN426">
        <v>6.3E-2</v>
      </c>
      <c r="AP426">
        <v>6.0999999999999999E-2</v>
      </c>
      <c r="AQ426">
        <v>2.34</v>
      </c>
      <c r="AR426">
        <v>0.06</v>
      </c>
      <c r="AS426">
        <v>1.0999999999999999E-2</v>
      </c>
      <c r="AT426">
        <v>0.66700000000000004</v>
      </c>
      <c r="AU426">
        <v>8.0000000000000002E-3</v>
      </c>
      <c r="AV426">
        <v>3.9E-2</v>
      </c>
      <c r="AW426">
        <v>1.9</v>
      </c>
      <c r="AX426">
        <v>1.7000000000000001E-2</v>
      </c>
      <c r="AZ426">
        <v>525.42999999999995</v>
      </c>
      <c r="BB426">
        <v>3.0000000000000001E-3</v>
      </c>
      <c r="BD426">
        <v>0.7</v>
      </c>
      <c r="BE426">
        <v>3.0000000000000001E-3</v>
      </c>
      <c r="BF426">
        <v>3.0000000000000001E-3</v>
      </c>
      <c r="BG426">
        <v>6.3E-2</v>
      </c>
      <c r="BH426">
        <v>0.05</v>
      </c>
      <c r="BJ426">
        <v>0.17499999999999999</v>
      </c>
      <c r="BK426">
        <v>1.2E-2</v>
      </c>
      <c r="BL426">
        <v>3.43</v>
      </c>
    </row>
    <row r="427" spans="1:64" x14ac:dyDescent="0.3">
      <c r="A427" t="s">
        <v>1769</v>
      </c>
      <c r="B427" t="s">
        <v>1770</v>
      </c>
      <c r="C427" s="1" t="str">
        <f t="shared" si="32"/>
        <v>21:1125</v>
      </c>
      <c r="D427" s="1" t="str">
        <f t="shared" si="33"/>
        <v>21:0250</v>
      </c>
      <c r="E427" t="s">
        <v>1771</v>
      </c>
      <c r="F427" t="s">
        <v>1772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>
        <v>3.0000000000000001E-3</v>
      </c>
      <c r="P427">
        <v>319.60000000000002</v>
      </c>
      <c r="Q427">
        <v>0.28000000000000003</v>
      </c>
      <c r="R427">
        <v>18.260000000000002</v>
      </c>
      <c r="S427">
        <v>44.76</v>
      </c>
      <c r="T427">
        <v>9.9000000000000005E-2</v>
      </c>
      <c r="U427">
        <v>0.11</v>
      </c>
      <c r="V427">
        <v>0.45500000000000002</v>
      </c>
      <c r="W427">
        <v>5.0000000000000001E-3</v>
      </c>
      <c r="X427">
        <v>16.361999999999998</v>
      </c>
      <c r="Y427">
        <v>0.05</v>
      </c>
      <c r="Z427">
        <v>0.83</v>
      </c>
      <c r="AA427">
        <v>7.3999999999999996E-2</v>
      </c>
      <c r="AB427">
        <v>0.04</v>
      </c>
      <c r="AC427">
        <v>1.6E-2</v>
      </c>
      <c r="AE427">
        <v>9.6000000000000002E-2</v>
      </c>
      <c r="AH427">
        <v>1.9E-2</v>
      </c>
      <c r="AI427">
        <v>5.0000000000000001E-3</v>
      </c>
      <c r="AJ427">
        <v>0.19500000000000001</v>
      </c>
      <c r="AK427">
        <v>51.744</v>
      </c>
      <c r="AL427">
        <v>3.0000000000000001E-3</v>
      </c>
      <c r="AM427">
        <v>674.35</v>
      </c>
      <c r="AN427">
        <v>2.5000000000000001E-2</v>
      </c>
      <c r="AP427">
        <v>0.26</v>
      </c>
      <c r="AQ427">
        <v>20.309999999999999</v>
      </c>
      <c r="AR427">
        <v>0.107</v>
      </c>
      <c r="AS427">
        <v>0.05</v>
      </c>
      <c r="AT427">
        <v>0.68600000000000005</v>
      </c>
      <c r="AU427">
        <v>3.0000000000000001E-3</v>
      </c>
      <c r="AV427">
        <v>2.5000000000000001E-2</v>
      </c>
      <c r="AW427">
        <v>0.5</v>
      </c>
      <c r="AX427">
        <v>7.5999999999999998E-2</v>
      </c>
      <c r="AZ427">
        <v>76.45</v>
      </c>
      <c r="BB427">
        <v>1.4E-2</v>
      </c>
      <c r="BD427">
        <v>1.18</v>
      </c>
      <c r="BE427">
        <v>5.0000000000000001E-3</v>
      </c>
      <c r="BF427">
        <v>3.0000000000000001E-3</v>
      </c>
      <c r="BG427">
        <v>7.0000000000000001E-3</v>
      </c>
      <c r="BH427">
        <v>0.05</v>
      </c>
      <c r="BJ427">
        <v>0.69899999999999995</v>
      </c>
      <c r="BK427">
        <v>2.7E-2</v>
      </c>
      <c r="BL427">
        <v>21.05</v>
      </c>
    </row>
    <row r="428" spans="1:64" x14ac:dyDescent="0.3">
      <c r="A428" t="s">
        <v>1773</v>
      </c>
      <c r="B428" t="s">
        <v>1774</v>
      </c>
      <c r="C428" s="1" t="str">
        <f t="shared" ref="C428:C434" si="35">HYPERLINK("https://geochem.nrcan.gc.ca/cdogs/content/bdl/bdl211125_e.htm", "21:1125")</f>
        <v>21:1125</v>
      </c>
      <c r="D428" s="1" t="str">
        <f t="shared" ref="D428:D434" si="36">HYPERLINK("https://geochem.nrcan.gc.ca/cdogs/content/svy/svy210250_e.htm", "21:0250")</f>
        <v>21:0250</v>
      </c>
      <c r="E428" t="s">
        <v>1775</v>
      </c>
      <c r="F428" t="s">
        <v>1776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>
        <v>3.0000000000000001E-3</v>
      </c>
      <c r="P428">
        <v>83.2</v>
      </c>
      <c r="Q428">
        <v>0.44</v>
      </c>
      <c r="R428">
        <v>62.48</v>
      </c>
      <c r="S428">
        <v>26.82</v>
      </c>
      <c r="T428">
        <v>3.4000000000000002E-2</v>
      </c>
      <c r="U428">
        <v>0.01</v>
      </c>
      <c r="V428">
        <v>0.16300000000000001</v>
      </c>
      <c r="W428">
        <v>5.0000000000000001E-3</v>
      </c>
      <c r="X428">
        <v>0.60799999999999998</v>
      </c>
      <c r="Y428">
        <v>0.28999999999999998</v>
      </c>
      <c r="Z428">
        <v>0.48</v>
      </c>
      <c r="AA428">
        <v>4.7E-2</v>
      </c>
      <c r="AB428">
        <v>3.1E-2</v>
      </c>
      <c r="AC428">
        <v>1.4E-2</v>
      </c>
      <c r="AE428">
        <v>5.8000000000000003E-2</v>
      </c>
      <c r="AH428">
        <v>0.01</v>
      </c>
      <c r="AI428">
        <v>5.0000000000000001E-3</v>
      </c>
      <c r="AJ428">
        <v>5.3999999999999999E-2</v>
      </c>
      <c r="AK428">
        <v>14.603999999999999</v>
      </c>
      <c r="AL428">
        <v>3.0000000000000001E-3</v>
      </c>
      <c r="AM428">
        <v>24.55</v>
      </c>
      <c r="AN428">
        <v>2.5000000000000001E-2</v>
      </c>
      <c r="AP428">
        <v>0.17699999999999999</v>
      </c>
      <c r="AQ428">
        <v>3.97</v>
      </c>
      <c r="AR428">
        <v>2.7E-2</v>
      </c>
      <c r="AS428">
        <v>2.7E-2</v>
      </c>
      <c r="AT428">
        <v>0.53700000000000003</v>
      </c>
      <c r="AU428">
        <v>3.0000000000000001E-3</v>
      </c>
      <c r="AV428">
        <v>2.3E-2</v>
      </c>
      <c r="AW428">
        <v>0.5</v>
      </c>
      <c r="AX428">
        <v>5.5E-2</v>
      </c>
      <c r="AZ428">
        <v>32.58</v>
      </c>
      <c r="BB428">
        <v>8.9999999999999993E-3</v>
      </c>
      <c r="BD428">
        <v>1.81</v>
      </c>
      <c r="BE428">
        <v>5.0000000000000001E-3</v>
      </c>
      <c r="BF428">
        <v>3.0000000000000001E-3</v>
      </c>
      <c r="BG428">
        <v>1.9E-2</v>
      </c>
      <c r="BH428">
        <v>0.25</v>
      </c>
      <c r="BJ428">
        <v>0.32600000000000001</v>
      </c>
      <c r="BK428">
        <v>0.02</v>
      </c>
      <c r="BL428">
        <v>6.32</v>
      </c>
    </row>
    <row r="429" spans="1:64" x14ac:dyDescent="0.3">
      <c r="A429" t="s">
        <v>1777</v>
      </c>
      <c r="B429" t="s">
        <v>1778</v>
      </c>
      <c r="C429" s="1" t="str">
        <f t="shared" si="35"/>
        <v>21:1125</v>
      </c>
      <c r="D429" s="1" t="str">
        <f t="shared" si="36"/>
        <v>21:0250</v>
      </c>
      <c r="E429" t="s">
        <v>1779</v>
      </c>
      <c r="F429" t="s">
        <v>1780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>
        <v>6.0000000000000001E-3</v>
      </c>
      <c r="P429">
        <v>222.6</v>
      </c>
      <c r="Q429">
        <v>0.96</v>
      </c>
      <c r="R429">
        <v>6.51</v>
      </c>
      <c r="S429">
        <v>65.05</v>
      </c>
      <c r="T429">
        <v>6.3E-2</v>
      </c>
      <c r="U429">
        <v>7.3999999999999996E-2</v>
      </c>
      <c r="V429">
        <v>0.76100000000000001</v>
      </c>
      <c r="W429">
        <v>5.0000000000000001E-3</v>
      </c>
      <c r="X429">
        <v>0.621</v>
      </c>
      <c r="Y429">
        <v>1.36</v>
      </c>
      <c r="Z429">
        <v>6.34</v>
      </c>
      <c r="AA429">
        <v>0.25</v>
      </c>
      <c r="AB429">
        <v>0.129</v>
      </c>
      <c r="AC429">
        <v>6.4000000000000001E-2</v>
      </c>
      <c r="AE429">
        <v>0.27800000000000002</v>
      </c>
      <c r="AH429">
        <v>4.8000000000000001E-2</v>
      </c>
      <c r="AI429">
        <v>5.0000000000000001E-3</v>
      </c>
      <c r="AJ429">
        <v>0.33700000000000002</v>
      </c>
      <c r="AK429">
        <v>2.117</v>
      </c>
      <c r="AL429">
        <v>1.4E-2</v>
      </c>
      <c r="AM429">
        <v>62.95</v>
      </c>
      <c r="AN429">
        <v>0.26800000000000002</v>
      </c>
      <c r="AP429">
        <v>0.86199999999999999</v>
      </c>
      <c r="AQ429">
        <v>7.84</v>
      </c>
      <c r="AR429">
        <v>0.29699999999999999</v>
      </c>
      <c r="AS429">
        <v>0.14599999999999999</v>
      </c>
      <c r="AT429">
        <v>0.18099999999999999</v>
      </c>
      <c r="AU429">
        <v>3.0000000000000001E-3</v>
      </c>
      <c r="AV429">
        <v>0.18</v>
      </c>
      <c r="AW429">
        <v>0.5</v>
      </c>
      <c r="AX429">
        <v>0.27900000000000003</v>
      </c>
      <c r="AZ429">
        <v>28.54</v>
      </c>
      <c r="BB429">
        <v>0.04</v>
      </c>
      <c r="BD429">
        <v>2.27</v>
      </c>
      <c r="BE429">
        <v>3.0000000000000001E-3</v>
      </c>
      <c r="BF429">
        <v>1.7000000000000001E-2</v>
      </c>
      <c r="BG429">
        <v>6.7000000000000004E-2</v>
      </c>
      <c r="BH429">
        <v>1.23</v>
      </c>
      <c r="BJ429">
        <v>1.4159999999999999</v>
      </c>
      <c r="BK429">
        <v>0.107</v>
      </c>
      <c r="BL429">
        <v>6.3</v>
      </c>
    </row>
    <row r="430" spans="1:64" x14ac:dyDescent="0.3">
      <c r="A430" t="s">
        <v>1781</v>
      </c>
      <c r="B430" t="s">
        <v>1782</v>
      </c>
      <c r="C430" s="1" t="str">
        <f t="shared" si="35"/>
        <v>21:1125</v>
      </c>
      <c r="D430" s="1" t="str">
        <f t="shared" si="36"/>
        <v>21:0250</v>
      </c>
      <c r="E430" t="s">
        <v>1783</v>
      </c>
      <c r="F430" t="s">
        <v>1784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>
        <v>3.0000000000000001E-3</v>
      </c>
      <c r="P430">
        <v>204.8</v>
      </c>
      <c r="Q430">
        <v>0.98</v>
      </c>
      <c r="R430">
        <v>5.29</v>
      </c>
      <c r="S430">
        <v>73.48</v>
      </c>
      <c r="T430">
        <v>6.2E-2</v>
      </c>
      <c r="U430">
        <v>4.2000000000000003E-2</v>
      </c>
      <c r="V430">
        <v>0.63</v>
      </c>
      <c r="W430">
        <v>5.0000000000000001E-3</v>
      </c>
      <c r="X430">
        <v>0.52100000000000002</v>
      </c>
      <c r="Y430">
        <v>1.1299999999999999</v>
      </c>
      <c r="Z430">
        <v>5.82</v>
      </c>
      <c r="AA430">
        <v>0.215</v>
      </c>
      <c r="AB430">
        <v>0.123</v>
      </c>
      <c r="AC430">
        <v>5.7000000000000002E-2</v>
      </c>
      <c r="AE430">
        <v>0.26200000000000001</v>
      </c>
      <c r="AH430">
        <v>4.2999999999999997E-2</v>
      </c>
      <c r="AI430">
        <v>5.0000000000000001E-3</v>
      </c>
      <c r="AJ430">
        <v>0.28100000000000003</v>
      </c>
      <c r="AK430">
        <v>2.1</v>
      </c>
      <c r="AL430">
        <v>1.4999999999999999E-2</v>
      </c>
      <c r="AM430">
        <v>64.14</v>
      </c>
      <c r="AN430">
        <v>0.25700000000000001</v>
      </c>
      <c r="AP430">
        <v>0.746</v>
      </c>
      <c r="AQ430">
        <v>7.41</v>
      </c>
      <c r="AR430">
        <v>0.16300000000000001</v>
      </c>
      <c r="AS430">
        <v>0.13600000000000001</v>
      </c>
      <c r="AT430">
        <v>0.17499999999999999</v>
      </c>
      <c r="AU430">
        <v>3.0000000000000001E-3</v>
      </c>
      <c r="AV430">
        <v>0.16400000000000001</v>
      </c>
      <c r="AW430">
        <v>0.5</v>
      </c>
      <c r="AX430">
        <v>0.251</v>
      </c>
      <c r="AZ430">
        <v>27.98</v>
      </c>
      <c r="BB430">
        <v>3.5999999999999997E-2</v>
      </c>
      <c r="BD430">
        <v>1.59</v>
      </c>
      <c r="BE430">
        <v>3.0000000000000001E-3</v>
      </c>
      <c r="BF430">
        <v>1.4E-2</v>
      </c>
      <c r="BG430">
        <v>6.5000000000000002E-2</v>
      </c>
      <c r="BH430">
        <v>0.68</v>
      </c>
      <c r="BJ430">
        <v>1.294</v>
      </c>
      <c r="BK430">
        <v>9.0999999999999998E-2</v>
      </c>
      <c r="BL430">
        <v>5.53</v>
      </c>
    </row>
    <row r="431" spans="1:64" x14ac:dyDescent="0.3">
      <c r="A431" t="s">
        <v>1785</v>
      </c>
      <c r="B431" t="s">
        <v>1786</v>
      </c>
      <c r="C431" s="1" t="str">
        <f t="shared" si="35"/>
        <v>21:1125</v>
      </c>
      <c r="D431" s="1" t="str">
        <f t="shared" si="36"/>
        <v>21:0250</v>
      </c>
      <c r="E431" t="s">
        <v>1787</v>
      </c>
      <c r="F431" t="s">
        <v>1788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>
        <v>3.0000000000000001E-3</v>
      </c>
      <c r="P431">
        <v>279.7</v>
      </c>
      <c r="Q431">
        <v>0.53</v>
      </c>
      <c r="R431">
        <v>1.45</v>
      </c>
      <c r="S431">
        <v>37.35</v>
      </c>
      <c r="T431">
        <v>7.0999999999999994E-2</v>
      </c>
      <c r="U431">
        <v>9.8000000000000004E-2</v>
      </c>
      <c r="V431">
        <v>0.76700000000000002</v>
      </c>
      <c r="W431">
        <v>5.0000000000000001E-3</v>
      </c>
      <c r="X431">
        <v>0.58099999999999996</v>
      </c>
      <c r="Y431">
        <v>0.96</v>
      </c>
      <c r="Z431">
        <v>2.2000000000000002</v>
      </c>
      <c r="AA431">
        <v>0.14899999999999999</v>
      </c>
      <c r="AB431">
        <v>8.4000000000000005E-2</v>
      </c>
      <c r="AC431">
        <v>4.3999999999999997E-2</v>
      </c>
      <c r="AE431">
        <v>0.183</v>
      </c>
      <c r="AH431">
        <v>0.03</v>
      </c>
      <c r="AI431">
        <v>5.0000000000000001E-3</v>
      </c>
      <c r="AJ431">
        <v>0.307</v>
      </c>
      <c r="AK431">
        <v>1.4910000000000001</v>
      </c>
      <c r="AL431">
        <v>1.4E-2</v>
      </c>
      <c r="AM431">
        <v>38.86</v>
      </c>
      <c r="AN431">
        <v>2.5000000000000001E-2</v>
      </c>
      <c r="AP431">
        <v>0.59599999999999997</v>
      </c>
      <c r="AQ431">
        <v>5.44</v>
      </c>
      <c r="AR431">
        <v>0.157</v>
      </c>
      <c r="AS431">
        <v>0.11600000000000001</v>
      </c>
      <c r="AT431">
        <v>2.5000000000000001E-2</v>
      </c>
      <c r="AU431">
        <v>3.0000000000000001E-3</v>
      </c>
      <c r="AV431">
        <v>0.67</v>
      </c>
      <c r="AW431">
        <v>0.5</v>
      </c>
      <c r="AX431">
        <v>0.16800000000000001</v>
      </c>
      <c r="AZ431">
        <v>23.8</v>
      </c>
      <c r="BB431">
        <v>2.7E-2</v>
      </c>
      <c r="BD431">
        <v>1.26</v>
      </c>
      <c r="BE431">
        <v>3.0000000000000001E-3</v>
      </c>
      <c r="BF431">
        <v>1.0999999999999999E-2</v>
      </c>
      <c r="BG431">
        <v>0.03</v>
      </c>
      <c r="BH431">
        <v>0.42</v>
      </c>
      <c r="BJ431">
        <v>0.89600000000000002</v>
      </c>
      <c r="BK431">
        <v>8.1000000000000003E-2</v>
      </c>
      <c r="BL431">
        <v>11.06</v>
      </c>
    </row>
    <row r="432" spans="1:64" x14ac:dyDescent="0.3">
      <c r="A432" t="s">
        <v>1789</v>
      </c>
      <c r="B432" t="s">
        <v>1790</v>
      </c>
      <c r="C432" s="1" t="str">
        <f t="shared" si="35"/>
        <v>21:1125</v>
      </c>
      <c r="D432" s="1" t="str">
        <f t="shared" si="36"/>
        <v>21:0250</v>
      </c>
      <c r="E432" t="s">
        <v>1791</v>
      </c>
      <c r="F432" t="s">
        <v>1792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>
        <v>3.0000000000000001E-3</v>
      </c>
      <c r="P432">
        <v>162.9</v>
      </c>
      <c r="Q432">
        <v>0.39</v>
      </c>
      <c r="R432">
        <v>0.75</v>
      </c>
      <c r="S432">
        <v>32.549999999999997</v>
      </c>
      <c r="T432">
        <v>3.2000000000000001E-2</v>
      </c>
      <c r="U432">
        <v>0.01</v>
      </c>
      <c r="V432">
        <v>0.216</v>
      </c>
      <c r="W432">
        <v>5.0000000000000001E-3</v>
      </c>
      <c r="X432">
        <v>9.2999999999999999E-2</v>
      </c>
      <c r="Y432">
        <v>0.62</v>
      </c>
      <c r="Z432">
        <v>1.62</v>
      </c>
      <c r="AA432">
        <v>8.5000000000000006E-2</v>
      </c>
      <c r="AB432">
        <v>5.1999999999999998E-2</v>
      </c>
      <c r="AC432">
        <v>1.2999999999999999E-2</v>
      </c>
      <c r="AE432">
        <v>8.2000000000000003E-2</v>
      </c>
      <c r="AH432">
        <v>1.6E-2</v>
      </c>
      <c r="AI432">
        <v>5.0000000000000001E-3</v>
      </c>
      <c r="AJ432">
        <v>0.13700000000000001</v>
      </c>
      <c r="AK432">
        <v>0.33</v>
      </c>
      <c r="AL432">
        <v>7.0000000000000001E-3</v>
      </c>
      <c r="AM432">
        <v>5.78</v>
      </c>
      <c r="AN432">
        <v>2.5000000000000001E-2</v>
      </c>
      <c r="AP432">
        <v>0.248</v>
      </c>
      <c r="AQ432">
        <v>2.57</v>
      </c>
      <c r="AR432">
        <v>1.0999999999999999E-2</v>
      </c>
      <c r="AS432">
        <v>0.05</v>
      </c>
      <c r="AT432">
        <v>6.3E-2</v>
      </c>
      <c r="AU432">
        <v>3.0000000000000001E-3</v>
      </c>
      <c r="AV432">
        <v>2.5999999999999999E-2</v>
      </c>
      <c r="AW432">
        <v>0.5</v>
      </c>
      <c r="AX432">
        <v>7.0000000000000007E-2</v>
      </c>
      <c r="AZ432">
        <v>23.26</v>
      </c>
      <c r="BB432">
        <v>1.0999999999999999E-2</v>
      </c>
      <c r="BD432">
        <v>1</v>
      </c>
      <c r="BE432">
        <v>3.0000000000000001E-3</v>
      </c>
      <c r="BF432">
        <v>8.0000000000000002E-3</v>
      </c>
      <c r="BG432">
        <v>1.2999999999999999E-2</v>
      </c>
      <c r="BH432">
        <v>0.14000000000000001</v>
      </c>
      <c r="BJ432">
        <v>0.502</v>
      </c>
      <c r="BK432">
        <v>4.8000000000000001E-2</v>
      </c>
      <c r="BL432">
        <v>3.35</v>
      </c>
    </row>
    <row r="433" spans="1:64" x14ac:dyDescent="0.3">
      <c r="A433" t="s">
        <v>1793</v>
      </c>
      <c r="B433" t="s">
        <v>1794</v>
      </c>
      <c r="C433" s="1" t="str">
        <f t="shared" si="35"/>
        <v>21:1125</v>
      </c>
      <c r="D433" s="1" t="str">
        <f t="shared" si="36"/>
        <v>21:0250</v>
      </c>
      <c r="E433" t="s">
        <v>1795</v>
      </c>
      <c r="F433" t="s">
        <v>1796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>
        <v>3.0000000000000001E-3</v>
      </c>
      <c r="P433">
        <v>50.1</v>
      </c>
      <c r="Q433">
        <v>0.33</v>
      </c>
      <c r="R433">
        <v>10.85</v>
      </c>
      <c r="S433">
        <v>49.17</v>
      </c>
      <c r="T433">
        <v>1.2E-2</v>
      </c>
      <c r="U433">
        <v>0.01</v>
      </c>
      <c r="V433">
        <v>0.155</v>
      </c>
      <c r="W433">
        <v>5.0000000000000001E-3</v>
      </c>
      <c r="X433">
        <v>7.9000000000000001E-2</v>
      </c>
      <c r="Y433">
        <v>0.18</v>
      </c>
      <c r="Z433">
        <v>1.72</v>
      </c>
      <c r="AA433">
        <v>5.8000000000000003E-2</v>
      </c>
      <c r="AB433">
        <v>3.1E-2</v>
      </c>
      <c r="AC433">
        <v>1.2E-2</v>
      </c>
      <c r="AE433">
        <v>6.3E-2</v>
      </c>
      <c r="AH433">
        <v>1.0999999999999999E-2</v>
      </c>
      <c r="AI433">
        <v>5.0000000000000001E-3</v>
      </c>
      <c r="AJ433">
        <v>7.0000000000000007E-2</v>
      </c>
      <c r="AK433">
        <v>4.9960000000000004</v>
      </c>
      <c r="AL433">
        <v>3.0000000000000001E-3</v>
      </c>
      <c r="AM433">
        <v>3.14</v>
      </c>
      <c r="AN433">
        <v>0.08</v>
      </c>
      <c r="AP433">
        <v>0.17599999999999999</v>
      </c>
      <c r="AQ433">
        <v>1.55</v>
      </c>
      <c r="AR433">
        <v>6.5000000000000002E-2</v>
      </c>
      <c r="AS433">
        <v>3.1E-2</v>
      </c>
      <c r="AT433">
        <v>0.34</v>
      </c>
      <c r="AU433">
        <v>3.0000000000000001E-3</v>
      </c>
      <c r="AV433">
        <v>2.8000000000000001E-2</v>
      </c>
      <c r="AW433">
        <v>0.5</v>
      </c>
      <c r="AX433">
        <v>6.4000000000000001E-2</v>
      </c>
      <c r="AZ433">
        <v>68.08</v>
      </c>
      <c r="BB433">
        <v>1.0999999999999999E-2</v>
      </c>
      <c r="BD433">
        <v>0.95</v>
      </c>
      <c r="BE433">
        <v>3.0000000000000001E-3</v>
      </c>
      <c r="BF433">
        <v>3.0000000000000001E-3</v>
      </c>
      <c r="BG433">
        <v>2.7E-2</v>
      </c>
      <c r="BH433">
        <v>0.3</v>
      </c>
      <c r="BJ433">
        <v>0.33700000000000002</v>
      </c>
      <c r="BK433">
        <v>2.5999999999999999E-2</v>
      </c>
      <c r="BL433">
        <v>0.76</v>
      </c>
    </row>
    <row r="434" spans="1:64" x14ac:dyDescent="0.3">
      <c r="A434" t="s">
        <v>1797</v>
      </c>
      <c r="B434" t="s">
        <v>1798</v>
      </c>
      <c r="C434" s="1" t="str">
        <f t="shared" si="35"/>
        <v>21:1125</v>
      </c>
      <c r="D434" s="1" t="str">
        <f t="shared" si="36"/>
        <v>21:0250</v>
      </c>
      <c r="E434" t="s">
        <v>1799</v>
      </c>
      <c r="F434" t="s">
        <v>1800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>
        <v>3.0000000000000001E-3</v>
      </c>
      <c r="P434">
        <v>299.7</v>
      </c>
      <c r="Q434">
        <v>0.47</v>
      </c>
      <c r="R434">
        <v>0.62</v>
      </c>
      <c r="S434">
        <v>35.93</v>
      </c>
      <c r="T434">
        <v>7.1999999999999995E-2</v>
      </c>
      <c r="U434">
        <v>7.0999999999999994E-2</v>
      </c>
      <c r="V434">
        <v>1.101</v>
      </c>
      <c r="W434">
        <v>5.0000000000000001E-3</v>
      </c>
      <c r="X434">
        <v>1.369</v>
      </c>
      <c r="Y434">
        <v>1.18</v>
      </c>
      <c r="Z434">
        <v>2.75</v>
      </c>
      <c r="AA434">
        <v>0.189</v>
      </c>
      <c r="AB434">
        <v>0.11</v>
      </c>
      <c r="AC434">
        <v>5.2999999999999999E-2</v>
      </c>
      <c r="AE434">
        <v>0.223</v>
      </c>
      <c r="AH434">
        <v>3.7999999999999999E-2</v>
      </c>
      <c r="AI434">
        <v>5.0000000000000001E-3</v>
      </c>
      <c r="AJ434">
        <v>0.40699999999999997</v>
      </c>
      <c r="AK434">
        <v>0.74399999999999999</v>
      </c>
      <c r="AL434">
        <v>1.4999999999999999E-2</v>
      </c>
      <c r="AM434">
        <v>83.18</v>
      </c>
      <c r="AN434">
        <v>6.2E-2</v>
      </c>
      <c r="AP434">
        <v>0.76300000000000001</v>
      </c>
      <c r="AQ434">
        <v>3.59</v>
      </c>
      <c r="AR434">
        <v>0.121</v>
      </c>
      <c r="AS434">
        <v>0.155</v>
      </c>
      <c r="AT434">
        <v>0.16</v>
      </c>
      <c r="AU434">
        <v>3.0000000000000001E-3</v>
      </c>
      <c r="AV434">
        <v>3.1E-2</v>
      </c>
      <c r="AW434">
        <v>0.5</v>
      </c>
      <c r="AX434">
        <v>0.22600000000000001</v>
      </c>
      <c r="AZ434">
        <v>9.44</v>
      </c>
      <c r="BB434">
        <v>3.5000000000000003E-2</v>
      </c>
      <c r="BD434">
        <v>2.3199999999999998</v>
      </c>
      <c r="BE434">
        <v>3.0000000000000001E-3</v>
      </c>
      <c r="BF434">
        <v>1.4E-2</v>
      </c>
      <c r="BG434">
        <v>3.5000000000000003E-2</v>
      </c>
      <c r="BH434">
        <v>0.93</v>
      </c>
      <c r="BJ434">
        <v>1.0409999999999999</v>
      </c>
      <c r="BK434">
        <v>9.4E-2</v>
      </c>
      <c r="BL434">
        <v>9.56</v>
      </c>
    </row>
    <row r="435" spans="1:64" hidden="1" x14ac:dyDescent="0.3">
      <c r="A435" t="s">
        <v>1801</v>
      </c>
      <c r="B435" t="s">
        <v>1802</v>
      </c>
      <c r="C435" s="1" t="str">
        <f t="shared" ref="C435:C498" si="37">HYPERLINK("https://geochem.nrcan.gc.ca/cdogs/content/bdl/bdl211131_e.htm", "21:1131")</f>
        <v>21:1131</v>
      </c>
      <c r="D435" s="1" t="str">
        <f t="shared" ref="D435:D466" si="38">HYPERLINK("https://geochem.nrcan.gc.ca/cdogs/content/svy/svy210251_e.htm", "21:0251")</f>
        <v>21:0251</v>
      </c>
      <c r="E435" t="s">
        <v>1803</v>
      </c>
      <c r="F435" t="s">
        <v>1804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>
        <v>3.0000000000000001E-3</v>
      </c>
      <c r="P435">
        <v>7.8</v>
      </c>
      <c r="Q435">
        <v>0.12</v>
      </c>
      <c r="R435">
        <v>1.51</v>
      </c>
      <c r="S435">
        <v>8.8699999999999992</v>
      </c>
      <c r="T435">
        <v>3.0000000000000001E-3</v>
      </c>
      <c r="U435">
        <v>0.01</v>
      </c>
      <c r="V435">
        <v>5.0000000000000001E-3</v>
      </c>
      <c r="W435">
        <v>5.0000000000000001E-3</v>
      </c>
      <c r="X435">
        <v>2.5000000000000001E-2</v>
      </c>
      <c r="Y435">
        <v>0.05</v>
      </c>
      <c r="Z435">
        <v>0.25</v>
      </c>
      <c r="AA435">
        <v>3.0000000000000001E-3</v>
      </c>
      <c r="AB435">
        <v>3.0000000000000001E-3</v>
      </c>
      <c r="AC435">
        <v>3.0000000000000001E-3</v>
      </c>
      <c r="AE435">
        <v>3.0000000000000001E-3</v>
      </c>
      <c r="AH435">
        <v>3.0000000000000001E-3</v>
      </c>
      <c r="AI435">
        <v>5.0000000000000001E-3</v>
      </c>
      <c r="AJ435">
        <v>5.0000000000000001E-3</v>
      </c>
      <c r="AK435">
        <v>1.4019999999999999</v>
      </c>
      <c r="AL435">
        <v>3.0000000000000001E-3</v>
      </c>
      <c r="AM435">
        <v>0.32</v>
      </c>
      <c r="AN435">
        <v>5.6000000000000001E-2</v>
      </c>
      <c r="AP435">
        <v>5.0000000000000001E-3</v>
      </c>
      <c r="AQ435">
        <v>0.1</v>
      </c>
      <c r="AR435">
        <v>5.0000000000000001E-3</v>
      </c>
      <c r="AS435">
        <v>3.0000000000000001E-3</v>
      </c>
      <c r="AT435">
        <v>7.0999999999999994E-2</v>
      </c>
      <c r="AU435">
        <v>3.0000000000000001E-3</v>
      </c>
      <c r="AV435">
        <v>3.2000000000000001E-2</v>
      </c>
      <c r="AW435">
        <v>0.5</v>
      </c>
      <c r="AX435">
        <v>3.0000000000000001E-3</v>
      </c>
      <c r="AY435">
        <v>5.0000000000000001E-3</v>
      </c>
      <c r="AZ435">
        <v>116.81</v>
      </c>
      <c r="BB435">
        <v>3.0000000000000001E-3</v>
      </c>
      <c r="BD435">
        <v>0.53</v>
      </c>
      <c r="BE435">
        <v>3.0000000000000001E-3</v>
      </c>
      <c r="BF435">
        <v>3.0000000000000001E-3</v>
      </c>
      <c r="BG435">
        <v>0.11799999999999999</v>
      </c>
      <c r="BH435">
        <v>0.05</v>
      </c>
      <c r="BJ435">
        <v>5.0000000000000001E-3</v>
      </c>
      <c r="BK435">
        <v>3.0000000000000001E-3</v>
      </c>
      <c r="BL435">
        <v>0.25</v>
      </c>
    </row>
    <row r="436" spans="1:64" hidden="1" x14ac:dyDescent="0.3">
      <c r="A436" t="s">
        <v>1805</v>
      </c>
      <c r="B436" t="s">
        <v>1806</v>
      </c>
      <c r="C436" s="1" t="str">
        <f t="shared" si="37"/>
        <v>21:1131</v>
      </c>
      <c r="D436" s="1" t="str">
        <f t="shared" si="38"/>
        <v>21:0251</v>
      </c>
      <c r="E436" t="s">
        <v>1807</v>
      </c>
      <c r="F436" t="s">
        <v>1808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>
        <v>3.0000000000000001E-3</v>
      </c>
      <c r="P436">
        <v>6.8</v>
      </c>
      <c r="Q436">
        <v>0.05</v>
      </c>
      <c r="R436">
        <v>0.25</v>
      </c>
      <c r="S436">
        <v>4.54</v>
      </c>
      <c r="T436">
        <v>3.0000000000000001E-3</v>
      </c>
      <c r="U436">
        <v>0.01</v>
      </c>
      <c r="V436">
        <v>5.0000000000000001E-3</v>
      </c>
      <c r="W436">
        <v>5.0000000000000001E-3</v>
      </c>
      <c r="X436">
        <v>2.5000000000000001E-2</v>
      </c>
      <c r="Y436">
        <v>0.13</v>
      </c>
      <c r="Z436">
        <v>0.16</v>
      </c>
      <c r="AA436">
        <v>3.0000000000000001E-3</v>
      </c>
      <c r="AB436">
        <v>3.0000000000000001E-3</v>
      </c>
      <c r="AC436">
        <v>3.0000000000000001E-3</v>
      </c>
      <c r="AE436">
        <v>3.0000000000000001E-3</v>
      </c>
      <c r="AH436">
        <v>3.0000000000000001E-3</v>
      </c>
      <c r="AI436">
        <v>5.0000000000000001E-3</v>
      </c>
      <c r="AJ436">
        <v>5.0000000000000001E-3</v>
      </c>
      <c r="AK436">
        <v>1.3879999999999999</v>
      </c>
      <c r="AL436">
        <v>3.0000000000000001E-3</v>
      </c>
      <c r="AM436">
        <v>0.19</v>
      </c>
      <c r="AN436">
        <v>2.5000000000000001E-2</v>
      </c>
      <c r="AP436">
        <v>3.0000000000000001E-3</v>
      </c>
      <c r="AQ436">
        <v>0.1</v>
      </c>
      <c r="AR436">
        <v>5.0000000000000001E-3</v>
      </c>
      <c r="AS436">
        <v>3.0000000000000001E-3</v>
      </c>
      <c r="AT436">
        <v>2.5000000000000001E-2</v>
      </c>
      <c r="AU436">
        <v>3.0000000000000001E-3</v>
      </c>
      <c r="AV436">
        <v>2.9000000000000001E-2</v>
      </c>
      <c r="AW436">
        <v>0.5</v>
      </c>
      <c r="AX436">
        <v>3.0000000000000001E-3</v>
      </c>
      <c r="AY436">
        <v>5.0000000000000001E-3</v>
      </c>
      <c r="AZ436">
        <v>175.65</v>
      </c>
      <c r="BB436">
        <v>3.0000000000000001E-3</v>
      </c>
      <c r="BD436">
        <v>0.25</v>
      </c>
      <c r="BE436">
        <v>3.0000000000000001E-3</v>
      </c>
      <c r="BF436">
        <v>3.0000000000000001E-3</v>
      </c>
      <c r="BG436">
        <v>0.249</v>
      </c>
      <c r="BH436">
        <v>0.11</v>
      </c>
      <c r="BJ436">
        <v>5.0000000000000001E-3</v>
      </c>
      <c r="BK436">
        <v>3.0000000000000001E-3</v>
      </c>
      <c r="BL436">
        <v>0.25</v>
      </c>
    </row>
    <row r="437" spans="1:64" hidden="1" x14ac:dyDescent="0.3">
      <c r="A437" t="s">
        <v>1809</v>
      </c>
      <c r="B437" t="s">
        <v>1810</v>
      </c>
      <c r="C437" s="1" t="str">
        <f t="shared" si="37"/>
        <v>21:1131</v>
      </c>
      <c r="D437" s="1" t="str">
        <f t="shared" si="38"/>
        <v>21:0251</v>
      </c>
      <c r="E437" t="s">
        <v>1811</v>
      </c>
      <c r="F437" t="s">
        <v>1812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>
        <v>3.0000000000000001E-3</v>
      </c>
      <c r="P437">
        <v>6.2</v>
      </c>
      <c r="Q437">
        <v>0.05</v>
      </c>
      <c r="R437">
        <v>0.25</v>
      </c>
      <c r="S437">
        <v>3.52</v>
      </c>
      <c r="T437">
        <v>3.0000000000000001E-3</v>
      </c>
      <c r="U437">
        <v>0.01</v>
      </c>
      <c r="V437">
        <v>5.0000000000000001E-3</v>
      </c>
      <c r="W437">
        <v>5.0000000000000001E-3</v>
      </c>
      <c r="X437">
        <v>2.5000000000000001E-2</v>
      </c>
      <c r="Y437">
        <v>0.05</v>
      </c>
      <c r="Z437">
        <v>0.24</v>
      </c>
      <c r="AA437">
        <v>3.0000000000000001E-3</v>
      </c>
      <c r="AB437">
        <v>3.0000000000000001E-3</v>
      </c>
      <c r="AC437">
        <v>3.0000000000000001E-3</v>
      </c>
      <c r="AE437">
        <v>3.0000000000000001E-3</v>
      </c>
      <c r="AH437">
        <v>3.0000000000000001E-3</v>
      </c>
      <c r="AI437">
        <v>5.0000000000000001E-3</v>
      </c>
      <c r="AJ437">
        <v>5.0000000000000001E-3</v>
      </c>
      <c r="AK437">
        <v>1.9339999999999999</v>
      </c>
      <c r="AL437">
        <v>3.0000000000000001E-3</v>
      </c>
      <c r="AM437">
        <v>0.21</v>
      </c>
      <c r="AN437">
        <v>2.5000000000000001E-2</v>
      </c>
      <c r="AP437">
        <v>3.0000000000000001E-3</v>
      </c>
      <c r="AQ437">
        <v>0.1</v>
      </c>
      <c r="AR437">
        <v>5.0000000000000001E-3</v>
      </c>
      <c r="AS437">
        <v>3.0000000000000001E-3</v>
      </c>
      <c r="AT437">
        <v>6.2E-2</v>
      </c>
      <c r="AU437">
        <v>3.0000000000000001E-3</v>
      </c>
      <c r="AV437">
        <v>0.02</v>
      </c>
      <c r="AW437">
        <v>0.5</v>
      </c>
      <c r="AX437">
        <v>3.0000000000000001E-3</v>
      </c>
      <c r="AY437">
        <v>5.0000000000000001E-3</v>
      </c>
      <c r="AZ437">
        <v>173.5</v>
      </c>
      <c r="BB437">
        <v>3.0000000000000001E-3</v>
      </c>
      <c r="BD437">
        <v>0.25</v>
      </c>
      <c r="BE437">
        <v>3.0000000000000001E-3</v>
      </c>
      <c r="BF437">
        <v>3.0000000000000001E-3</v>
      </c>
      <c r="BG437">
        <v>6.2E-2</v>
      </c>
      <c r="BH437">
        <v>0.05</v>
      </c>
      <c r="BJ437">
        <v>5.0000000000000001E-3</v>
      </c>
      <c r="BK437">
        <v>3.0000000000000001E-3</v>
      </c>
      <c r="BL437">
        <v>0.25</v>
      </c>
    </row>
    <row r="438" spans="1:64" hidden="1" x14ac:dyDescent="0.3">
      <c r="A438" t="s">
        <v>1813</v>
      </c>
      <c r="B438" t="s">
        <v>1814</v>
      </c>
      <c r="C438" s="1" t="str">
        <f t="shared" si="37"/>
        <v>21:1131</v>
      </c>
      <c r="D438" s="1" t="str">
        <f t="shared" si="38"/>
        <v>21:0251</v>
      </c>
      <c r="E438" t="s">
        <v>1815</v>
      </c>
      <c r="F438" t="s">
        <v>1816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>
        <v>3.0000000000000001E-3</v>
      </c>
      <c r="P438">
        <v>2.8</v>
      </c>
      <c r="Q438">
        <v>0.05</v>
      </c>
      <c r="R438">
        <v>0.25</v>
      </c>
      <c r="S438">
        <v>3.94</v>
      </c>
      <c r="T438">
        <v>3.0000000000000001E-3</v>
      </c>
      <c r="U438">
        <v>0.01</v>
      </c>
      <c r="V438">
        <v>5.0000000000000001E-3</v>
      </c>
      <c r="W438">
        <v>5.0000000000000001E-3</v>
      </c>
      <c r="X438">
        <v>2.5000000000000001E-2</v>
      </c>
      <c r="Y438">
        <v>0.05</v>
      </c>
      <c r="Z438">
        <v>0.22</v>
      </c>
      <c r="AA438">
        <v>3.0000000000000001E-3</v>
      </c>
      <c r="AB438">
        <v>3.0000000000000001E-3</v>
      </c>
      <c r="AC438">
        <v>3.0000000000000001E-3</v>
      </c>
      <c r="AE438">
        <v>3.0000000000000001E-3</v>
      </c>
      <c r="AH438">
        <v>3.0000000000000001E-3</v>
      </c>
      <c r="AI438">
        <v>5.0000000000000001E-3</v>
      </c>
      <c r="AJ438">
        <v>5.0000000000000001E-3</v>
      </c>
      <c r="AK438">
        <v>3.5619999999999998</v>
      </c>
      <c r="AL438">
        <v>3.0000000000000001E-3</v>
      </c>
      <c r="AM438">
        <v>0.18</v>
      </c>
      <c r="AN438">
        <v>2.5000000000000001E-2</v>
      </c>
      <c r="AP438">
        <v>3.0000000000000001E-3</v>
      </c>
      <c r="AQ438">
        <v>0.1</v>
      </c>
      <c r="AR438">
        <v>5.0000000000000001E-3</v>
      </c>
      <c r="AS438">
        <v>3.0000000000000001E-3</v>
      </c>
      <c r="AT438">
        <v>2.5000000000000001E-2</v>
      </c>
      <c r="AU438">
        <v>3.0000000000000001E-3</v>
      </c>
      <c r="AV438">
        <v>0.03</v>
      </c>
      <c r="AW438">
        <v>0.5</v>
      </c>
      <c r="AX438">
        <v>3.0000000000000001E-3</v>
      </c>
      <c r="AY438">
        <v>5.0000000000000001E-3</v>
      </c>
      <c r="AZ438">
        <v>245.21</v>
      </c>
      <c r="BB438">
        <v>3.0000000000000001E-3</v>
      </c>
      <c r="BD438">
        <v>0.25</v>
      </c>
      <c r="BE438">
        <v>3.0000000000000001E-3</v>
      </c>
      <c r="BF438">
        <v>3.0000000000000001E-3</v>
      </c>
      <c r="BG438">
        <v>0.35899999999999999</v>
      </c>
      <c r="BH438">
        <v>0.05</v>
      </c>
      <c r="BJ438">
        <v>5.0000000000000001E-3</v>
      </c>
      <c r="BK438">
        <v>3.0000000000000001E-3</v>
      </c>
      <c r="BL438">
        <v>0.25</v>
      </c>
    </row>
    <row r="439" spans="1:64" hidden="1" x14ac:dyDescent="0.3">
      <c r="A439" t="s">
        <v>1817</v>
      </c>
      <c r="B439" t="s">
        <v>1818</v>
      </c>
      <c r="C439" s="1" t="str">
        <f t="shared" si="37"/>
        <v>21:1131</v>
      </c>
      <c r="D439" s="1" t="str">
        <f t="shared" si="38"/>
        <v>21:0251</v>
      </c>
      <c r="E439" t="s">
        <v>1819</v>
      </c>
      <c r="F439" t="s">
        <v>1820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>
        <v>3.0000000000000001E-3</v>
      </c>
      <c r="P439">
        <v>4.9000000000000004</v>
      </c>
      <c r="Q439">
        <v>0.05</v>
      </c>
      <c r="R439">
        <v>0.25</v>
      </c>
      <c r="S439">
        <v>2.1</v>
      </c>
      <c r="T439">
        <v>3.0000000000000001E-3</v>
      </c>
      <c r="U439">
        <v>0.01</v>
      </c>
      <c r="V439">
        <v>5.0000000000000001E-3</v>
      </c>
      <c r="W439">
        <v>5.0000000000000001E-3</v>
      </c>
      <c r="X439">
        <v>2.5000000000000001E-2</v>
      </c>
      <c r="Y439">
        <v>0.05</v>
      </c>
      <c r="Z439">
        <v>0.12</v>
      </c>
      <c r="AA439">
        <v>3.0000000000000001E-3</v>
      </c>
      <c r="AB439">
        <v>3.0000000000000001E-3</v>
      </c>
      <c r="AC439">
        <v>3.0000000000000001E-3</v>
      </c>
      <c r="AE439">
        <v>3.0000000000000001E-3</v>
      </c>
      <c r="AH439">
        <v>3.0000000000000001E-3</v>
      </c>
      <c r="AI439">
        <v>5.0000000000000001E-3</v>
      </c>
      <c r="AJ439">
        <v>5.0000000000000001E-3</v>
      </c>
      <c r="AK439">
        <v>1.4359999999999999</v>
      </c>
      <c r="AL439">
        <v>3.0000000000000001E-3</v>
      </c>
      <c r="AM439">
        <v>0.99</v>
      </c>
      <c r="AN439">
        <v>2.5000000000000001E-2</v>
      </c>
      <c r="AP439">
        <v>3.0000000000000001E-3</v>
      </c>
      <c r="AQ439">
        <v>0.28000000000000003</v>
      </c>
      <c r="AR439">
        <v>5.0000000000000001E-3</v>
      </c>
      <c r="AS439">
        <v>3.0000000000000001E-3</v>
      </c>
      <c r="AT439">
        <v>2.5000000000000001E-2</v>
      </c>
      <c r="AU439">
        <v>3.0000000000000001E-3</v>
      </c>
      <c r="AV439">
        <v>3.1E-2</v>
      </c>
      <c r="AW439">
        <v>0.5</v>
      </c>
      <c r="AX439">
        <v>3.0000000000000001E-3</v>
      </c>
      <c r="AY439">
        <v>5.0000000000000001E-3</v>
      </c>
      <c r="AZ439">
        <v>148.08000000000001</v>
      </c>
      <c r="BB439">
        <v>3.0000000000000001E-3</v>
      </c>
      <c r="BD439">
        <v>0.25</v>
      </c>
      <c r="BE439">
        <v>3.0000000000000001E-3</v>
      </c>
      <c r="BF439">
        <v>3.0000000000000001E-3</v>
      </c>
      <c r="BG439">
        <v>0.161</v>
      </c>
      <c r="BH439">
        <v>0.17</v>
      </c>
      <c r="BJ439">
        <v>5.0000000000000001E-3</v>
      </c>
      <c r="BK439">
        <v>3.0000000000000001E-3</v>
      </c>
      <c r="BL439">
        <v>0.25</v>
      </c>
    </row>
    <row r="440" spans="1:64" hidden="1" x14ac:dyDescent="0.3">
      <c r="A440" t="s">
        <v>1821</v>
      </c>
      <c r="B440" t="s">
        <v>1822</v>
      </c>
      <c r="C440" s="1" t="str">
        <f t="shared" si="37"/>
        <v>21:1131</v>
      </c>
      <c r="D440" s="1" t="str">
        <f t="shared" si="38"/>
        <v>21:0251</v>
      </c>
      <c r="E440" t="s">
        <v>1823</v>
      </c>
      <c r="F440" t="s">
        <v>1824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>
        <v>3.0000000000000001E-3</v>
      </c>
      <c r="P440">
        <v>2.6</v>
      </c>
      <c r="Q440">
        <v>0.14000000000000001</v>
      </c>
      <c r="R440">
        <v>4.3099999999999996</v>
      </c>
      <c r="S440">
        <v>31.44</v>
      </c>
      <c r="T440">
        <v>3.0000000000000001E-3</v>
      </c>
      <c r="U440">
        <v>0.01</v>
      </c>
      <c r="V440">
        <v>5.0000000000000001E-3</v>
      </c>
      <c r="W440">
        <v>1.4999999999999999E-2</v>
      </c>
      <c r="X440">
        <v>2.5000000000000001E-2</v>
      </c>
      <c r="Y440">
        <v>0.05</v>
      </c>
      <c r="Z440">
        <v>0.53</v>
      </c>
      <c r="AA440">
        <v>3.0000000000000001E-3</v>
      </c>
      <c r="AB440">
        <v>3.0000000000000001E-3</v>
      </c>
      <c r="AC440">
        <v>3.0000000000000001E-3</v>
      </c>
      <c r="AE440">
        <v>3.0000000000000001E-3</v>
      </c>
      <c r="AH440">
        <v>3.0000000000000001E-3</v>
      </c>
      <c r="AI440">
        <v>5.0000000000000001E-3</v>
      </c>
      <c r="AJ440">
        <v>5.0000000000000001E-3</v>
      </c>
      <c r="AK440">
        <v>6.52</v>
      </c>
      <c r="AL440">
        <v>3.0000000000000001E-3</v>
      </c>
      <c r="AM440">
        <v>0.36</v>
      </c>
      <c r="AN440">
        <v>0.65600000000000003</v>
      </c>
      <c r="AP440">
        <v>3.0000000000000001E-3</v>
      </c>
      <c r="AQ440">
        <v>0.47</v>
      </c>
      <c r="AR440">
        <v>1.0999999999999999E-2</v>
      </c>
      <c r="AS440">
        <v>3.0000000000000001E-3</v>
      </c>
      <c r="AT440">
        <v>0.23599999999999999</v>
      </c>
      <c r="AU440">
        <v>3.0000000000000001E-3</v>
      </c>
      <c r="AV440">
        <v>3.5000000000000003E-2</v>
      </c>
      <c r="AW440">
        <v>0.5</v>
      </c>
      <c r="AX440">
        <v>3.0000000000000001E-3</v>
      </c>
      <c r="AY440">
        <v>5.0000000000000001E-3</v>
      </c>
      <c r="AZ440">
        <v>277.61</v>
      </c>
      <c r="BB440">
        <v>3.0000000000000001E-3</v>
      </c>
      <c r="BD440">
        <v>0.25</v>
      </c>
      <c r="BE440">
        <v>3.0000000000000001E-3</v>
      </c>
      <c r="BF440">
        <v>3.0000000000000001E-3</v>
      </c>
      <c r="BG440">
        <v>1.623</v>
      </c>
      <c r="BH440">
        <v>0.05</v>
      </c>
      <c r="BJ440">
        <v>0.02</v>
      </c>
      <c r="BK440">
        <v>3.0000000000000001E-3</v>
      </c>
      <c r="BL440">
        <v>0.65</v>
      </c>
    </row>
    <row r="441" spans="1:64" hidden="1" x14ac:dyDescent="0.3">
      <c r="A441" t="s">
        <v>1825</v>
      </c>
      <c r="B441" t="s">
        <v>1826</v>
      </c>
      <c r="C441" s="1" t="str">
        <f t="shared" si="37"/>
        <v>21:1131</v>
      </c>
      <c r="D441" s="1" t="str">
        <f t="shared" si="38"/>
        <v>21:0251</v>
      </c>
      <c r="E441" t="s">
        <v>1827</v>
      </c>
      <c r="F441" t="s">
        <v>1828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>
        <v>3.0000000000000001E-3</v>
      </c>
      <c r="P441">
        <v>4.7</v>
      </c>
      <c r="Q441">
        <v>0.1</v>
      </c>
      <c r="R441">
        <v>2.08</v>
      </c>
      <c r="S441">
        <v>14.39</v>
      </c>
      <c r="T441">
        <v>3.0000000000000001E-3</v>
      </c>
      <c r="U441">
        <v>0.01</v>
      </c>
      <c r="V441">
        <v>5.0000000000000001E-3</v>
      </c>
      <c r="W441">
        <v>5.0000000000000001E-3</v>
      </c>
      <c r="X441">
        <v>2.5000000000000001E-2</v>
      </c>
      <c r="Y441">
        <v>0.12</v>
      </c>
      <c r="Z441">
        <v>0.25</v>
      </c>
      <c r="AA441">
        <v>3.0000000000000001E-3</v>
      </c>
      <c r="AB441">
        <v>3.0000000000000001E-3</v>
      </c>
      <c r="AC441">
        <v>3.0000000000000001E-3</v>
      </c>
      <c r="AE441">
        <v>3.0000000000000001E-3</v>
      </c>
      <c r="AH441">
        <v>3.0000000000000001E-3</v>
      </c>
      <c r="AI441">
        <v>5.0000000000000001E-3</v>
      </c>
      <c r="AJ441">
        <v>5.0000000000000001E-3</v>
      </c>
      <c r="AK441">
        <v>3.085</v>
      </c>
      <c r="AL441">
        <v>3.0000000000000001E-3</v>
      </c>
      <c r="AM441">
        <v>0.26</v>
      </c>
      <c r="AN441">
        <v>0.36199999999999999</v>
      </c>
      <c r="AP441">
        <v>3.0000000000000001E-3</v>
      </c>
      <c r="AQ441">
        <v>0.26</v>
      </c>
      <c r="AR441">
        <v>5.0000000000000001E-3</v>
      </c>
      <c r="AS441">
        <v>3.0000000000000001E-3</v>
      </c>
      <c r="AT441">
        <v>0.08</v>
      </c>
      <c r="AU441">
        <v>3.0000000000000001E-3</v>
      </c>
      <c r="AV441">
        <v>3.4000000000000002E-2</v>
      </c>
      <c r="AW441">
        <v>0.5</v>
      </c>
      <c r="AX441">
        <v>3.0000000000000001E-3</v>
      </c>
      <c r="AY441">
        <v>5.0000000000000001E-3</v>
      </c>
      <c r="AZ441">
        <v>279.77999999999997</v>
      </c>
      <c r="BB441">
        <v>3.0000000000000001E-3</v>
      </c>
      <c r="BD441">
        <v>0.25</v>
      </c>
      <c r="BE441">
        <v>3.0000000000000001E-3</v>
      </c>
      <c r="BF441">
        <v>3.0000000000000001E-3</v>
      </c>
      <c r="BG441">
        <v>1.2190000000000001</v>
      </c>
      <c r="BH441">
        <v>0.11</v>
      </c>
      <c r="BJ441">
        <v>1.2E-2</v>
      </c>
      <c r="BK441">
        <v>3.0000000000000001E-3</v>
      </c>
      <c r="BL441">
        <v>0.25</v>
      </c>
    </row>
    <row r="442" spans="1:64" hidden="1" x14ac:dyDescent="0.3">
      <c r="A442" t="s">
        <v>1829</v>
      </c>
      <c r="B442" t="s">
        <v>1830</v>
      </c>
      <c r="C442" s="1" t="str">
        <f t="shared" si="37"/>
        <v>21:1131</v>
      </c>
      <c r="D442" s="1" t="str">
        <f t="shared" si="38"/>
        <v>21:0251</v>
      </c>
      <c r="E442" t="s">
        <v>1831</v>
      </c>
      <c r="F442" t="s">
        <v>1832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>
        <v>3.0000000000000001E-3</v>
      </c>
      <c r="P442">
        <v>1</v>
      </c>
      <c r="Q442">
        <v>0.14000000000000001</v>
      </c>
      <c r="R442">
        <v>3.34</v>
      </c>
      <c r="S442">
        <v>80.680000000000007</v>
      </c>
      <c r="T442">
        <v>3.0000000000000001E-3</v>
      </c>
      <c r="U442">
        <v>0.01</v>
      </c>
      <c r="V442">
        <v>5.0000000000000001E-3</v>
      </c>
      <c r="W442">
        <v>5.0000000000000001E-3</v>
      </c>
      <c r="X442">
        <v>2.5000000000000001E-2</v>
      </c>
      <c r="Y442">
        <v>0.1</v>
      </c>
      <c r="Z442">
        <v>0.45</v>
      </c>
      <c r="AA442">
        <v>3.0000000000000001E-3</v>
      </c>
      <c r="AB442">
        <v>3.0000000000000001E-3</v>
      </c>
      <c r="AC442">
        <v>3.0000000000000001E-3</v>
      </c>
      <c r="AE442">
        <v>3.0000000000000001E-3</v>
      </c>
      <c r="AH442">
        <v>3.0000000000000001E-3</v>
      </c>
      <c r="AI442">
        <v>5.0000000000000001E-3</v>
      </c>
      <c r="AJ442">
        <v>5.0000000000000001E-3</v>
      </c>
      <c r="AK442">
        <v>1.784</v>
      </c>
      <c r="AL442">
        <v>3.0000000000000001E-3</v>
      </c>
      <c r="AM442">
        <v>0.21</v>
      </c>
      <c r="AN442">
        <v>0.78600000000000003</v>
      </c>
      <c r="AP442">
        <v>3.0000000000000001E-3</v>
      </c>
      <c r="AQ442">
        <v>0.37</v>
      </c>
      <c r="AR442">
        <v>5.0000000000000001E-3</v>
      </c>
      <c r="AS442">
        <v>3.0000000000000001E-3</v>
      </c>
      <c r="AT442">
        <v>7.0999999999999994E-2</v>
      </c>
      <c r="AU442">
        <v>3.0000000000000001E-3</v>
      </c>
      <c r="AV442">
        <v>6.7000000000000004E-2</v>
      </c>
      <c r="AW442">
        <v>1.3</v>
      </c>
      <c r="AX442">
        <v>3.0000000000000001E-3</v>
      </c>
      <c r="AY442">
        <v>5.0000000000000001E-3</v>
      </c>
      <c r="AZ442">
        <v>114.47</v>
      </c>
      <c r="BB442">
        <v>3.0000000000000001E-3</v>
      </c>
      <c r="BD442">
        <v>0.59</v>
      </c>
      <c r="BE442">
        <v>3.0000000000000001E-3</v>
      </c>
      <c r="BF442">
        <v>3.0000000000000001E-3</v>
      </c>
      <c r="BG442">
        <v>1.3280000000000001</v>
      </c>
      <c r="BH442">
        <v>0.05</v>
      </c>
      <c r="BJ442">
        <v>1.4E-2</v>
      </c>
      <c r="BK442">
        <v>3.0000000000000001E-3</v>
      </c>
      <c r="BL442">
        <v>0.79</v>
      </c>
    </row>
    <row r="443" spans="1:64" hidden="1" x14ac:dyDescent="0.3">
      <c r="A443" t="s">
        <v>1833</v>
      </c>
      <c r="B443" t="s">
        <v>1834</v>
      </c>
      <c r="C443" s="1" t="str">
        <f t="shared" si="37"/>
        <v>21:1131</v>
      </c>
      <c r="D443" s="1" t="str">
        <f t="shared" si="38"/>
        <v>21:0251</v>
      </c>
      <c r="E443" t="s">
        <v>1835</v>
      </c>
      <c r="F443" t="s">
        <v>1836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>
        <v>3.0000000000000001E-3</v>
      </c>
      <c r="P443">
        <v>4.7</v>
      </c>
      <c r="Q443">
        <v>0.19</v>
      </c>
      <c r="R443">
        <v>0.25</v>
      </c>
      <c r="S443">
        <v>5.36</v>
      </c>
      <c r="T443">
        <v>3.0000000000000001E-3</v>
      </c>
      <c r="U443">
        <v>0.01</v>
      </c>
      <c r="V443">
        <v>5.0000000000000001E-3</v>
      </c>
      <c r="W443">
        <v>5.0000000000000001E-3</v>
      </c>
      <c r="X443">
        <v>2.5000000000000001E-2</v>
      </c>
      <c r="Y443">
        <v>0.11</v>
      </c>
      <c r="Z443">
        <v>0.18</v>
      </c>
      <c r="AA443">
        <v>3.0000000000000001E-3</v>
      </c>
      <c r="AB443">
        <v>3.0000000000000001E-3</v>
      </c>
      <c r="AC443">
        <v>3.0000000000000001E-3</v>
      </c>
      <c r="AE443">
        <v>3.0000000000000001E-3</v>
      </c>
      <c r="AH443">
        <v>3.0000000000000001E-3</v>
      </c>
      <c r="AI443">
        <v>5.0000000000000001E-3</v>
      </c>
      <c r="AJ443">
        <v>5.0000000000000001E-3</v>
      </c>
      <c r="AK443">
        <v>1.5229999999999999</v>
      </c>
      <c r="AL443">
        <v>3.0000000000000001E-3</v>
      </c>
      <c r="AM443">
        <v>0.14000000000000001</v>
      </c>
      <c r="AN443">
        <v>2.5000000000000001E-2</v>
      </c>
      <c r="AP443">
        <v>3.0000000000000001E-3</v>
      </c>
      <c r="AQ443">
        <v>0.36</v>
      </c>
      <c r="AR443">
        <v>5.0000000000000001E-3</v>
      </c>
      <c r="AS443">
        <v>3.0000000000000001E-3</v>
      </c>
      <c r="AT443">
        <v>2.5000000000000001E-2</v>
      </c>
      <c r="AU443">
        <v>3.0000000000000001E-3</v>
      </c>
      <c r="AV443">
        <v>3.5000000000000003E-2</v>
      </c>
      <c r="AW443">
        <v>0.5</v>
      </c>
      <c r="AX443">
        <v>3.0000000000000001E-3</v>
      </c>
      <c r="AY443">
        <v>5.0000000000000001E-3</v>
      </c>
      <c r="AZ443">
        <v>253.77</v>
      </c>
      <c r="BB443">
        <v>3.0000000000000001E-3</v>
      </c>
      <c r="BD443">
        <v>0.25</v>
      </c>
      <c r="BE443">
        <v>3.0000000000000001E-3</v>
      </c>
      <c r="BF443">
        <v>3.0000000000000001E-3</v>
      </c>
      <c r="BG443">
        <v>0.4</v>
      </c>
      <c r="BH443">
        <v>0.05</v>
      </c>
      <c r="BJ443">
        <v>5.0000000000000001E-3</v>
      </c>
      <c r="BK443">
        <v>3.0000000000000001E-3</v>
      </c>
      <c r="BL443">
        <v>0.25</v>
      </c>
    </row>
    <row r="444" spans="1:64" hidden="1" x14ac:dyDescent="0.3">
      <c r="A444" t="s">
        <v>1837</v>
      </c>
      <c r="B444" t="s">
        <v>1838</v>
      </c>
      <c r="C444" s="1" t="str">
        <f t="shared" si="37"/>
        <v>21:1131</v>
      </c>
      <c r="D444" s="1" t="str">
        <f t="shared" si="38"/>
        <v>21:0251</v>
      </c>
      <c r="E444" t="s">
        <v>1839</v>
      </c>
      <c r="F444" t="s">
        <v>1840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>
        <v>3.0000000000000001E-3</v>
      </c>
      <c r="P444">
        <v>2</v>
      </c>
      <c r="Q444">
        <v>0.05</v>
      </c>
      <c r="R444">
        <v>0.25</v>
      </c>
      <c r="S444">
        <v>2.82</v>
      </c>
      <c r="T444">
        <v>3.0000000000000001E-3</v>
      </c>
      <c r="U444">
        <v>0.01</v>
      </c>
      <c r="V444">
        <v>5.0000000000000001E-3</v>
      </c>
      <c r="W444">
        <v>5.0000000000000001E-3</v>
      </c>
      <c r="X444">
        <v>2.5000000000000001E-2</v>
      </c>
      <c r="Y444">
        <v>0.05</v>
      </c>
      <c r="Z444">
        <v>0.28999999999999998</v>
      </c>
      <c r="AA444">
        <v>3.0000000000000001E-3</v>
      </c>
      <c r="AB444">
        <v>3.0000000000000001E-3</v>
      </c>
      <c r="AC444">
        <v>3.0000000000000001E-3</v>
      </c>
      <c r="AE444">
        <v>3.0000000000000001E-3</v>
      </c>
      <c r="AH444">
        <v>3.0000000000000001E-3</v>
      </c>
      <c r="AI444">
        <v>5.0000000000000001E-3</v>
      </c>
      <c r="AJ444">
        <v>5.0000000000000001E-3</v>
      </c>
      <c r="AK444">
        <v>0.878</v>
      </c>
      <c r="AL444">
        <v>3.0000000000000001E-3</v>
      </c>
      <c r="AM444">
        <v>0.15</v>
      </c>
      <c r="AN444">
        <v>2.5000000000000001E-2</v>
      </c>
      <c r="AP444">
        <v>3.0000000000000001E-3</v>
      </c>
      <c r="AQ444">
        <v>0.1</v>
      </c>
      <c r="AR444">
        <v>5.0000000000000001E-3</v>
      </c>
      <c r="AS444">
        <v>3.0000000000000001E-3</v>
      </c>
      <c r="AT444">
        <v>2.5000000000000001E-2</v>
      </c>
      <c r="AU444">
        <v>3.0000000000000001E-3</v>
      </c>
      <c r="AV444">
        <v>1.4999999999999999E-2</v>
      </c>
      <c r="AW444">
        <v>0.5</v>
      </c>
      <c r="AX444">
        <v>3.0000000000000001E-3</v>
      </c>
      <c r="AY444">
        <v>5.0000000000000001E-3</v>
      </c>
      <c r="AZ444">
        <v>184.35</v>
      </c>
      <c r="BB444">
        <v>3.0000000000000001E-3</v>
      </c>
      <c r="BD444">
        <v>0.25</v>
      </c>
      <c r="BE444">
        <v>3.0000000000000001E-3</v>
      </c>
      <c r="BF444">
        <v>3.0000000000000001E-3</v>
      </c>
      <c r="BG444">
        <v>2.4E-2</v>
      </c>
      <c r="BH444">
        <v>0.05</v>
      </c>
      <c r="BJ444">
        <v>5.0000000000000001E-3</v>
      </c>
      <c r="BK444">
        <v>3.0000000000000001E-3</v>
      </c>
      <c r="BL444">
        <v>0.25</v>
      </c>
    </row>
    <row r="445" spans="1:64" hidden="1" x14ac:dyDescent="0.3">
      <c r="A445" t="s">
        <v>1841</v>
      </c>
      <c r="B445" t="s">
        <v>1842</v>
      </c>
      <c r="C445" s="1" t="str">
        <f t="shared" si="37"/>
        <v>21:1131</v>
      </c>
      <c r="D445" s="1" t="str">
        <f t="shared" si="38"/>
        <v>21:0251</v>
      </c>
      <c r="E445" t="s">
        <v>1843</v>
      </c>
      <c r="F445" t="s">
        <v>1844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>
        <v>3.0000000000000001E-3</v>
      </c>
      <c r="P445">
        <v>3.3</v>
      </c>
      <c r="Q445">
        <v>0.05</v>
      </c>
      <c r="R445">
        <v>2.9</v>
      </c>
      <c r="S445">
        <v>6.57</v>
      </c>
      <c r="T445">
        <v>3.0000000000000001E-3</v>
      </c>
      <c r="U445">
        <v>0.01</v>
      </c>
      <c r="V445">
        <v>5.0000000000000001E-3</v>
      </c>
      <c r="W445">
        <v>5.0000000000000001E-3</v>
      </c>
      <c r="X445">
        <v>2.5000000000000001E-2</v>
      </c>
      <c r="Y445">
        <v>0.05</v>
      </c>
      <c r="Z445">
        <v>0.4</v>
      </c>
      <c r="AA445">
        <v>3.0000000000000001E-3</v>
      </c>
      <c r="AB445">
        <v>3.0000000000000001E-3</v>
      </c>
      <c r="AC445">
        <v>3.0000000000000001E-3</v>
      </c>
      <c r="AE445">
        <v>3.0000000000000001E-3</v>
      </c>
      <c r="AH445">
        <v>3.0000000000000001E-3</v>
      </c>
      <c r="AI445">
        <v>5.0000000000000001E-3</v>
      </c>
      <c r="AJ445">
        <v>5.0000000000000001E-3</v>
      </c>
      <c r="AK445">
        <v>1.0449999999999999</v>
      </c>
      <c r="AL445">
        <v>3.0000000000000001E-3</v>
      </c>
      <c r="AM445">
        <v>0.15</v>
      </c>
      <c r="AN445">
        <v>2.5000000000000001E-2</v>
      </c>
      <c r="AP445">
        <v>3.0000000000000001E-3</v>
      </c>
      <c r="AQ445">
        <v>0.31</v>
      </c>
      <c r="AR445">
        <v>5.0000000000000001E-3</v>
      </c>
      <c r="AS445">
        <v>3.0000000000000001E-3</v>
      </c>
      <c r="AT445">
        <v>0.111</v>
      </c>
      <c r="AU445">
        <v>3.0000000000000001E-3</v>
      </c>
      <c r="AV445">
        <v>1.9E-2</v>
      </c>
      <c r="AW445">
        <v>0.5</v>
      </c>
      <c r="AX445">
        <v>3.0000000000000001E-3</v>
      </c>
      <c r="AY445">
        <v>5.0000000000000001E-3</v>
      </c>
      <c r="AZ445">
        <v>148.44</v>
      </c>
      <c r="BB445">
        <v>3.0000000000000001E-3</v>
      </c>
      <c r="BD445">
        <v>0.25</v>
      </c>
      <c r="BE445">
        <v>3.0000000000000001E-3</v>
      </c>
      <c r="BF445">
        <v>3.0000000000000001E-3</v>
      </c>
      <c r="BG445">
        <v>1.4999999999999999E-2</v>
      </c>
      <c r="BH445">
        <v>0.05</v>
      </c>
      <c r="BJ445">
        <v>5.0000000000000001E-3</v>
      </c>
      <c r="BK445">
        <v>3.0000000000000001E-3</v>
      </c>
      <c r="BL445">
        <v>0.65</v>
      </c>
    </row>
    <row r="446" spans="1:64" hidden="1" x14ac:dyDescent="0.3">
      <c r="A446" t="s">
        <v>1845</v>
      </c>
      <c r="B446" t="s">
        <v>1846</v>
      </c>
      <c r="C446" s="1" t="str">
        <f t="shared" si="37"/>
        <v>21:1131</v>
      </c>
      <c r="D446" s="1" t="str">
        <f t="shared" si="38"/>
        <v>21:0251</v>
      </c>
      <c r="E446" t="s">
        <v>1847</v>
      </c>
      <c r="F446" t="s">
        <v>1848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>
        <v>3.0000000000000001E-3</v>
      </c>
      <c r="P446">
        <v>5.6</v>
      </c>
      <c r="Q446">
        <v>0.05</v>
      </c>
      <c r="R446">
        <v>0.25</v>
      </c>
      <c r="S446">
        <v>4.54</v>
      </c>
      <c r="T446">
        <v>3.0000000000000001E-3</v>
      </c>
      <c r="U446">
        <v>0.01</v>
      </c>
      <c r="V446">
        <v>5.0000000000000001E-3</v>
      </c>
      <c r="W446">
        <v>5.0000000000000001E-3</v>
      </c>
      <c r="X446">
        <v>2.5000000000000001E-2</v>
      </c>
      <c r="Y446">
        <v>0.05</v>
      </c>
      <c r="Z446">
        <v>0.19</v>
      </c>
      <c r="AA446">
        <v>3.0000000000000001E-3</v>
      </c>
      <c r="AB446">
        <v>3.0000000000000001E-3</v>
      </c>
      <c r="AC446">
        <v>3.0000000000000001E-3</v>
      </c>
      <c r="AE446">
        <v>3.0000000000000001E-3</v>
      </c>
      <c r="AH446">
        <v>3.0000000000000001E-3</v>
      </c>
      <c r="AI446">
        <v>5.0000000000000001E-3</v>
      </c>
      <c r="AJ446">
        <v>5.0000000000000001E-3</v>
      </c>
      <c r="AK446">
        <v>1.718</v>
      </c>
      <c r="AL446">
        <v>3.0000000000000001E-3</v>
      </c>
      <c r="AM446">
        <v>0.53</v>
      </c>
      <c r="AN446">
        <v>2.5000000000000001E-2</v>
      </c>
      <c r="AP446">
        <v>3.0000000000000001E-3</v>
      </c>
      <c r="AQ446">
        <v>0.25</v>
      </c>
      <c r="AR446">
        <v>5.0000000000000001E-3</v>
      </c>
      <c r="AS446">
        <v>3.0000000000000001E-3</v>
      </c>
      <c r="AT446">
        <v>2.5000000000000001E-2</v>
      </c>
      <c r="AU446">
        <v>3.0000000000000001E-3</v>
      </c>
      <c r="AV446">
        <v>0.05</v>
      </c>
      <c r="AW446">
        <v>0.5</v>
      </c>
      <c r="AX446">
        <v>3.0000000000000001E-3</v>
      </c>
      <c r="AY446">
        <v>5.0000000000000001E-3</v>
      </c>
      <c r="AZ446">
        <v>234.35</v>
      </c>
      <c r="BB446">
        <v>3.0000000000000001E-3</v>
      </c>
      <c r="BD446">
        <v>0.25</v>
      </c>
      <c r="BE446">
        <v>3.0000000000000001E-3</v>
      </c>
      <c r="BF446">
        <v>3.0000000000000001E-3</v>
      </c>
      <c r="BG446">
        <v>0.249</v>
      </c>
      <c r="BH446">
        <v>0.05</v>
      </c>
      <c r="BJ446">
        <v>5.0000000000000001E-3</v>
      </c>
      <c r="BK446">
        <v>3.0000000000000001E-3</v>
      </c>
      <c r="BL446">
        <v>2.17</v>
      </c>
    </row>
    <row r="447" spans="1:64" hidden="1" x14ac:dyDescent="0.3">
      <c r="A447" t="s">
        <v>1849</v>
      </c>
      <c r="B447" t="s">
        <v>1850</v>
      </c>
      <c r="C447" s="1" t="str">
        <f t="shared" si="37"/>
        <v>21:1131</v>
      </c>
      <c r="D447" s="1" t="str">
        <f t="shared" si="38"/>
        <v>21:0251</v>
      </c>
      <c r="E447" t="s">
        <v>1851</v>
      </c>
      <c r="F447" t="s">
        <v>1852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>
        <v>3.0000000000000001E-3</v>
      </c>
      <c r="P447">
        <v>2.9</v>
      </c>
      <c r="Q447">
        <v>0.05</v>
      </c>
      <c r="R447">
        <v>1.07</v>
      </c>
      <c r="S447">
        <v>9.99</v>
      </c>
      <c r="T447">
        <v>3.0000000000000001E-3</v>
      </c>
      <c r="U447">
        <v>0.01</v>
      </c>
      <c r="V447">
        <v>5.0000000000000001E-3</v>
      </c>
      <c r="W447">
        <v>5.0000000000000001E-3</v>
      </c>
      <c r="X447">
        <v>2.5000000000000001E-2</v>
      </c>
      <c r="Y447">
        <v>0.05</v>
      </c>
      <c r="Z447">
        <v>0.56999999999999995</v>
      </c>
      <c r="AA447">
        <v>3.0000000000000001E-3</v>
      </c>
      <c r="AB447">
        <v>3.0000000000000001E-3</v>
      </c>
      <c r="AC447">
        <v>3.0000000000000001E-3</v>
      </c>
      <c r="AE447">
        <v>3.0000000000000001E-3</v>
      </c>
      <c r="AH447">
        <v>3.0000000000000001E-3</v>
      </c>
      <c r="AI447">
        <v>5.0000000000000001E-3</v>
      </c>
      <c r="AJ447">
        <v>5.0000000000000001E-3</v>
      </c>
      <c r="AK447">
        <v>1.72</v>
      </c>
      <c r="AL447">
        <v>3.0000000000000001E-3</v>
      </c>
      <c r="AM447">
        <v>0.38</v>
      </c>
      <c r="AN447">
        <v>7.0000000000000007E-2</v>
      </c>
      <c r="AP447">
        <v>3.0000000000000001E-3</v>
      </c>
      <c r="AQ447">
        <v>0.1</v>
      </c>
      <c r="AR447">
        <v>1.0999999999999999E-2</v>
      </c>
      <c r="AS447">
        <v>3.0000000000000001E-3</v>
      </c>
      <c r="AT447">
        <v>9.7000000000000003E-2</v>
      </c>
      <c r="AU447">
        <v>3.0000000000000001E-3</v>
      </c>
      <c r="AV447">
        <v>0.13400000000000001</v>
      </c>
      <c r="AW447">
        <v>0.5</v>
      </c>
      <c r="AX447">
        <v>3.0000000000000001E-3</v>
      </c>
      <c r="AY447">
        <v>5.0000000000000001E-3</v>
      </c>
      <c r="AZ447">
        <v>254.26</v>
      </c>
      <c r="BB447">
        <v>3.0000000000000001E-3</v>
      </c>
      <c r="BD447">
        <v>0.63</v>
      </c>
      <c r="BE447">
        <v>3.0000000000000001E-3</v>
      </c>
      <c r="BF447">
        <v>3.0000000000000001E-3</v>
      </c>
      <c r="BG447">
        <v>0.8</v>
      </c>
      <c r="BH447">
        <v>0.05</v>
      </c>
      <c r="BJ447">
        <v>1.0999999999999999E-2</v>
      </c>
      <c r="BK447">
        <v>3.0000000000000001E-3</v>
      </c>
      <c r="BL447">
        <v>1.92</v>
      </c>
    </row>
    <row r="448" spans="1:64" hidden="1" x14ac:dyDescent="0.3">
      <c r="A448" t="s">
        <v>1853</v>
      </c>
      <c r="B448" t="s">
        <v>1854</v>
      </c>
      <c r="C448" s="1" t="str">
        <f t="shared" si="37"/>
        <v>21:1131</v>
      </c>
      <c r="D448" s="1" t="str">
        <f t="shared" si="38"/>
        <v>21:0251</v>
      </c>
      <c r="E448" t="s">
        <v>1855</v>
      </c>
      <c r="F448" t="s">
        <v>1856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>
        <v>3.0000000000000001E-3</v>
      </c>
      <c r="P448">
        <v>4.3</v>
      </c>
      <c r="Q448">
        <v>0.34</v>
      </c>
      <c r="R448">
        <v>3.9</v>
      </c>
      <c r="S448">
        <v>25.4</v>
      </c>
      <c r="T448">
        <v>3.0000000000000001E-3</v>
      </c>
      <c r="U448">
        <v>0.01</v>
      </c>
      <c r="V448">
        <v>5.0000000000000001E-3</v>
      </c>
      <c r="W448">
        <v>0.02</v>
      </c>
      <c r="X448">
        <v>2.5000000000000001E-2</v>
      </c>
      <c r="Y448">
        <v>0.14000000000000001</v>
      </c>
      <c r="Z448">
        <v>0.5</v>
      </c>
      <c r="AA448">
        <v>3.0000000000000001E-3</v>
      </c>
      <c r="AB448">
        <v>3.0000000000000001E-3</v>
      </c>
      <c r="AC448">
        <v>3.0000000000000001E-3</v>
      </c>
      <c r="AE448">
        <v>3.0000000000000001E-3</v>
      </c>
      <c r="AH448">
        <v>3.0000000000000001E-3</v>
      </c>
      <c r="AI448">
        <v>5.0000000000000001E-3</v>
      </c>
      <c r="AJ448">
        <v>5.0000000000000001E-3</v>
      </c>
      <c r="AK448">
        <v>4.5750000000000002</v>
      </c>
      <c r="AL448">
        <v>3.0000000000000001E-3</v>
      </c>
      <c r="AM448">
        <v>0.42</v>
      </c>
      <c r="AN448">
        <v>0.872</v>
      </c>
      <c r="AP448">
        <v>7.0000000000000001E-3</v>
      </c>
      <c r="AQ448">
        <v>0.32</v>
      </c>
      <c r="AR448">
        <v>5.0000000000000001E-3</v>
      </c>
      <c r="AS448">
        <v>3.0000000000000001E-3</v>
      </c>
      <c r="AT448">
        <v>0.182</v>
      </c>
      <c r="AU448">
        <v>8.0000000000000002E-3</v>
      </c>
      <c r="AV448">
        <v>5.8000000000000003E-2</v>
      </c>
      <c r="AW448">
        <v>2.1</v>
      </c>
      <c r="AX448">
        <v>3.0000000000000001E-3</v>
      </c>
      <c r="AY448">
        <v>5.0000000000000001E-3</v>
      </c>
      <c r="AZ448">
        <v>288.01</v>
      </c>
      <c r="BB448">
        <v>3.0000000000000001E-3</v>
      </c>
      <c r="BD448">
        <v>0.55000000000000004</v>
      </c>
      <c r="BE448">
        <v>3.0000000000000001E-3</v>
      </c>
      <c r="BF448">
        <v>3.0000000000000001E-3</v>
      </c>
      <c r="BG448">
        <v>4.3410000000000002</v>
      </c>
      <c r="BH448">
        <v>0.05</v>
      </c>
      <c r="BJ448">
        <v>1.9E-2</v>
      </c>
      <c r="BK448">
        <v>3.0000000000000001E-3</v>
      </c>
      <c r="BL448">
        <v>0.25</v>
      </c>
    </row>
    <row r="449" spans="1:64" hidden="1" x14ac:dyDescent="0.3">
      <c r="A449" t="s">
        <v>1857</v>
      </c>
      <c r="B449" t="s">
        <v>1858</v>
      </c>
      <c r="C449" s="1" t="str">
        <f t="shared" si="37"/>
        <v>21:1131</v>
      </c>
      <c r="D449" s="1" t="str">
        <f t="shared" si="38"/>
        <v>21:0251</v>
      </c>
      <c r="E449" t="s">
        <v>1859</v>
      </c>
      <c r="F449" t="s">
        <v>1860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>
        <v>3.0000000000000001E-3</v>
      </c>
      <c r="P449">
        <v>1</v>
      </c>
      <c r="Q449">
        <v>0.14000000000000001</v>
      </c>
      <c r="R449">
        <v>0.85</v>
      </c>
      <c r="S449">
        <v>36.979999999999997</v>
      </c>
      <c r="T449">
        <v>3.0000000000000001E-3</v>
      </c>
      <c r="U449">
        <v>2.5999999999999999E-2</v>
      </c>
      <c r="V449">
        <v>5.0000000000000001E-3</v>
      </c>
      <c r="W449">
        <v>1.2E-2</v>
      </c>
      <c r="X449">
        <v>2.5000000000000001E-2</v>
      </c>
      <c r="Y449">
        <v>0.05</v>
      </c>
      <c r="Z449">
        <v>0.46</v>
      </c>
      <c r="AA449">
        <v>3.0000000000000001E-3</v>
      </c>
      <c r="AB449">
        <v>3.0000000000000001E-3</v>
      </c>
      <c r="AC449">
        <v>3.0000000000000001E-3</v>
      </c>
      <c r="AE449">
        <v>3.0000000000000001E-3</v>
      </c>
      <c r="AH449">
        <v>3.0000000000000001E-3</v>
      </c>
      <c r="AI449">
        <v>5.0000000000000001E-3</v>
      </c>
      <c r="AJ449">
        <v>5.0000000000000001E-3</v>
      </c>
      <c r="AK449">
        <v>2.3519999999999999</v>
      </c>
      <c r="AL449">
        <v>3.0000000000000001E-3</v>
      </c>
      <c r="AM449">
        <v>0.16</v>
      </c>
      <c r="AN449">
        <v>0.51200000000000001</v>
      </c>
      <c r="AP449">
        <v>3.0000000000000001E-3</v>
      </c>
      <c r="AQ449">
        <v>0.32</v>
      </c>
      <c r="AR449">
        <v>5.0000000000000001E-3</v>
      </c>
      <c r="AS449">
        <v>3.0000000000000001E-3</v>
      </c>
      <c r="AT449">
        <v>0.13800000000000001</v>
      </c>
      <c r="AU449">
        <v>3.0000000000000001E-3</v>
      </c>
      <c r="AV449">
        <v>7.3999999999999996E-2</v>
      </c>
      <c r="AW449">
        <v>1.7</v>
      </c>
      <c r="AX449">
        <v>3.0000000000000001E-3</v>
      </c>
      <c r="AY449">
        <v>5.0000000000000001E-3</v>
      </c>
      <c r="AZ449">
        <v>266.18</v>
      </c>
      <c r="BB449">
        <v>3.0000000000000001E-3</v>
      </c>
      <c r="BD449">
        <v>0.57999999999999996</v>
      </c>
      <c r="BE449">
        <v>3.0000000000000001E-3</v>
      </c>
      <c r="BF449">
        <v>3.0000000000000001E-3</v>
      </c>
      <c r="BG449">
        <v>4.45</v>
      </c>
      <c r="BH449">
        <v>0.05</v>
      </c>
      <c r="BJ449">
        <v>5.0000000000000001E-3</v>
      </c>
      <c r="BK449">
        <v>3.0000000000000001E-3</v>
      </c>
      <c r="BL449">
        <v>0.62</v>
      </c>
    </row>
    <row r="450" spans="1:64" hidden="1" x14ac:dyDescent="0.3">
      <c r="A450" t="s">
        <v>1861</v>
      </c>
      <c r="B450" t="s">
        <v>1862</v>
      </c>
      <c r="C450" s="1" t="str">
        <f t="shared" si="37"/>
        <v>21:1131</v>
      </c>
      <c r="D450" s="1" t="str">
        <f t="shared" si="38"/>
        <v>21:0251</v>
      </c>
      <c r="E450" t="s">
        <v>1863</v>
      </c>
      <c r="F450" t="s">
        <v>1864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>
        <v>3.0000000000000001E-3</v>
      </c>
      <c r="P450">
        <v>5.2</v>
      </c>
      <c r="Q450">
        <v>0.05</v>
      </c>
      <c r="R450">
        <v>12.7</v>
      </c>
      <c r="S450">
        <v>47.48</v>
      </c>
      <c r="T450">
        <v>3.0000000000000001E-3</v>
      </c>
      <c r="U450">
        <v>0.01</v>
      </c>
      <c r="V450">
        <v>5.0000000000000001E-3</v>
      </c>
      <c r="W450">
        <v>1.9E-2</v>
      </c>
      <c r="X450">
        <v>2.5000000000000001E-2</v>
      </c>
      <c r="Y450">
        <v>0.68</v>
      </c>
      <c r="Z450">
        <v>0.46</v>
      </c>
      <c r="AA450">
        <v>3.0000000000000001E-3</v>
      </c>
      <c r="AB450">
        <v>3.0000000000000001E-3</v>
      </c>
      <c r="AC450">
        <v>3.0000000000000001E-3</v>
      </c>
      <c r="AE450">
        <v>3.0000000000000001E-3</v>
      </c>
      <c r="AH450">
        <v>3.0000000000000001E-3</v>
      </c>
      <c r="AI450">
        <v>5.0000000000000001E-3</v>
      </c>
      <c r="AJ450">
        <v>1.0999999999999999E-2</v>
      </c>
      <c r="AK450">
        <v>1.468</v>
      </c>
      <c r="AL450">
        <v>3.0000000000000001E-3</v>
      </c>
      <c r="AM450">
        <v>0.28000000000000003</v>
      </c>
      <c r="AN450">
        <v>1.0860000000000001</v>
      </c>
      <c r="AP450">
        <v>1.2999999999999999E-2</v>
      </c>
      <c r="AQ450">
        <v>0.25</v>
      </c>
      <c r="AR450">
        <v>5.0000000000000001E-3</v>
      </c>
      <c r="AS450">
        <v>3.0000000000000001E-3</v>
      </c>
      <c r="AT450">
        <v>1.9139999999999999</v>
      </c>
      <c r="AU450">
        <v>3.0000000000000001E-3</v>
      </c>
      <c r="AV450">
        <v>3.5999999999999997E-2</v>
      </c>
      <c r="AW450">
        <v>0.5</v>
      </c>
      <c r="AX450">
        <v>3.0000000000000001E-3</v>
      </c>
      <c r="AY450">
        <v>5.0000000000000001E-3</v>
      </c>
      <c r="AZ450">
        <v>219.96</v>
      </c>
      <c r="BB450">
        <v>3.0000000000000001E-3</v>
      </c>
      <c r="BD450">
        <v>0.57999999999999996</v>
      </c>
      <c r="BE450">
        <v>3.0000000000000001E-3</v>
      </c>
      <c r="BF450">
        <v>3.0000000000000001E-3</v>
      </c>
      <c r="BG450">
        <v>0.32400000000000001</v>
      </c>
      <c r="BH450">
        <v>0.86</v>
      </c>
      <c r="BJ450">
        <v>1.2E-2</v>
      </c>
      <c r="BK450">
        <v>3.0000000000000001E-3</v>
      </c>
      <c r="BL450">
        <v>0.25</v>
      </c>
    </row>
    <row r="451" spans="1:64" hidden="1" x14ac:dyDescent="0.3">
      <c r="A451" t="s">
        <v>1865</v>
      </c>
      <c r="B451" t="s">
        <v>1866</v>
      </c>
      <c r="C451" s="1" t="str">
        <f t="shared" si="37"/>
        <v>21:1131</v>
      </c>
      <c r="D451" s="1" t="str">
        <f t="shared" si="38"/>
        <v>21:0251</v>
      </c>
      <c r="E451" t="s">
        <v>1867</v>
      </c>
      <c r="F451" t="s">
        <v>1868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>
        <v>3.0000000000000001E-3</v>
      </c>
      <c r="P451">
        <v>2.7</v>
      </c>
      <c r="Q451">
        <v>0.16</v>
      </c>
      <c r="R451">
        <v>0.51</v>
      </c>
      <c r="S451">
        <v>10.8</v>
      </c>
      <c r="T451">
        <v>3.0000000000000001E-3</v>
      </c>
      <c r="U451">
        <v>0.01</v>
      </c>
      <c r="V451">
        <v>5.0000000000000001E-3</v>
      </c>
      <c r="W451">
        <v>5.0000000000000001E-3</v>
      </c>
      <c r="X451">
        <v>2.5000000000000001E-2</v>
      </c>
      <c r="Y451">
        <v>0.16</v>
      </c>
      <c r="Z451">
        <v>0.27</v>
      </c>
      <c r="AA451">
        <v>3.0000000000000001E-3</v>
      </c>
      <c r="AB451">
        <v>3.0000000000000001E-3</v>
      </c>
      <c r="AC451">
        <v>3.0000000000000001E-3</v>
      </c>
      <c r="AE451">
        <v>3.0000000000000001E-3</v>
      </c>
      <c r="AH451">
        <v>3.0000000000000001E-3</v>
      </c>
      <c r="AI451">
        <v>5.0000000000000001E-3</v>
      </c>
      <c r="AJ451">
        <v>5.0000000000000001E-3</v>
      </c>
      <c r="AK451">
        <v>4.9000000000000004</v>
      </c>
      <c r="AL451">
        <v>3.0000000000000001E-3</v>
      </c>
      <c r="AM451">
        <v>0.16</v>
      </c>
      <c r="AN451">
        <v>6.2E-2</v>
      </c>
      <c r="AP451">
        <v>3.0000000000000001E-3</v>
      </c>
      <c r="AQ451">
        <v>0.23</v>
      </c>
      <c r="AR451">
        <v>5.0000000000000001E-3</v>
      </c>
      <c r="AS451">
        <v>3.0000000000000001E-3</v>
      </c>
      <c r="AT451">
        <v>0.09</v>
      </c>
      <c r="AU451">
        <v>3.0000000000000001E-3</v>
      </c>
      <c r="AV451">
        <v>1.4999999999999999E-2</v>
      </c>
      <c r="AW451">
        <v>0.5</v>
      </c>
      <c r="AX451">
        <v>3.0000000000000001E-3</v>
      </c>
      <c r="AY451">
        <v>5.0000000000000001E-3</v>
      </c>
      <c r="AZ451">
        <v>302.64999999999998</v>
      </c>
      <c r="BB451">
        <v>3.0000000000000001E-3</v>
      </c>
      <c r="BD451">
        <v>0.25</v>
      </c>
      <c r="BE451">
        <v>3.0000000000000001E-3</v>
      </c>
      <c r="BF451">
        <v>3.0000000000000001E-3</v>
      </c>
      <c r="BG451">
        <v>0.81799999999999995</v>
      </c>
      <c r="BH451">
        <v>0.05</v>
      </c>
      <c r="BJ451">
        <v>1.0999999999999999E-2</v>
      </c>
      <c r="BK451">
        <v>3.0000000000000001E-3</v>
      </c>
      <c r="BL451">
        <v>1.01</v>
      </c>
    </row>
    <row r="452" spans="1:64" hidden="1" x14ac:dyDescent="0.3">
      <c r="A452" t="s">
        <v>1869</v>
      </c>
      <c r="B452" t="s">
        <v>1870</v>
      </c>
      <c r="C452" s="1" t="str">
        <f t="shared" si="37"/>
        <v>21:1131</v>
      </c>
      <c r="D452" s="1" t="str">
        <f t="shared" si="38"/>
        <v>21:0251</v>
      </c>
      <c r="E452" t="s">
        <v>1871</v>
      </c>
      <c r="F452" t="s">
        <v>1872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>
        <v>3.0000000000000001E-3</v>
      </c>
      <c r="P452">
        <v>1</v>
      </c>
      <c r="Q452">
        <v>0.05</v>
      </c>
      <c r="R452">
        <v>2.96</v>
      </c>
      <c r="S452">
        <v>59.06</v>
      </c>
      <c r="T452">
        <v>3.0000000000000001E-3</v>
      </c>
      <c r="U452">
        <v>0.01</v>
      </c>
      <c r="V452">
        <v>5.0000000000000001E-3</v>
      </c>
      <c r="W452">
        <v>1.7000000000000001E-2</v>
      </c>
      <c r="X452">
        <v>2.5000000000000001E-2</v>
      </c>
      <c r="Y452">
        <v>0.2</v>
      </c>
      <c r="Z452">
        <v>0.27</v>
      </c>
      <c r="AA452">
        <v>3.0000000000000001E-3</v>
      </c>
      <c r="AB452">
        <v>3.0000000000000001E-3</v>
      </c>
      <c r="AC452">
        <v>3.0000000000000001E-3</v>
      </c>
      <c r="AE452">
        <v>3.0000000000000001E-3</v>
      </c>
      <c r="AH452">
        <v>3.0000000000000001E-3</v>
      </c>
      <c r="AI452">
        <v>5.0000000000000001E-3</v>
      </c>
      <c r="AJ452">
        <v>5.0000000000000001E-3</v>
      </c>
      <c r="AK452">
        <v>2.8069999999999999</v>
      </c>
      <c r="AL452">
        <v>3.0000000000000001E-3</v>
      </c>
      <c r="AM452">
        <v>0.12</v>
      </c>
      <c r="AN452">
        <v>0.245</v>
      </c>
      <c r="AP452">
        <v>5.0000000000000001E-3</v>
      </c>
      <c r="AQ452">
        <v>0.28999999999999998</v>
      </c>
      <c r="AR452">
        <v>5.0000000000000001E-3</v>
      </c>
      <c r="AS452">
        <v>3.0000000000000001E-3</v>
      </c>
      <c r="AT452">
        <v>0.307</v>
      </c>
      <c r="AU452">
        <v>3.0000000000000001E-3</v>
      </c>
      <c r="AV452">
        <v>4.5999999999999999E-2</v>
      </c>
      <c r="AW452">
        <v>0.5</v>
      </c>
      <c r="AX452">
        <v>3.0000000000000001E-3</v>
      </c>
      <c r="AY452">
        <v>5.0000000000000001E-3</v>
      </c>
      <c r="AZ452">
        <v>136.93</v>
      </c>
      <c r="BB452">
        <v>3.0000000000000001E-3</v>
      </c>
      <c r="BD452">
        <v>0.25</v>
      </c>
      <c r="BE452">
        <v>5.0000000000000001E-3</v>
      </c>
      <c r="BF452">
        <v>3.0000000000000001E-3</v>
      </c>
      <c r="BG452">
        <v>0.67400000000000004</v>
      </c>
      <c r="BH452">
        <v>0.05</v>
      </c>
      <c r="BJ452">
        <v>0.01</v>
      </c>
      <c r="BK452">
        <v>3.0000000000000001E-3</v>
      </c>
      <c r="BL452">
        <v>1.04</v>
      </c>
    </row>
    <row r="453" spans="1:64" hidden="1" x14ac:dyDescent="0.3">
      <c r="A453" t="s">
        <v>1873</v>
      </c>
      <c r="B453" t="s">
        <v>1874</v>
      </c>
      <c r="C453" s="1" t="str">
        <f t="shared" si="37"/>
        <v>21:1131</v>
      </c>
      <c r="D453" s="1" t="str">
        <f t="shared" si="38"/>
        <v>21:0251</v>
      </c>
      <c r="E453" t="s">
        <v>1875</v>
      </c>
      <c r="F453" t="s">
        <v>1876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>
        <v>3.0000000000000001E-3</v>
      </c>
      <c r="P453">
        <v>1</v>
      </c>
      <c r="Q453">
        <v>0.05</v>
      </c>
      <c r="R453">
        <v>3.06</v>
      </c>
      <c r="S453">
        <v>27.16</v>
      </c>
      <c r="T453">
        <v>3.0000000000000001E-3</v>
      </c>
      <c r="U453">
        <v>0.01</v>
      </c>
      <c r="V453">
        <v>5.0000000000000001E-3</v>
      </c>
      <c r="W453">
        <v>1.2999999999999999E-2</v>
      </c>
      <c r="X453">
        <v>2.5000000000000001E-2</v>
      </c>
      <c r="Y453">
        <v>0.19</v>
      </c>
      <c r="Z453">
        <v>0.39</v>
      </c>
      <c r="AA453">
        <v>3.0000000000000001E-3</v>
      </c>
      <c r="AB453">
        <v>3.0000000000000001E-3</v>
      </c>
      <c r="AC453">
        <v>3.0000000000000001E-3</v>
      </c>
      <c r="AE453">
        <v>3.0000000000000001E-3</v>
      </c>
      <c r="AH453">
        <v>3.0000000000000001E-3</v>
      </c>
      <c r="AI453">
        <v>5.0000000000000001E-3</v>
      </c>
      <c r="AJ453">
        <v>5.0000000000000001E-3</v>
      </c>
      <c r="AK453">
        <v>5.2990000000000004</v>
      </c>
      <c r="AL453">
        <v>3.0000000000000001E-3</v>
      </c>
      <c r="AM453">
        <v>0.05</v>
      </c>
      <c r="AN453">
        <v>0.25</v>
      </c>
      <c r="AP453">
        <v>3.0000000000000001E-3</v>
      </c>
      <c r="AQ453">
        <v>0.22</v>
      </c>
      <c r="AR453">
        <v>5.0000000000000001E-3</v>
      </c>
      <c r="AS453">
        <v>3.0000000000000001E-3</v>
      </c>
      <c r="AT453">
        <v>0.19800000000000001</v>
      </c>
      <c r="AU453">
        <v>3.0000000000000001E-3</v>
      </c>
      <c r="AV453">
        <v>2.5999999999999999E-2</v>
      </c>
      <c r="AW453">
        <v>0.5</v>
      </c>
      <c r="AX453">
        <v>3.0000000000000001E-3</v>
      </c>
      <c r="AY453">
        <v>5.0000000000000001E-3</v>
      </c>
      <c r="AZ453">
        <v>241.59</v>
      </c>
      <c r="BB453">
        <v>3.0000000000000001E-3</v>
      </c>
      <c r="BD453">
        <v>0.25</v>
      </c>
      <c r="BE453">
        <v>3.0000000000000001E-3</v>
      </c>
      <c r="BF453">
        <v>3.0000000000000001E-3</v>
      </c>
      <c r="BG453">
        <v>1.1819999999999999</v>
      </c>
      <c r="BH453">
        <v>0.05</v>
      </c>
      <c r="BJ453">
        <v>1.2E-2</v>
      </c>
      <c r="BK453">
        <v>3.0000000000000001E-3</v>
      </c>
      <c r="BL453">
        <v>0.25</v>
      </c>
    </row>
    <row r="454" spans="1:64" hidden="1" x14ac:dyDescent="0.3">
      <c r="A454" t="s">
        <v>1877</v>
      </c>
      <c r="B454" t="s">
        <v>1878</v>
      </c>
      <c r="C454" s="1" t="str">
        <f t="shared" si="37"/>
        <v>21:1131</v>
      </c>
      <c r="D454" s="1" t="str">
        <f t="shared" si="38"/>
        <v>21:0251</v>
      </c>
      <c r="E454" t="s">
        <v>1879</v>
      </c>
      <c r="F454" t="s">
        <v>1880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>
        <v>3.0000000000000001E-3</v>
      </c>
      <c r="P454">
        <v>104.4</v>
      </c>
      <c r="Q454">
        <v>0.2</v>
      </c>
      <c r="R454">
        <v>1.21</v>
      </c>
      <c r="S454">
        <v>46.17</v>
      </c>
      <c r="T454">
        <v>2.1000000000000001E-2</v>
      </c>
      <c r="U454">
        <v>0.74299999999999999</v>
      </c>
      <c r="V454">
        <v>2.5999999999999999E-2</v>
      </c>
      <c r="W454">
        <v>5.0000000000000001E-3</v>
      </c>
      <c r="X454">
        <v>1.62</v>
      </c>
      <c r="Y454">
        <v>0.17</v>
      </c>
      <c r="Z454">
        <v>0.5</v>
      </c>
      <c r="AA454">
        <v>3.6999999999999998E-2</v>
      </c>
      <c r="AB454">
        <v>2.5999999999999999E-2</v>
      </c>
      <c r="AC454">
        <v>3.0000000000000001E-3</v>
      </c>
      <c r="AE454">
        <v>4.2999999999999997E-2</v>
      </c>
      <c r="AH454">
        <v>7.0000000000000001E-3</v>
      </c>
      <c r="AI454">
        <v>5.0000000000000001E-3</v>
      </c>
      <c r="AJ454">
        <v>1.2999999999999999E-2</v>
      </c>
      <c r="AK454">
        <v>2.8</v>
      </c>
      <c r="AL454">
        <v>3.0000000000000001E-3</v>
      </c>
      <c r="AM454">
        <v>28.05</v>
      </c>
      <c r="AN454">
        <v>0.25900000000000001</v>
      </c>
      <c r="AP454">
        <v>4.5999999999999999E-2</v>
      </c>
      <c r="AQ454">
        <v>17.07</v>
      </c>
      <c r="AR454">
        <v>2.1000000000000001E-2</v>
      </c>
      <c r="AS454">
        <v>7.0000000000000001E-3</v>
      </c>
      <c r="AT454">
        <v>0.17299999999999999</v>
      </c>
      <c r="AU454">
        <v>3.0000000000000001E-3</v>
      </c>
      <c r="AV454">
        <v>0.104</v>
      </c>
      <c r="AW454">
        <v>0.5</v>
      </c>
      <c r="AX454">
        <v>2.3E-2</v>
      </c>
      <c r="AY454">
        <v>5.0000000000000001E-3</v>
      </c>
      <c r="AZ454">
        <v>124.74</v>
      </c>
      <c r="BB454">
        <v>7.0000000000000001E-3</v>
      </c>
      <c r="BD454">
        <v>0.25</v>
      </c>
      <c r="BE454">
        <v>1.0999999999999999E-2</v>
      </c>
      <c r="BF454">
        <v>3.0000000000000001E-3</v>
      </c>
      <c r="BG454">
        <v>0.17100000000000001</v>
      </c>
      <c r="BH454">
        <v>0.11</v>
      </c>
      <c r="BJ454">
        <v>0.29799999999999999</v>
      </c>
      <c r="BK454">
        <v>1.6E-2</v>
      </c>
      <c r="BL454">
        <v>91.72</v>
      </c>
    </row>
    <row r="455" spans="1:64" hidden="1" x14ac:dyDescent="0.3">
      <c r="A455" t="s">
        <v>1881</v>
      </c>
      <c r="B455" t="s">
        <v>1882</v>
      </c>
      <c r="C455" s="1" t="str">
        <f t="shared" si="37"/>
        <v>21:1131</v>
      </c>
      <c r="D455" s="1" t="str">
        <f t="shared" si="38"/>
        <v>21:0251</v>
      </c>
      <c r="E455" t="s">
        <v>1879</v>
      </c>
      <c r="F455" t="s">
        <v>1883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>
        <v>3.0000000000000001E-3</v>
      </c>
      <c r="P455">
        <v>105.9</v>
      </c>
      <c r="Q455">
        <v>0.18</v>
      </c>
      <c r="R455">
        <v>1.04</v>
      </c>
      <c r="S455">
        <v>47.49</v>
      </c>
      <c r="T455">
        <v>1.7000000000000001E-2</v>
      </c>
      <c r="U455">
        <v>0.69799999999999995</v>
      </c>
      <c r="V455">
        <v>2.9000000000000001E-2</v>
      </c>
      <c r="W455">
        <v>5.0000000000000001E-3</v>
      </c>
      <c r="X455">
        <v>1.546</v>
      </c>
      <c r="Y455">
        <v>0.14000000000000001</v>
      </c>
      <c r="Z455">
        <v>0.48</v>
      </c>
      <c r="AA455">
        <v>4.1000000000000002E-2</v>
      </c>
      <c r="AB455">
        <v>2.4E-2</v>
      </c>
      <c r="AC455">
        <v>7.0000000000000001E-3</v>
      </c>
      <c r="AE455">
        <v>5.2999999999999999E-2</v>
      </c>
      <c r="AH455">
        <v>8.0000000000000002E-3</v>
      </c>
      <c r="AI455">
        <v>5.0000000000000001E-3</v>
      </c>
      <c r="AJ455">
        <v>1.2999999999999999E-2</v>
      </c>
      <c r="AK455">
        <v>2.7069999999999999</v>
      </c>
      <c r="AL455">
        <v>3.0000000000000001E-3</v>
      </c>
      <c r="AM455">
        <v>28.09</v>
      </c>
      <c r="AN455">
        <v>0.252</v>
      </c>
      <c r="AP455">
        <v>4.8000000000000001E-2</v>
      </c>
      <c r="AQ455">
        <v>16.62</v>
      </c>
      <c r="AR455">
        <v>1.9E-2</v>
      </c>
      <c r="AS455">
        <v>6.0000000000000001E-3</v>
      </c>
      <c r="AT455">
        <v>0.17799999999999999</v>
      </c>
      <c r="AU455">
        <v>3.0000000000000001E-3</v>
      </c>
      <c r="AV455">
        <v>0.10199999999999999</v>
      </c>
      <c r="AW455">
        <v>0.5</v>
      </c>
      <c r="AX455">
        <v>2.7E-2</v>
      </c>
      <c r="AY455">
        <v>5.0000000000000001E-3</v>
      </c>
      <c r="AZ455">
        <v>125.95</v>
      </c>
      <c r="BB455">
        <v>6.0000000000000001E-3</v>
      </c>
      <c r="BD455">
        <v>0.25</v>
      </c>
      <c r="BE455">
        <v>1.6E-2</v>
      </c>
      <c r="BF455">
        <v>3.0000000000000001E-3</v>
      </c>
      <c r="BG455">
        <v>0.19800000000000001</v>
      </c>
      <c r="BH455">
        <v>0.05</v>
      </c>
      <c r="BJ455">
        <v>0.308</v>
      </c>
      <c r="BK455">
        <v>2.1000000000000001E-2</v>
      </c>
      <c r="BL455">
        <v>91.62</v>
      </c>
    </row>
    <row r="456" spans="1:64" hidden="1" x14ac:dyDescent="0.3">
      <c r="A456" t="s">
        <v>1884</v>
      </c>
      <c r="B456" t="s">
        <v>1885</v>
      </c>
      <c r="C456" s="1" t="str">
        <f t="shared" si="37"/>
        <v>21:1131</v>
      </c>
      <c r="D456" s="1" t="str">
        <f t="shared" si="38"/>
        <v>21:0251</v>
      </c>
      <c r="E456" t="s">
        <v>1886</v>
      </c>
      <c r="F456" t="s">
        <v>1887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>
        <v>3.0000000000000001E-3</v>
      </c>
      <c r="P456">
        <v>50.8</v>
      </c>
      <c r="Q456">
        <v>0.05</v>
      </c>
      <c r="R456">
        <v>1</v>
      </c>
      <c r="S456">
        <v>23.65</v>
      </c>
      <c r="T456">
        <v>7.0000000000000001E-3</v>
      </c>
      <c r="U456">
        <v>1.042</v>
      </c>
      <c r="V456">
        <v>5.0000000000000001E-3</v>
      </c>
      <c r="W456">
        <v>5.0000000000000001E-3</v>
      </c>
      <c r="X456">
        <v>2.585</v>
      </c>
      <c r="Y456">
        <v>0.13</v>
      </c>
      <c r="Z456">
        <v>0.41</v>
      </c>
      <c r="AA456">
        <v>3.0000000000000001E-3</v>
      </c>
      <c r="AB456">
        <v>3.0000000000000001E-3</v>
      </c>
      <c r="AC456">
        <v>3.0000000000000001E-3</v>
      </c>
      <c r="AE456">
        <v>3.0000000000000001E-3</v>
      </c>
      <c r="AH456">
        <v>3.0000000000000001E-3</v>
      </c>
      <c r="AI456">
        <v>5.0000000000000001E-3</v>
      </c>
      <c r="AJ456">
        <v>5.0000000000000001E-3</v>
      </c>
      <c r="AK456">
        <v>2.883</v>
      </c>
      <c r="AL456">
        <v>3.0000000000000001E-3</v>
      </c>
      <c r="AM456">
        <v>61.11</v>
      </c>
      <c r="AN456">
        <v>7.0000000000000007E-2</v>
      </c>
      <c r="AP456">
        <v>3.0000000000000001E-3</v>
      </c>
      <c r="AQ456">
        <v>19.059999999999999</v>
      </c>
      <c r="AR456">
        <v>5.0000000000000001E-3</v>
      </c>
      <c r="AS456">
        <v>3.0000000000000001E-3</v>
      </c>
      <c r="AT456">
        <v>0.192</v>
      </c>
      <c r="AU456">
        <v>3.0000000000000001E-3</v>
      </c>
      <c r="AV456">
        <v>2.4E-2</v>
      </c>
      <c r="AW456">
        <v>0.5</v>
      </c>
      <c r="AX456">
        <v>3.0000000000000001E-3</v>
      </c>
      <c r="AY456">
        <v>5.0000000000000001E-3</v>
      </c>
      <c r="AZ456">
        <v>110.86</v>
      </c>
      <c r="BB456">
        <v>3.0000000000000001E-3</v>
      </c>
      <c r="BD456">
        <v>0.25</v>
      </c>
      <c r="BE456">
        <v>8.0000000000000002E-3</v>
      </c>
      <c r="BF456">
        <v>3.0000000000000001E-3</v>
      </c>
      <c r="BG456">
        <v>0.19500000000000001</v>
      </c>
      <c r="BH456">
        <v>0.05</v>
      </c>
      <c r="BJ456">
        <v>3.1E-2</v>
      </c>
      <c r="BK456">
        <v>3.0000000000000001E-3</v>
      </c>
      <c r="BL456">
        <v>127.82</v>
      </c>
    </row>
    <row r="457" spans="1:64" hidden="1" x14ac:dyDescent="0.3">
      <c r="A457" t="s">
        <v>1888</v>
      </c>
      <c r="B457" t="s">
        <v>1889</v>
      </c>
      <c r="C457" s="1" t="str">
        <f t="shared" si="37"/>
        <v>21:1131</v>
      </c>
      <c r="D457" s="1" t="str">
        <f t="shared" si="38"/>
        <v>21:0251</v>
      </c>
      <c r="E457" t="s">
        <v>1890</v>
      </c>
      <c r="F457" t="s">
        <v>1891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>
        <v>3.0000000000000001E-3</v>
      </c>
      <c r="P457">
        <v>8.9</v>
      </c>
      <c r="Q457">
        <v>0.05</v>
      </c>
      <c r="R457">
        <v>1.54</v>
      </c>
      <c r="S457">
        <v>8.5299999999999994</v>
      </c>
      <c r="T457">
        <v>3.0000000000000001E-3</v>
      </c>
      <c r="U457">
        <v>0.01</v>
      </c>
      <c r="V457">
        <v>5.0000000000000001E-3</v>
      </c>
      <c r="W457">
        <v>5.0000000000000001E-3</v>
      </c>
      <c r="X457">
        <v>2.5000000000000001E-2</v>
      </c>
      <c r="Y457">
        <v>0.16</v>
      </c>
      <c r="Z457">
        <v>0.17</v>
      </c>
      <c r="AA457">
        <v>3.0000000000000001E-3</v>
      </c>
      <c r="AB457">
        <v>3.0000000000000001E-3</v>
      </c>
      <c r="AC457">
        <v>3.0000000000000001E-3</v>
      </c>
      <c r="AE457">
        <v>3.0000000000000001E-3</v>
      </c>
      <c r="AH457">
        <v>3.0000000000000001E-3</v>
      </c>
      <c r="AI457">
        <v>5.0000000000000001E-3</v>
      </c>
      <c r="AJ457">
        <v>5.0000000000000001E-3</v>
      </c>
      <c r="AK457">
        <v>4.5090000000000003</v>
      </c>
      <c r="AL457">
        <v>3.0000000000000001E-3</v>
      </c>
      <c r="AM457">
        <v>0.97</v>
      </c>
      <c r="AN457">
        <v>2.5000000000000001E-2</v>
      </c>
      <c r="AP457">
        <v>3.0000000000000001E-3</v>
      </c>
      <c r="AQ457">
        <v>0.1</v>
      </c>
      <c r="AR457">
        <v>1.0999999999999999E-2</v>
      </c>
      <c r="AS457">
        <v>3.0000000000000001E-3</v>
      </c>
      <c r="AT457">
        <v>0.153</v>
      </c>
      <c r="AU457">
        <v>3.0000000000000001E-3</v>
      </c>
      <c r="AV457">
        <v>0.02</v>
      </c>
      <c r="AW457">
        <v>0.5</v>
      </c>
      <c r="AX457">
        <v>5.0000000000000001E-3</v>
      </c>
      <c r="AY457">
        <v>5.0000000000000001E-3</v>
      </c>
      <c r="AZ457">
        <v>75.42</v>
      </c>
      <c r="BB457">
        <v>3.0000000000000001E-3</v>
      </c>
      <c r="BD457">
        <v>0.25</v>
      </c>
      <c r="BE457">
        <v>3.0000000000000001E-3</v>
      </c>
      <c r="BF457">
        <v>3.0000000000000001E-3</v>
      </c>
      <c r="BG457">
        <v>2.7E-2</v>
      </c>
      <c r="BH457">
        <v>0.05</v>
      </c>
      <c r="BJ457">
        <v>5.0000000000000001E-3</v>
      </c>
      <c r="BK457">
        <v>3.0000000000000001E-3</v>
      </c>
      <c r="BL457">
        <v>0.25</v>
      </c>
    </row>
    <row r="458" spans="1:64" hidden="1" x14ac:dyDescent="0.3">
      <c r="A458" t="s">
        <v>1892</v>
      </c>
      <c r="B458" t="s">
        <v>1893</v>
      </c>
      <c r="C458" s="1" t="str">
        <f t="shared" si="37"/>
        <v>21:1131</v>
      </c>
      <c r="D458" s="1" t="str">
        <f t="shared" si="38"/>
        <v>21:0251</v>
      </c>
      <c r="E458" t="s">
        <v>1894</v>
      </c>
      <c r="F458" t="s">
        <v>1895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>
        <v>3.0000000000000001E-3</v>
      </c>
      <c r="P458">
        <v>59.1</v>
      </c>
      <c r="Q458">
        <v>0.18</v>
      </c>
      <c r="R458">
        <v>3.49</v>
      </c>
      <c r="S458">
        <v>40.229999999999997</v>
      </c>
      <c r="T458">
        <v>3.0000000000000001E-3</v>
      </c>
      <c r="U458">
        <v>0.01</v>
      </c>
      <c r="V458">
        <v>4.4999999999999998E-2</v>
      </c>
      <c r="W458">
        <v>1.4E-2</v>
      </c>
      <c r="X458">
        <v>5.8000000000000003E-2</v>
      </c>
      <c r="Y458">
        <v>0.38</v>
      </c>
      <c r="Z458">
        <v>0.38</v>
      </c>
      <c r="AA458">
        <v>3.0000000000000001E-3</v>
      </c>
      <c r="AB458">
        <v>5.0000000000000001E-3</v>
      </c>
      <c r="AC458">
        <v>3.0000000000000001E-3</v>
      </c>
      <c r="AE458">
        <v>8.0000000000000002E-3</v>
      </c>
      <c r="AH458">
        <v>3.0000000000000001E-3</v>
      </c>
      <c r="AI458">
        <v>5.0000000000000001E-3</v>
      </c>
      <c r="AJ458">
        <v>3.2000000000000001E-2</v>
      </c>
      <c r="AK458">
        <v>0.66</v>
      </c>
      <c r="AL458">
        <v>3.0000000000000001E-3</v>
      </c>
      <c r="AM458">
        <v>3.56</v>
      </c>
      <c r="AN458">
        <v>1.036</v>
      </c>
      <c r="AP458">
        <v>2.5999999999999999E-2</v>
      </c>
      <c r="AQ458">
        <v>0.31</v>
      </c>
      <c r="AR458">
        <v>2.7E-2</v>
      </c>
      <c r="AS458">
        <v>7.0000000000000001E-3</v>
      </c>
      <c r="AT458">
        <v>0.25600000000000001</v>
      </c>
      <c r="AU458">
        <v>3.0000000000000001E-3</v>
      </c>
      <c r="AV458">
        <v>0.1</v>
      </c>
      <c r="AW458">
        <v>0.5</v>
      </c>
      <c r="AX458">
        <v>1.0999999999999999E-2</v>
      </c>
      <c r="AY458">
        <v>5.0000000000000001E-3</v>
      </c>
      <c r="AZ458">
        <v>100.05</v>
      </c>
      <c r="BB458">
        <v>3.0000000000000001E-3</v>
      </c>
      <c r="BD458">
        <v>3.04</v>
      </c>
      <c r="BE458">
        <v>3.0000000000000001E-3</v>
      </c>
      <c r="BF458">
        <v>3.0000000000000001E-3</v>
      </c>
      <c r="BG458">
        <v>0.52900000000000003</v>
      </c>
      <c r="BH458">
        <v>0.57999999999999996</v>
      </c>
      <c r="BJ458">
        <v>3.9E-2</v>
      </c>
      <c r="BK458">
        <v>3.0000000000000001E-3</v>
      </c>
      <c r="BL458">
        <v>1.01</v>
      </c>
    </row>
    <row r="459" spans="1:64" hidden="1" x14ac:dyDescent="0.3">
      <c r="A459" t="s">
        <v>1896</v>
      </c>
      <c r="B459" t="s">
        <v>1897</v>
      </c>
      <c r="C459" s="1" t="str">
        <f t="shared" si="37"/>
        <v>21:1131</v>
      </c>
      <c r="D459" s="1" t="str">
        <f t="shared" si="38"/>
        <v>21:0251</v>
      </c>
      <c r="E459" t="s">
        <v>1898</v>
      </c>
      <c r="F459" t="s">
        <v>1899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>
        <v>3.0000000000000001E-3</v>
      </c>
      <c r="P459">
        <v>1</v>
      </c>
      <c r="Q459">
        <v>0.1</v>
      </c>
      <c r="R459">
        <v>4.6100000000000003</v>
      </c>
      <c r="S459">
        <v>63.73</v>
      </c>
      <c r="T459">
        <v>3.0000000000000001E-3</v>
      </c>
      <c r="U459">
        <v>0.01</v>
      </c>
      <c r="V459">
        <v>5.0000000000000001E-3</v>
      </c>
      <c r="W459">
        <v>5.0000000000000001E-3</v>
      </c>
      <c r="X459">
        <v>2.5000000000000001E-2</v>
      </c>
      <c r="Y459">
        <v>0.18</v>
      </c>
      <c r="Z459">
        <v>0.39</v>
      </c>
      <c r="AA459">
        <v>3.0000000000000001E-3</v>
      </c>
      <c r="AB459">
        <v>3.0000000000000001E-3</v>
      </c>
      <c r="AC459">
        <v>3.0000000000000001E-3</v>
      </c>
      <c r="AE459">
        <v>3.0000000000000001E-3</v>
      </c>
      <c r="AH459">
        <v>3.0000000000000001E-3</v>
      </c>
      <c r="AI459">
        <v>5.0000000000000001E-3</v>
      </c>
      <c r="AJ459">
        <v>5.0000000000000001E-3</v>
      </c>
      <c r="AK459">
        <v>3.4119999999999999</v>
      </c>
      <c r="AL459">
        <v>3.0000000000000001E-3</v>
      </c>
      <c r="AM459">
        <v>0.14000000000000001</v>
      </c>
      <c r="AN459">
        <v>0.25900000000000001</v>
      </c>
      <c r="AP459">
        <v>5.0000000000000001E-3</v>
      </c>
      <c r="AQ459">
        <v>0.33</v>
      </c>
      <c r="AR459">
        <v>0.01</v>
      </c>
      <c r="AS459">
        <v>3.0000000000000001E-3</v>
      </c>
      <c r="AT459">
        <v>0.221</v>
      </c>
      <c r="AU459">
        <v>3.0000000000000001E-3</v>
      </c>
      <c r="AV459">
        <v>0.02</v>
      </c>
      <c r="AW459">
        <v>0.5</v>
      </c>
      <c r="AX459">
        <v>3.0000000000000001E-3</v>
      </c>
      <c r="AY459">
        <v>5.0000000000000001E-3</v>
      </c>
      <c r="AZ459">
        <v>188.46</v>
      </c>
      <c r="BB459">
        <v>3.0000000000000001E-3</v>
      </c>
      <c r="BD459">
        <v>0.25</v>
      </c>
      <c r="BE459">
        <v>3.0000000000000001E-3</v>
      </c>
      <c r="BF459">
        <v>3.0000000000000001E-3</v>
      </c>
      <c r="BG459">
        <v>0.71099999999999997</v>
      </c>
      <c r="BH459">
        <v>0.05</v>
      </c>
      <c r="BJ459">
        <v>1.4E-2</v>
      </c>
      <c r="BK459">
        <v>3.0000000000000001E-3</v>
      </c>
      <c r="BL459">
        <v>2.33</v>
      </c>
    </row>
    <row r="460" spans="1:64" hidden="1" x14ac:dyDescent="0.3">
      <c r="A460" t="s">
        <v>1900</v>
      </c>
      <c r="B460" t="s">
        <v>1901</v>
      </c>
      <c r="C460" s="1" t="str">
        <f t="shared" si="37"/>
        <v>21:1131</v>
      </c>
      <c r="D460" s="1" t="str">
        <f t="shared" si="38"/>
        <v>21:0251</v>
      </c>
      <c r="E460" t="s">
        <v>1902</v>
      </c>
      <c r="F460" t="s">
        <v>1903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>
        <v>3.0000000000000001E-3</v>
      </c>
      <c r="P460">
        <v>4.9000000000000004</v>
      </c>
      <c r="Q460">
        <v>0.05</v>
      </c>
      <c r="R460">
        <v>5.43</v>
      </c>
      <c r="S460">
        <v>30.95</v>
      </c>
      <c r="T460">
        <v>3.0000000000000001E-3</v>
      </c>
      <c r="U460">
        <v>3.4000000000000002E-2</v>
      </c>
      <c r="V460">
        <v>2.3E-2</v>
      </c>
      <c r="W460">
        <v>5.0000000000000001E-3</v>
      </c>
      <c r="X460">
        <v>2.5000000000000001E-2</v>
      </c>
      <c r="Y460">
        <v>0.24</v>
      </c>
      <c r="Z460">
        <v>1.02</v>
      </c>
      <c r="AA460">
        <v>3.0000000000000001E-3</v>
      </c>
      <c r="AB460">
        <v>3.0000000000000001E-3</v>
      </c>
      <c r="AC460">
        <v>3.0000000000000001E-3</v>
      </c>
      <c r="AE460">
        <v>3.0000000000000001E-3</v>
      </c>
      <c r="AH460">
        <v>3.0000000000000001E-3</v>
      </c>
      <c r="AI460">
        <v>5.0000000000000001E-3</v>
      </c>
      <c r="AJ460">
        <v>1.4999999999999999E-2</v>
      </c>
      <c r="AK460">
        <v>1.4059999999999999</v>
      </c>
      <c r="AL460">
        <v>3.0000000000000001E-3</v>
      </c>
      <c r="AM460">
        <v>0.13</v>
      </c>
      <c r="AN460">
        <v>0.92800000000000005</v>
      </c>
      <c r="AP460">
        <v>1.2E-2</v>
      </c>
      <c r="AQ460">
        <v>1.69</v>
      </c>
      <c r="AR460">
        <v>5.0000000000000001E-3</v>
      </c>
      <c r="AS460">
        <v>3.0000000000000001E-3</v>
      </c>
      <c r="AT460">
        <v>0.127</v>
      </c>
      <c r="AU460">
        <v>3.0000000000000001E-3</v>
      </c>
      <c r="AV460">
        <v>0.12</v>
      </c>
      <c r="AW460">
        <v>1.5</v>
      </c>
      <c r="AX460">
        <v>6.0000000000000001E-3</v>
      </c>
      <c r="AY460">
        <v>5.0000000000000001E-3</v>
      </c>
      <c r="AZ460">
        <v>87.4</v>
      </c>
      <c r="BB460">
        <v>3.0000000000000001E-3</v>
      </c>
      <c r="BD460">
        <v>0.25</v>
      </c>
      <c r="BE460">
        <v>3.0000000000000001E-3</v>
      </c>
      <c r="BF460">
        <v>3.0000000000000001E-3</v>
      </c>
      <c r="BG460">
        <v>1.3009999999999999</v>
      </c>
      <c r="BH460">
        <v>0.13</v>
      </c>
      <c r="BJ460">
        <v>2.5000000000000001E-2</v>
      </c>
      <c r="BK460">
        <v>3.0000000000000001E-3</v>
      </c>
      <c r="BL460">
        <v>4.78</v>
      </c>
    </row>
    <row r="461" spans="1:64" hidden="1" x14ac:dyDescent="0.3">
      <c r="A461" t="s">
        <v>1904</v>
      </c>
      <c r="B461" t="s">
        <v>1905</v>
      </c>
      <c r="C461" s="1" t="str">
        <f t="shared" si="37"/>
        <v>21:1131</v>
      </c>
      <c r="D461" s="1" t="str">
        <f t="shared" si="38"/>
        <v>21:0251</v>
      </c>
      <c r="E461" t="s">
        <v>1906</v>
      </c>
      <c r="F461" t="s">
        <v>1907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>
        <v>3.5999999999999997E-2</v>
      </c>
      <c r="P461">
        <v>100039.1</v>
      </c>
      <c r="Q461">
        <v>5.36</v>
      </c>
      <c r="R461">
        <v>21.12</v>
      </c>
      <c r="S461">
        <v>22.88</v>
      </c>
      <c r="T461">
        <v>8.1920000000000002</v>
      </c>
      <c r="U461">
        <v>151.608</v>
      </c>
      <c r="V461">
        <v>17.745999999999999</v>
      </c>
      <c r="W461">
        <v>0.10100000000000001</v>
      </c>
      <c r="X461">
        <v>343.79700000000003</v>
      </c>
      <c r="Y461">
        <v>55.89</v>
      </c>
      <c r="Z461">
        <v>874.49</v>
      </c>
      <c r="AA461">
        <v>32.198</v>
      </c>
      <c r="AB461">
        <v>16.436</v>
      </c>
      <c r="AC461">
        <v>8.7230000000000008</v>
      </c>
      <c r="AE461">
        <v>38.783999999999999</v>
      </c>
      <c r="AH461">
        <v>6.3579999999999997</v>
      </c>
      <c r="AI461">
        <v>0.23200000000000001</v>
      </c>
      <c r="AJ461">
        <v>6.9560000000000004</v>
      </c>
      <c r="AK461">
        <v>21.459</v>
      </c>
      <c r="AL461">
        <v>1.978</v>
      </c>
      <c r="AM461">
        <v>2823.52</v>
      </c>
      <c r="AN461">
        <v>0.24</v>
      </c>
      <c r="AP461">
        <v>25.791</v>
      </c>
      <c r="AQ461">
        <v>2708.18</v>
      </c>
      <c r="AR461">
        <v>6.2E-2</v>
      </c>
      <c r="AS461">
        <v>5.2359999999999998</v>
      </c>
      <c r="AT461">
        <v>1.819</v>
      </c>
      <c r="AU461">
        <v>5.0000000000000001E-3</v>
      </c>
      <c r="AV461">
        <v>6.2E-2</v>
      </c>
      <c r="AW461">
        <v>18.399999999999999</v>
      </c>
      <c r="AX461">
        <v>20.27</v>
      </c>
      <c r="AY461">
        <v>5.0000000000000001E-3</v>
      </c>
      <c r="AZ461">
        <v>672.24</v>
      </c>
      <c r="BB461">
        <v>6.3230000000000004</v>
      </c>
      <c r="BD461">
        <v>2.9</v>
      </c>
      <c r="BE461">
        <v>0.72299999999999998</v>
      </c>
      <c r="BF461">
        <v>2.2869999999999999</v>
      </c>
      <c r="BG461">
        <v>62.978999999999999</v>
      </c>
      <c r="BH461">
        <v>11.39</v>
      </c>
      <c r="BJ461">
        <v>192.94900000000001</v>
      </c>
      <c r="BK461">
        <v>11.904999999999999</v>
      </c>
      <c r="BL461">
        <v>11804.93</v>
      </c>
    </row>
    <row r="462" spans="1:64" hidden="1" x14ac:dyDescent="0.3">
      <c r="A462" t="s">
        <v>1908</v>
      </c>
      <c r="B462" t="s">
        <v>1909</v>
      </c>
      <c r="C462" s="1" t="str">
        <f t="shared" si="37"/>
        <v>21:1131</v>
      </c>
      <c r="D462" s="1" t="str">
        <f t="shared" si="38"/>
        <v>21:0251</v>
      </c>
      <c r="E462" t="s">
        <v>1910</v>
      </c>
      <c r="F462" t="s">
        <v>1911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>
        <v>3.0000000000000001E-3</v>
      </c>
      <c r="P462">
        <v>6.6</v>
      </c>
      <c r="Q462">
        <v>0.05</v>
      </c>
      <c r="R462">
        <v>5.51</v>
      </c>
      <c r="S462">
        <v>23.19</v>
      </c>
      <c r="T462">
        <v>3.0000000000000001E-3</v>
      </c>
      <c r="U462">
        <v>0.01</v>
      </c>
      <c r="V462">
        <v>5.0000000000000001E-3</v>
      </c>
      <c r="W462">
        <v>5.0000000000000001E-3</v>
      </c>
      <c r="X462">
        <v>2.5000000000000001E-2</v>
      </c>
      <c r="Y462">
        <v>0.11</v>
      </c>
      <c r="Z462">
        <v>0.27</v>
      </c>
      <c r="AA462">
        <v>3.0000000000000001E-3</v>
      </c>
      <c r="AB462">
        <v>3.0000000000000001E-3</v>
      </c>
      <c r="AC462">
        <v>3.0000000000000001E-3</v>
      </c>
      <c r="AE462">
        <v>3.0000000000000001E-3</v>
      </c>
      <c r="AH462">
        <v>3.0000000000000001E-3</v>
      </c>
      <c r="AI462">
        <v>5.0000000000000001E-3</v>
      </c>
      <c r="AJ462">
        <v>5.0000000000000001E-3</v>
      </c>
      <c r="AK462">
        <v>6.4950000000000001</v>
      </c>
      <c r="AL462">
        <v>3.0000000000000001E-3</v>
      </c>
      <c r="AM462">
        <v>0.36</v>
      </c>
      <c r="AN462">
        <v>0.13500000000000001</v>
      </c>
      <c r="AP462">
        <v>3.0000000000000001E-3</v>
      </c>
      <c r="AQ462">
        <v>0.39</v>
      </c>
      <c r="AR462">
        <v>5.0000000000000001E-3</v>
      </c>
      <c r="AS462">
        <v>3.0000000000000001E-3</v>
      </c>
      <c r="AT462">
        <v>0.21299999999999999</v>
      </c>
      <c r="AU462">
        <v>3.0000000000000001E-3</v>
      </c>
      <c r="AV462">
        <v>5.0000000000000001E-3</v>
      </c>
      <c r="AW462">
        <v>0.5</v>
      </c>
      <c r="AX462">
        <v>3.0000000000000001E-3</v>
      </c>
      <c r="AY462">
        <v>5.0000000000000001E-3</v>
      </c>
      <c r="AZ462">
        <v>277.27</v>
      </c>
      <c r="BB462">
        <v>3.0000000000000001E-3</v>
      </c>
      <c r="BD462">
        <v>0.25</v>
      </c>
      <c r="BE462">
        <v>3.0000000000000001E-3</v>
      </c>
      <c r="BF462">
        <v>3.0000000000000001E-3</v>
      </c>
      <c r="BG462">
        <v>0.44500000000000001</v>
      </c>
      <c r="BH462">
        <v>0.05</v>
      </c>
      <c r="BJ462">
        <v>2.8000000000000001E-2</v>
      </c>
      <c r="BK462">
        <v>3.0000000000000001E-3</v>
      </c>
      <c r="BL462">
        <v>1.1000000000000001</v>
      </c>
    </row>
    <row r="463" spans="1:64" hidden="1" x14ac:dyDescent="0.3">
      <c r="A463" t="s">
        <v>1912</v>
      </c>
      <c r="B463" t="s">
        <v>1913</v>
      </c>
      <c r="C463" s="1" t="str">
        <f t="shared" si="37"/>
        <v>21:1131</v>
      </c>
      <c r="D463" s="1" t="str">
        <f t="shared" si="38"/>
        <v>21:0251</v>
      </c>
      <c r="E463" t="s">
        <v>1914</v>
      </c>
      <c r="F463" t="s">
        <v>1915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>
        <v>3.0000000000000001E-3</v>
      </c>
      <c r="P463">
        <v>1</v>
      </c>
      <c r="Q463">
        <v>0.16</v>
      </c>
      <c r="R463">
        <v>5.18</v>
      </c>
      <c r="S463">
        <v>32.4</v>
      </c>
      <c r="T463">
        <v>3.0000000000000001E-3</v>
      </c>
      <c r="U463">
        <v>0.01</v>
      </c>
      <c r="V463">
        <v>5.0000000000000001E-3</v>
      </c>
      <c r="W463">
        <v>5.0000000000000001E-3</v>
      </c>
      <c r="X463">
        <v>2.5000000000000001E-2</v>
      </c>
      <c r="Y463">
        <v>0.12</v>
      </c>
      <c r="Z463">
        <v>0.27</v>
      </c>
      <c r="AA463">
        <v>3.0000000000000001E-3</v>
      </c>
      <c r="AB463">
        <v>3.0000000000000001E-3</v>
      </c>
      <c r="AC463">
        <v>3.0000000000000001E-3</v>
      </c>
      <c r="AE463">
        <v>3.0000000000000001E-3</v>
      </c>
      <c r="AH463">
        <v>3.0000000000000001E-3</v>
      </c>
      <c r="AI463">
        <v>5.0000000000000001E-3</v>
      </c>
      <c r="AJ463">
        <v>5.0000000000000001E-3</v>
      </c>
      <c r="AK463">
        <v>2.669</v>
      </c>
      <c r="AL463">
        <v>3.0000000000000001E-3</v>
      </c>
      <c r="AM463">
        <v>0.24</v>
      </c>
      <c r="AN463">
        <v>0.72799999999999998</v>
      </c>
      <c r="AP463">
        <v>3.0000000000000001E-3</v>
      </c>
      <c r="AQ463">
        <v>0.31</v>
      </c>
      <c r="AR463">
        <v>5.0000000000000001E-3</v>
      </c>
      <c r="AS463">
        <v>3.0000000000000001E-3</v>
      </c>
      <c r="AT463">
        <v>0.22900000000000001</v>
      </c>
      <c r="AU463">
        <v>3.0000000000000001E-3</v>
      </c>
      <c r="AV463">
        <v>0.10199999999999999</v>
      </c>
      <c r="AW463">
        <v>1.3</v>
      </c>
      <c r="AX463">
        <v>3.0000000000000001E-3</v>
      </c>
      <c r="AY463">
        <v>5.0000000000000001E-3</v>
      </c>
      <c r="AZ463">
        <v>137.82</v>
      </c>
      <c r="BB463">
        <v>3.0000000000000001E-3</v>
      </c>
      <c r="BD463">
        <v>0.25</v>
      </c>
      <c r="BE463">
        <v>3.0000000000000001E-3</v>
      </c>
      <c r="BF463">
        <v>3.0000000000000001E-3</v>
      </c>
      <c r="BG463">
        <v>0.8</v>
      </c>
      <c r="BH463">
        <v>0.05</v>
      </c>
      <c r="BJ463">
        <v>5.0000000000000001E-3</v>
      </c>
      <c r="BK463">
        <v>3.0000000000000001E-3</v>
      </c>
      <c r="BL463">
        <v>1.44</v>
      </c>
    </row>
    <row r="464" spans="1:64" hidden="1" x14ac:dyDescent="0.3">
      <c r="A464" t="s">
        <v>1916</v>
      </c>
      <c r="B464" t="s">
        <v>1917</v>
      </c>
      <c r="C464" s="1" t="str">
        <f t="shared" si="37"/>
        <v>21:1131</v>
      </c>
      <c r="D464" s="1" t="str">
        <f t="shared" si="38"/>
        <v>21:0251</v>
      </c>
      <c r="E464" t="s">
        <v>1918</v>
      </c>
      <c r="F464" t="s">
        <v>1919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>
        <v>3.0000000000000001E-3</v>
      </c>
      <c r="P464">
        <v>1</v>
      </c>
      <c r="Q464">
        <v>0.05</v>
      </c>
      <c r="R464">
        <v>5.39</v>
      </c>
      <c r="S464">
        <v>37.64</v>
      </c>
      <c r="T464">
        <v>3.0000000000000001E-3</v>
      </c>
      <c r="U464">
        <v>0.01</v>
      </c>
      <c r="V464">
        <v>5.0000000000000001E-3</v>
      </c>
      <c r="W464">
        <v>5.0000000000000001E-3</v>
      </c>
      <c r="X464">
        <v>2.5000000000000001E-2</v>
      </c>
      <c r="Y464">
        <v>0.11</v>
      </c>
      <c r="Z464">
        <v>0.18</v>
      </c>
      <c r="AA464">
        <v>3.0000000000000001E-3</v>
      </c>
      <c r="AB464">
        <v>3.0000000000000001E-3</v>
      </c>
      <c r="AC464">
        <v>3.0000000000000001E-3</v>
      </c>
      <c r="AE464">
        <v>3.0000000000000001E-3</v>
      </c>
      <c r="AH464">
        <v>3.0000000000000001E-3</v>
      </c>
      <c r="AI464">
        <v>5.0000000000000001E-3</v>
      </c>
      <c r="AJ464">
        <v>5.0000000000000001E-3</v>
      </c>
      <c r="AK464">
        <v>3.6480000000000001</v>
      </c>
      <c r="AL464">
        <v>3.0000000000000001E-3</v>
      </c>
      <c r="AM464">
        <v>0.21</v>
      </c>
      <c r="AN464">
        <v>0.17799999999999999</v>
      </c>
      <c r="AP464">
        <v>3.0000000000000001E-3</v>
      </c>
      <c r="AQ464">
        <v>0.21</v>
      </c>
      <c r="AR464">
        <v>5.0000000000000001E-3</v>
      </c>
      <c r="AS464">
        <v>3.0000000000000001E-3</v>
      </c>
      <c r="AT464">
        <v>0.24299999999999999</v>
      </c>
      <c r="AU464">
        <v>3.0000000000000001E-3</v>
      </c>
      <c r="AV464">
        <v>2.1000000000000001E-2</v>
      </c>
      <c r="AW464">
        <v>0.5</v>
      </c>
      <c r="AX464">
        <v>3.0000000000000001E-3</v>
      </c>
      <c r="AY464">
        <v>5.0000000000000001E-3</v>
      </c>
      <c r="AZ464">
        <v>415.02</v>
      </c>
      <c r="BB464">
        <v>3.0000000000000001E-3</v>
      </c>
      <c r="BD464">
        <v>0.25</v>
      </c>
      <c r="BE464">
        <v>3.0000000000000001E-3</v>
      </c>
      <c r="BF464">
        <v>3.0000000000000001E-3</v>
      </c>
      <c r="BG464">
        <v>0.27400000000000002</v>
      </c>
      <c r="BH464">
        <v>0.05</v>
      </c>
      <c r="BJ464">
        <v>1.4E-2</v>
      </c>
      <c r="BK464">
        <v>3.0000000000000001E-3</v>
      </c>
      <c r="BL464">
        <v>0.94</v>
      </c>
    </row>
    <row r="465" spans="1:64" hidden="1" x14ac:dyDescent="0.3">
      <c r="A465" t="s">
        <v>1920</v>
      </c>
      <c r="B465" t="s">
        <v>1921</v>
      </c>
      <c r="C465" s="1" t="str">
        <f t="shared" si="37"/>
        <v>21:1131</v>
      </c>
      <c r="D465" s="1" t="str">
        <f t="shared" si="38"/>
        <v>21:0251</v>
      </c>
      <c r="E465" t="s">
        <v>1922</v>
      </c>
      <c r="F465" t="s">
        <v>1923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>
        <v>3.0000000000000001E-3</v>
      </c>
      <c r="P465">
        <v>1</v>
      </c>
      <c r="Q465">
        <v>0.05</v>
      </c>
      <c r="R465">
        <v>1.3</v>
      </c>
      <c r="S465">
        <v>25.5</v>
      </c>
      <c r="T465">
        <v>3.0000000000000001E-3</v>
      </c>
      <c r="U465">
        <v>0.01</v>
      </c>
      <c r="V465">
        <v>5.0000000000000001E-3</v>
      </c>
      <c r="W465">
        <v>5.0000000000000001E-3</v>
      </c>
      <c r="X465">
        <v>2.5000000000000001E-2</v>
      </c>
      <c r="Y465">
        <v>0.05</v>
      </c>
      <c r="Z465">
        <v>0.3</v>
      </c>
      <c r="AA465">
        <v>3.0000000000000001E-3</v>
      </c>
      <c r="AB465">
        <v>3.0000000000000001E-3</v>
      </c>
      <c r="AC465">
        <v>3.0000000000000001E-3</v>
      </c>
      <c r="AE465">
        <v>3.0000000000000001E-3</v>
      </c>
      <c r="AH465">
        <v>3.0000000000000001E-3</v>
      </c>
      <c r="AI465">
        <v>5.0000000000000001E-3</v>
      </c>
      <c r="AJ465">
        <v>5.0000000000000001E-3</v>
      </c>
      <c r="AK465">
        <v>5.8650000000000002</v>
      </c>
      <c r="AL465">
        <v>3.0000000000000001E-3</v>
      </c>
      <c r="AM465">
        <v>0.05</v>
      </c>
      <c r="AN465">
        <v>8.1000000000000003E-2</v>
      </c>
      <c r="AP465">
        <v>3.0000000000000001E-3</v>
      </c>
      <c r="AQ465">
        <v>0.1</v>
      </c>
      <c r="AR465">
        <v>5.0000000000000001E-3</v>
      </c>
      <c r="AS465">
        <v>3.0000000000000001E-3</v>
      </c>
      <c r="AT465">
        <v>0.115</v>
      </c>
      <c r="AU465">
        <v>3.0000000000000001E-3</v>
      </c>
      <c r="AV465">
        <v>5.0000000000000001E-3</v>
      </c>
      <c r="AW465">
        <v>0.5</v>
      </c>
      <c r="AX465">
        <v>3.0000000000000001E-3</v>
      </c>
      <c r="AY465">
        <v>5.0000000000000001E-3</v>
      </c>
      <c r="AZ465">
        <v>258.94</v>
      </c>
      <c r="BB465">
        <v>3.0000000000000001E-3</v>
      </c>
      <c r="BD465">
        <v>0.25</v>
      </c>
      <c r="BE465">
        <v>3.0000000000000001E-3</v>
      </c>
      <c r="BF465">
        <v>3.0000000000000001E-3</v>
      </c>
      <c r="BG465">
        <v>0.432</v>
      </c>
      <c r="BH465">
        <v>0.05</v>
      </c>
      <c r="BJ465">
        <v>5.0000000000000001E-3</v>
      </c>
      <c r="BK465">
        <v>3.0000000000000001E-3</v>
      </c>
      <c r="BL465">
        <v>0.25</v>
      </c>
    </row>
    <row r="466" spans="1:64" hidden="1" x14ac:dyDescent="0.3">
      <c r="A466" t="s">
        <v>1924</v>
      </c>
      <c r="B466" t="s">
        <v>1925</v>
      </c>
      <c r="C466" s="1" t="str">
        <f t="shared" si="37"/>
        <v>21:1131</v>
      </c>
      <c r="D466" s="1" t="str">
        <f t="shared" si="38"/>
        <v>21:0251</v>
      </c>
      <c r="E466" t="s">
        <v>1926</v>
      </c>
      <c r="F466" t="s">
        <v>1927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>
        <v>3.0000000000000001E-3</v>
      </c>
      <c r="P466">
        <v>6.5</v>
      </c>
      <c r="Q466">
        <v>0.05</v>
      </c>
      <c r="R466">
        <v>1.39</v>
      </c>
      <c r="S466">
        <v>52.57</v>
      </c>
      <c r="T466">
        <v>6.0000000000000001E-3</v>
      </c>
      <c r="U466">
        <v>4.4999999999999998E-2</v>
      </c>
      <c r="V466">
        <v>5.0000000000000001E-3</v>
      </c>
      <c r="W466">
        <v>5.0000000000000001E-3</v>
      </c>
      <c r="X466">
        <v>2.5000000000000001E-2</v>
      </c>
      <c r="Y466">
        <v>0.15</v>
      </c>
      <c r="Z466">
        <v>0.28999999999999998</v>
      </c>
      <c r="AA466">
        <v>3.0000000000000001E-3</v>
      </c>
      <c r="AB466">
        <v>3.0000000000000001E-3</v>
      </c>
      <c r="AC466">
        <v>3.0000000000000001E-3</v>
      </c>
      <c r="AE466">
        <v>3.0000000000000001E-3</v>
      </c>
      <c r="AH466">
        <v>3.0000000000000001E-3</v>
      </c>
      <c r="AI466">
        <v>5.0000000000000001E-3</v>
      </c>
      <c r="AJ466">
        <v>5.0000000000000001E-3</v>
      </c>
      <c r="AK466">
        <v>2.4540000000000002</v>
      </c>
      <c r="AL466">
        <v>3.0000000000000001E-3</v>
      </c>
      <c r="AM466">
        <v>1.2</v>
      </c>
      <c r="AN466">
        <v>0.183</v>
      </c>
      <c r="AP466">
        <v>6.0000000000000001E-3</v>
      </c>
      <c r="AQ466">
        <v>0.39</v>
      </c>
      <c r="AR466">
        <v>1.6E-2</v>
      </c>
      <c r="AS466">
        <v>3.0000000000000001E-3</v>
      </c>
      <c r="AT466">
        <v>9.1999999999999998E-2</v>
      </c>
      <c r="AU466">
        <v>3.0000000000000001E-3</v>
      </c>
      <c r="AV466">
        <v>2.5999999999999999E-2</v>
      </c>
      <c r="AW466">
        <v>0.5</v>
      </c>
      <c r="AX466">
        <v>3.0000000000000001E-3</v>
      </c>
      <c r="AY466">
        <v>5.0000000000000001E-3</v>
      </c>
      <c r="AZ466">
        <v>74.48</v>
      </c>
      <c r="BB466">
        <v>3.0000000000000001E-3</v>
      </c>
      <c r="BD466">
        <v>0.25</v>
      </c>
      <c r="BE466">
        <v>3.0000000000000001E-3</v>
      </c>
      <c r="BF466">
        <v>3.0000000000000001E-3</v>
      </c>
      <c r="BG466">
        <v>0.35299999999999998</v>
      </c>
      <c r="BH466">
        <v>0.05</v>
      </c>
      <c r="BJ466">
        <v>1.4999999999999999E-2</v>
      </c>
      <c r="BK466">
        <v>3.0000000000000001E-3</v>
      </c>
      <c r="BL466">
        <v>1.41</v>
      </c>
    </row>
    <row r="467" spans="1:64" hidden="1" x14ac:dyDescent="0.3">
      <c r="A467" t="s">
        <v>1928</v>
      </c>
      <c r="B467" t="s">
        <v>1929</v>
      </c>
      <c r="C467" s="1" t="str">
        <f t="shared" si="37"/>
        <v>21:1131</v>
      </c>
      <c r="D467" s="1" t="str">
        <f t="shared" ref="D467:D498" si="41">HYPERLINK("https://geochem.nrcan.gc.ca/cdogs/content/svy/svy210251_e.htm", "21:0251")</f>
        <v>21:0251</v>
      </c>
      <c r="E467" t="s">
        <v>1930</v>
      </c>
      <c r="F467" t="s">
        <v>1931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>
        <v>3.0000000000000001E-3</v>
      </c>
      <c r="P467">
        <v>1</v>
      </c>
      <c r="Q467">
        <v>0.15</v>
      </c>
      <c r="R467">
        <v>2.7</v>
      </c>
      <c r="S467">
        <v>46.68</v>
      </c>
      <c r="T467">
        <v>3.0000000000000001E-3</v>
      </c>
      <c r="U467">
        <v>4.9000000000000002E-2</v>
      </c>
      <c r="V467">
        <v>5.0000000000000001E-3</v>
      </c>
      <c r="W467">
        <v>5.0000000000000001E-3</v>
      </c>
      <c r="X467">
        <v>2.5000000000000001E-2</v>
      </c>
      <c r="Y467">
        <v>0.36</v>
      </c>
      <c r="Z467">
        <v>0.26</v>
      </c>
      <c r="AA467">
        <v>3.0000000000000001E-3</v>
      </c>
      <c r="AB467">
        <v>3.0000000000000001E-3</v>
      </c>
      <c r="AC467">
        <v>3.0000000000000001E-3</v>
      </c>
      <c r="AE467">
        <v>3.0000000000000001E-3</v>
      </c>
      <c r="AH467">
        <v>3.0000000000000001E-3</v>
      </c>
      <c r="AI467">
        <v>5.0000000000000001E-3</v>
      </c>
      <c r="AJ467">
        <v>5.0000000000000001E-3</v>
      </c>
      <c r="AK467">
        <v>1.464</v>
      </c>
      <c r="AL467">
        <v>3.0000000000000001E-3</v>
      </c>
      <c r="AM467">
        <v>0.17</v>
      </c>
      <c r="AN467">
        <v>2.1440000000000001</v>
      </c>
      <c r="AP467">
        <v>5.0000000000000001E-3</v>
      </c>
      <c r="AQ467">
        <v>2.99</v>
      </c>
      <c r="AR467">
        <v>5.0000000000000001E-3</v>
      </c>
      <c r="AS467">
        <v>3.0000000000000001E-3</v>
      </c>
      <c r="AT467">
        <v>5.3999999999999999E-2</v>
      </c>
      <c r="AU467">
        <v>0.01</v>
      </c>
      <c r="AV467">
        <v>0.188</v>
      </c>
      <c r="AW467">
        <v>2</v>
      </c>
      <c r="AX467">
        <v>3.0000000000000001E-3</v>
      </c>
      <c r="AY467">
        <v>1.2E-2</v>
      </c>
      <c r="AZ467">
        <v>114.87</v>
      </c>
      <c r="BB467">
        <v>3.0000000000000001E-3</v>
      </c>
      <c r="BD467">
        <v>0.25</v>
      </c>
      <c r="BE467">
        <v>1.0999999999999999E-2</v>
      </c>
      <c r="BF467">
        <v>3.0000000000000001E-3</v>
      </c>
      <c r="BG467">
        <v>1.839</v>
      </c>
      <c r="BH467">
        <v>1.05</v>
      </c>
      <c r="BJ467">
        <v>1.7999999999999999E-2</v>
      </c>
      <c r="BK467">
        <v>3.0000000000000001E-3</v>
      </c>
      <c r="BL467">
        <v>15.04</v>
      </c>
    </row>
    <row r="468" spans="1:64" hidden="1" x14ac:dyDescent="0.3">
      <c r="A468" t="s">
        <v>1932</v>
      </c>
      <c r="B468" t="s">
        <v>1933</v>
      </c>
      <c r="C468" s="1" t="str">
        <f t="shared" si="37"/>
        <v>21:1131</v>
      </c>
      <c r="D468" s="1" t="str">
        <f t="shared" si="41"/>
        <v>21:0251</v>
      </c>
      <c r="E468" t="s">
        <v>1934</v>
      </c>
      <c r="F468" t="s">
        <v>1935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>
        <v>3.0000000000000001E-3</v>
      </c>
      <c r="P468">
        <v>1</v>
      </c>
      <c r="Q468">
        <v>0.05</v>
      </c>
      <c r="R468">
        <v>2.59</v>
      </c>
      <c r="S468">
        <v>48.39</v>
      </c>
      <c r="T468">
        <v>3.0000000000000001E-3</v>
      </c>
      <c r="U468">
        <v>0.01</v>
      </c>
      <c r="V468">
        <v>5.0000000000000001E-3</v>
      </c>
      <c r="W468">
        <v>5.0000000000000001E-3</v>
      </c>
      <c r="X468">
        <v>2.5000000000000001E-2</v>
      </c>
      <c r="Y468">
        <v>0.14000000000000001</v>
      </c>
      <c r="Z468">
        <v>0.28000000000000003</v>
      </c>
      <c r="AA468">
        <v>3.0000000000000001E-3</v>
      </c>
      <c r="AB468">
        <v>3.0000000000000001E-3</v>
      </c>
      <c r="AC468">
        <v>5.0000000000000001E-3</v>
      </c>
      <c r="AE468">
        <v>3.0000000000000001E-3</v>
      </c>
      <c r="AH468">
        <v>3.0000000000000001E-3</v>
      </c>
      <c r="AI468">
        <v>5.0000000000000001E-3</v>
      </c>
      <c r="AJ468">
        <v>5.0000000000000001E-3</v>
      </c>
      <c r="AK468">
        <v>5.944</v>
      </c>
      <c r="AL468">
        <v>3.0000000000000001E-3</v>
      </c>
      <c r="AM468">
        <v>0.28000000000000003</v>
      </c>
      <c r="AN468">
        <v>8.1000000000000003E-2</v>
      </c>
      <c r="AP468">
        <v>3.0000000000000001E-3</v>
      </c>
      <c r="AQ468">
        <v>0.3</v>
      </c>
      <c r="AR468">
        <v>5.0000000000000001E-3</v>
      </c>
      <c r="AS468">
        <v>3.0000000000000001E-3</v>
      </c>
      <c r="AT468">
        <v>0.27500000000000002</v>
      </c>
      <c r="AU468">
        <v>3.0000000000000001E-3</v>
      </c>
      <c r="AV468">
        <v>5.0000000000000001E-3</v>
      </c>
      <c r="AW468">
        <v>0.5</v>
      </c>
      <c r="AX468">
        <v>3.0000000000000001E-3</v>
      </c>
      <c r="AY468">
        <v>5.0000000000000001E-3</v>
      </c>
      <c r="AZ468">
        <v>127.11</v>
      </c>
      <c r="BB468">
        <v>3.0000000000000001E-3</v>
      </c>
      <c r="BD468">
        <v>0.52</v>
      </c>
      <c r="BE468">
        <v>3.0000000000000001E-3</v>
      </c>
      <c r="BF468">
        <v>3.0000000000000001E-3</v>
      </c>
      <c r="BG468">
        <v>1.345</v>
      </c>
      <c r="BH468">
        <v>0.05</v>
      </c>
      <c r="BJ468">
        <v>1.0999999999999999E-2</v>
      </c>
      <c r="BK468">
        <v>3.0000000000000001E-3</v>
      </c>
      <c r="BL468">
        <v>0.25</v>
      </c>
    </row>
    <row r="469" spans="1:64" hidden="1" x14ac:dyDescent="0.3">
      <c r="A469" t="s">
        <v>1936</v>
      </c>
      <c r="B469" t="s">
        <v>1937</v>
      </c>
      <c r="C469" s="1" t="str">
        <f t="shared" si="37"/>
        <v>21:1131</v>
      </c>
      <c r="D469" s="1" t="str">
        <f t="shared" si="41"/>
        <v>21:0251</v>
      </c>
      <c r="E469" t="s">
        <v>1938</v>
      </c>
      <c r="F469" t="s">
        <v>1939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>
        <v>3.0000000000000001E-3</v>
      </c>
      <c r="P469">
        <v>1</v>
      </c>
      <c r="Q469">
        <v>0.05</v>
      </c>
      <c r="R469">
        <v>6.21</v>
      </c>
      <c r="S469">
        <v>59.29</v>
      </c>
      <c r="T469">
        <v>3.0000000000000001E-3</v>
      </c>
      <c r="U469">
        <v>0.01</v>
      </c>
      <c r="V469">
        <v>5.0000000000000001E-3</v>
      </c>
      <c r="W469">
        <v>5.0000000000000001E-3</v>
      </c>
      <c r="X469">
        <v>2.5000000000000001E-2</v>
      </c>
      <c r="Y469">
        <v>0.2</v>
      </c>
      <c r="Z469">
        <v>0.28000000000000003</v>
      </c>
      <c r="AA469">
        <v>3.0000000000000001E-3</v>
      </c>
      <c r="AB469">
        <v>3.0000000000000001E-3</v>
      </c>
      <c r="AC469">
        <v>3.0000000000000001E-3</v>
      </c>
      <c r="AE469">
        <v>3.0000000000000001E-3</v>
      </c>
      <c r="AH469">
        <v>3.0000000000000001E-3</v>
      </c>
      <c r="AI469">
        <v>5.0000000000000001E-3</v>
      </c>
      <c r="AJ469">
        <v>5.0000000000000001E-3</v>
      </c>
      <c r="AK469">
        <v>3.5720000000000001</v>
      </c>
      <c r="AL469">
        <v>3.0000000000000001E-3</v>
      </c>
      <c r="AM469">
        <v>0.16</v>
      </c>
      <c r="AN469">
        <v>0.66500000000000004</v>
      </c>
      <c r="AP469">
        <v>3.0000000000000001E-3</v>
      </c>
      <c r="AQ469">
        <v>0.75</v>
      </c>
      <c r="AR469">
        <v>1.2999999999999999E-2</v>
      </c>
      <c r="AS469">
        <v>3.0000000000000001E-3</v>
      </c>
      <c r="AT469">
        <v>0.18099999999999999</v>
      </c>
      <c r="AU469">
        <v>3.0000000000000001E-3</v>
      </c>
      <c r="AV469">
        <v>8.4000000000000005E-2</v>
      </c>
      <c r="AW469">
        <v>0.5</v>
      </c>
      <c r="AX469">
        <v>3.0000000000000001E-3</v>
      </c>
      <c r="AY469">
        <v>5.0000000000000001E-3</v>
      </c>
      <c r="AZ469">
        <v>409.69</v>
      </c>
      <c r="BB469">
        <v>3.0000000000000001E-3</v>
      </c>
      <c r="BD469">
        <v>0.25</v>
      </c>
      <c r="BE469">
        <v>3.0000000000000001E-3</v>
      </c>
      <c r="BF469">
        <v>3.0000000000000001E-3</v>
      </c>
      <c r="BG469">
        <v>0.69699999999999995</v>
      </c>
      <c r="BH469">
        <v>0.15</v>
      </c>
      <c r="BJ469">
        <v>1.2999999999999999E-2</v>
      </c>
      <c r="BK469">
        <v>3.0000000000000001E-3</v>
      </c>
      <c r="BL469">
        <v>5.75</v>
      </c>
    </row>
    <row r="470" spans="1:64" hidden="1" x14ac:dyDescent="0.3">
      <c r="A470" t="s">
        <v>1940</v>
      </c>
      <c r="B470" t="s">
        <v>1941</v>
      </c>
      <c r="C470" s="1" t="str">
        <f t="shared" si="37"/>
        <v>21:1131</v>
      </c>
      <c r="D470" s="1" t="str">
        <f t="shared" si="41"/>
        <v>21:0251</v>
      </c>
      <c r="E470" t="s">
        <v>1942</v>
      </c>
      <c r="F470" t="s">
        <v>1943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>
        <v>3.0000000000000001E-3</v>
      </c>
      <c r="P470">
        <v>102.5</v>
      </c>
      <c r="Q470">
        <v>0.16</v>
      </c>
      <c r="R470">
        <v>3.28</v>
      </c>
      <c r="S470">
        <v>99.03</v>
      </c>
      <c r="T470">
        <v>3.0000000000000001E-3</v>
      </c>
      <c r="U470">
        <v>1.0840000000000001</v>
      </c>
      <c r="V470">
        <v>5.0000000000000001E-3</v>
      </c>
      <c r="W470">
        <v>5.0000000000000001E-3</v>
      </c>
      <c r="X470">
        <v>1.141</v>
      </c>
      <c r="Y470">
        <v>0.22</v>
      </c>
      <c r="Z470">
        <v>1.31</v>
      </c>
      <c r="AA470">
        <v>7.0000000000000001E-3</v>
      </c>
      <c r="AB470">
        <v>3.0000000000000001E-3</v>
      </c>
      <c r="AC470">
        <v>3.0000000000000001E-3</v>
      </c>
      <c r="AE470">
        <v>1.2E-2</v>
      </c>
      <c r="AH470">
        <v>3.0000000000000001E-3</v>
      </c>
      <c r="AI470">
        <v>5.0000000000000001E-3</v>
      </c>
      <c r="AJ470">
        <v>5.0000000000000001E-3</v>
      </c>
      <c r="AK470">
        <v>1.3859999999999999</v>
      </c>
      <c r="AL470">
        <v>3.0000000000000001E-3</v>
      </c>
      <c r="AM470">
        <v>7.57</v>
      </c>
      <c r="AN470">
        <v>2.6549999999999998</v>
      </c>
      <c r="AP470">
        <v>1.0999999999999999E-2</v>
      </c>
      <c r="AQ470">
        <v>25.96</v>
      </c>
      <c r="AR470">
        <v>5.0000000000000001E-3</v>
      </c>
      <c r="AS470">
        <v>3.0000000000000001E-3</v>
      </c>
      <c r="AT470">
        <v>9.9000000000000005E-2</v>
      </c>
      <c r="AU470">
        <v>1.0999999999999999E-2</v>
      </c>
      <c r="AV470">
        <v>0.30099999999999999</v>
      </c>
      <c r="AW470">
        <v>3.4</v>
      </c>
      <c r="AX470">
        <v>3.0000000000000001E-3</v>
      </c>
      <c r="AY470">
        <v>5.0000000000000001E-3</v>
      </c>
      <c r="AZ470">
        <v>255.44</v>
      </c>
      <c r="BB470">
        <v>3.0000000000000001E-3</v>
      </c>
      <c r="BD470">
        <v>0.25</v>
      </c>
      <c r="BE470">
        <v>1.4E-2</v>
      </c>
      <c r="BF470">
        <v>3.0000000000000001E-3</v>
      </c>
      <c r="BG470">
        <v>3.0190000000000001</v>
      </c>
      <c r="BH470">
        <v>0.59</v>
      </c>
      <c r="BJ470">
        <v>7.2999999999999995E-2</v>
      </c>
      <c r="BK470">
        <v>3.0000000000000001E-3</v>
      </c>
      <c r="BL470">
        <v>81.38</v>
      </c>
    </row>
    <row r="471" spans="1:64" hidden="1" x14ac:dyDescent="0.3">
      <c r="A471" t="s">
        <v>1944</v>
      </c>
      <c r="B471" t="s">
        <v>1945</v>
      </c>
      <c r="C471" s="1" t="str">
        <f t="shared" si="37"/>
        <v>21:1131</v>
      </c>
      <c r="D471" s="1" t="str">
        <f t="shared" si="41"/>
        <v>21:0251</v>
      </c>
      <c r="E471" t="s">
        <v>1946</v>
      </c>
      <c r="F471" t="s">
        <v>1947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>
        <v>3.0000000000000001E-3</v>
      </c>
      <c r="P471">
        <v>9</v>
      </c>
      <c r="Q471">
        <v>0.2</v>
      </c>
      <c r="R471">
        <v>0.25</v>
      </c>
      <c r="S471">
        <v>12.04</v>
      </c>
      <c r="T471">
        <v>3.0000000000000001E-3</v>
      </c>
      <c r="U471">
        <v>0.01</v>
      </c>
      <c r="V471">
        <v>5.0000000000000001E-3</v>
      </c>
      <c r="W471">
        <v>5.0000000000000001E-3</v>
      </c>
      <c r="X471">
        <v>2.5000000000000001E-2</v>
      </c>
      <c r="Y471">
        <v>0.23</v>
      </c>
      <c r="Z471">
        <v>0.17</v>
      </c>
      <c r="AA471">
        <v>3.0000000000000001E-3</v>
      </c>
      <c r="AB471">
        <v>3.0000000000000001E-3</v>
      </c>
      <c r="AC471">
        <v>3.0000000000000001E-3</v>
      </c>
      <c r="AE471">
        <v>3.0000000000000001E-3</v>
      </c>
      <c r="AH471">
        <v>3.0000000000000001E-3</v>
      </c>
      <c r="AI471">
        <v>5.0000000000000001E-3</v>
      </c>
      <c r="AJ471">
        <v>5.0000000000000001E-3</v>
      </c>
      <c r="AK471">
        <v>0.78500000000000003</v>
      </c>
      <c r="AL471">
        <v>3.0000000000000001E-3</v>
      </c>
      <c r="AM471">
        <v>0.53</v>
      </c>
      <c r="AN471">
        <v>6.8000000000000005E-2</v>
      </c>
      <c r="AP471">
        <v>3.0000000000000001E-3</v>
      </c>
      <c r="AQ471">
        <v>0.24</v>
      </c>
      <c r="AR471">
        <v>0.02</v>
      </c>
      <c r="AS471">
        <v>3.0000000000000001E-3</v>
      </c>
      <c r="AT471">
        <v>5.8999999999999997E-2</v>
      </c>
      <c r="AU471">
        <v>3.0000000000000001E-3</v>
      </c>
      <c r="AV471">
        <v>0.03</v>
      </c>
      <c r="AW471">
        <v>0.5</v>
      </c>
      <c r="AX471">
        <v>3.0000000000000001E-3</v>
      </c>
      <c r="AY471">
        <v>5.0000000000000001E-3</v>
      </c>
      <c r="AZ471">
        <v>87.33</v>
      </c>
      <c r="BB471">
        <v>3.0000000000000001E-3</v>
      </c>
      <c r="BD471">
        <v>0.25</v>
      </c>
      <c r="BE471">
        <v>3.0000000000000001E-3</v>
      </c>
      <c r="BF471">
        <v>3.0000000000000001E-3</v>
      </c>
      <c r="BG471">
        <v>0.35699999999999998</v>
      </c>
      <c r="BH471">
        <v>0.05</v>
      </c>
      <c r="BJ471">
        <v>1.2999999999999999E-2</v>
      </c>
      <c r="BK471">
        <v>3.0000000000000001E-3</v>
      </c>
      <c r="BL471">
        <v>3.43</v>
      </c>
    </row>
    <row r="472" spans="1:64" hidden="1" x14ac:dyDescent="0.3">
      <c r="A472" t="s">
        <v>1948</v>
      </c>
      <c r="B472" t="s">
        <v>1949</v>
      </c>
      <c r="C472" s="1" t="str">
        <f t="shared" si="37"/>
        <v>21:1131</v>
      </c>
      <c r="D472" s="1" t="str">
        <f t="shared" si="41"/>
        <v>21:0251</v>
      </c>
      <c r="E472" t="s">
        <v>1950</v>
      </c>
      <c r="F472" t="s">
        <v>1951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>
        <v>3.0000000000000001E-3</v>
      </c>
      <c r="P472">
        <v>7.1</v>
      </c>
      <c r="Q472">
        <v>0.05</v>
      </c>
      <c r="R472">
        <v>0.25</v>
      </c>
      <c r="S472">
        <v>2.33</v>
      </c>
      <c r="T472">
        <v>3.0000000000000001E-3</v>
      </c>
      <c r="U472">
        <v>0.01</v>
      </c>
      <c r="V472">
        <v>5.0000000000000001E-3</v>
      </c>
      <c r="W472">
        <v>5.0000000000000001E-3</v>
      </c>
      <c r="X472">
        <v>2.5000000000000001E-2</v>
      </c>
      <c r="Y472">
        <v>0.12</v>
      </c>
      <c r="Z472">
        <v>0.17</v>
      </c>
      <c r="AA472">
        <v>3.0000000000000001E-3</v>
      </c>
      <c r="AB472">
        <v>3.0000000000000001E-3</v>
      </c>
      <c r="AC472">
        <v>3.0000000000000001E-3</v>
      </c>
      <c r="AE472">
        <v>3.0000000000000001E-3</v>
      </c>
      <c r="AH472">
        <v>3.0000000000000001E-3</v>
      </c>
      <c r="AI472">
        <v>5.0000000000000001E-3</v>
      </c>
      <c r="AJ472">
        <v>5.0000000000000001E-3</v>
      </c>
      <c r="AK472">
        <v>0.39400000000000002</v>
      </c>
      <c r="AL472">
        <v>3.0000000000000001E-3</v>
      </c>
      <c r="AM472">
        <v>0.28999999999999998</v>
      </c>
      <c r="AN472">
        <v>2.5000000000000001E-2</v>
      </c>
      <c r="AP472">
        <v>3.0000000000000001E-3</v>
      </c>
      <c r="AQ472">
        <v>0.1</v>
      </c>
      <c r="AR472">
        <v>5.0000000000000001E-3</v>
      </c>
      <c r="AS472">
        <v>3.0000000000000001E-3</v>
      </c>
      <c r="AT472">
        <v>5.5E-2</v>
      </c>
      <c r="AU472">
        <v>3.0000000000000001E-3</v>
      </c>
      <c r="AV472">
        <v>1.4E-2</v>
      </c>
      <c r="AW472">
        <v>0.5</v>
      </c>
      <c r="AX472">
        <v>3.0000000000000001E-3</v>
      </c>
      <c r="AY472">
        <v>5.0000000000000001E-3</v>
      </c>
      <c r="AZ472">
        <v>59.89</v>
      </c>
      <c r="BB472">
        <v>3.0000000000000001E-3</v>
      </c>
      <c r="BD472">
        <v>0.25</v>
      </c>
      <c r="BE472">
        <v>3.0000000000000001E-3</v>
      </c>
      <c r="BF472">
        <v>3.0000000000000001E-3</v>
      </c>
      <c r="BG472">
        <v>3.0000000000000001E-3</v>
      </c>
      <c r="BH472">
        <v>0.05</v>
      </c>
      <c r="BJ472">
        <v>5.0000000000000001E-3</v>
      </c>
      <c r="BK472">
        <v>3.0000000000000001E-3</v>
      </c>
      <c r="BL472">
        <v>0.25</v>
      </c>
    </row>
    <row r="473" spans="1:64" hidden="1" x14ac:dyDescent="0.3">
      <c r="A473" t="s">
        <v>1952</v>
      </c>
      <c r="B473" t="s">
        <v>1953</v>
      </c>
      <c r="C473" s="1" t="str">
        <f t="shared" si="37"/>
        <v>21:1131</v>
      </c>
      <c r="D473" s="1" t="str">
        <f t="shared" si="41"/>
        <v>21:0251</v>
      </c>
      <c r="E473" t="s">
        <v>1954</v>
      </c>
      <c r="F473" t="s">
        <v>1955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>
        <v>3.0000000000000001E-3</v>
      </c>
      <c r="P473">
        <v>11.8</v>
      </c>
      <c r="Q473">
        <v>0.05</v>
      </c>
      <c r="R473">
        <v>0.25</v>
      </c>
      <c r="S473">
        <v>2.89</v>
      </c>
      <c r="T473">
        <v>3.0000000000000001E-3</v>
      </c>
      <c r="U473">
        <v>0.01</v>
      </c>
      <c r="V473">
        <v>5.0000000000000001E-3</v>
      </c>
      <c r="W473">
        <v>5.0000000000000001E-3</v>
      </c>
      <c r="X473">
        <v>2.5000000000000001E-2</v>
      </c>
      <c r="Y473">
        <v>0.11</v>
      </c>
      <c r="Z473">
        <v>0.28999999999999998</v>
      </c>
      <c r="AA473">
        <v>3.0000000000000001E-3</v>
      </c>
      <c r="AB473">
        <v>3.0000000000000001E-3</v>
      </c>
      <c r="AC473">
        <v>3.0000000000000001E-3</v>
      </c>
      <c r="AE473">
        <v>3.0000000000000001E-3</v>
      </c>
      <c r="AH473">
        <v>3.0000000000000001E-3</v>
      </c>
      <c r="AI473">
        <v>5.0000000000000001E-3</v>
      </c>
      <c r="AJ473">
        <v>5.0000000000000001E-3</v>
      </c>
      <c r="AK473">
        <v>0.71599999999999997</v>
      </c>
      <c r="AL473">
        <v>3.0000000000000001E-3</v>
      </c>
      <c r="AM473">
        <v>0.26</v>
      </c>
      <c r="AN473">
        <v>2.5000000000000001E-2</v>
      </c>
      <c r="AP473">
        <v>5.0000000000000001E-3</v>
      </c>
      <c r="AQ473">
        <v>0.1</v>
      </c>
      <c r="AR473">
        <v>1.0999999999999999E-2</v>
      </c>
      <c r="AS473">
        <v>3.0000000000000001E-3</v>
      </c>
      <c r="AT473">
        <v>7.1999999999999995E-2</v>
      </c>
      <c r="AU473">
        <v>3.0000000000000001E-3</v>
      </c>
      <c r="AV473">
        <v>5.0000000000000001E-3</v>
      </c>
      <c r="AW473">
        <v>0.5</v>
      </c>
      <c r="AX473">
        <v>3.0000000000000001E-3</v>
      </c>
      <c r="AY473">
        <v>5.0000000000000001E-3</v>
      </c>
      <c r="AZ473">
        <v>70.88</v>
      </c>
      <c r="BB473">
        <v>3.0000000000000001E-3</v>
      </c>
      <c r="BD473">
        <v>0.25</v>
      </c>
      <c r="BE473">
        <v>3.0000000000000001E-3</v>
      </c>
      <c r="BF473">
        <v>3.0000000000000001E-3</v>
      </c>
      <c r="BG473">
        <v>4.3999999999999997E-2</v>
      </c>
      <c r="BH473">
        <v>0.16</v>
      </c>
      <c r="BJ473">
        <v>5.0000000000000001E-3</v>
      </c>
      <c r="BK473">
        <v>3.0000000000000001E-3</v>
      </c>
      <c r="BL473">
        <v>0.25</v>
      </c>
    </row>
    <row r="474" spans="1:64" hidden="1" x14ac:dyDescent="0.3">
      <c r="A474" t="s">
        <v>1956</v>
      </c>
      <c r="B474" t="s">
        <v>1957</v>
      </c>
      <c r="C474" s="1" t="str">
        <f t="shared" si="37"/>
        <v>21:1131</v>
      </c>
      <c r="D474" s="1" t="str">
        <f t="shared" si="41"/>
        <v>21:0251</v>
      </c>
      <c r="E474" t="s">
        <v>1958</v>
      </c>
      <c r="F474" t="s">
        <v>1959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>
        <v>3.0000000000000001E-3</v>
      </c>
      <c r="P474">
        <v>8.1999999999999993</v>
      </c>
      <c r="Q474">
        <v>0.2</v>
      </c>
      <c r="R474">
        <v>21.34</v>
      </c>
      <c r="S474">
        <v>67.34</v>
      </c>
      <c r="T474">
        <v>3.0000000000000001E-3</v>
      </c>
      <c r="U474">
        <v>0.01</v>
      </c>
      <c r="V474">
        <v>5.0000000000000001E-3</v>
      </c>
      <c r="W474">
        <v>1.6E-2</v>
      </c>
      <c r="X474">
        <v>2.5000000000000001E-2</v>
      </c>
      <c r="Y474">
        <v>0.9</v>
      </c>
      <c r="Z474">
        <v>0.45</v>
      </c>
      <c r="AA474">
        <v>3.0000000000000001E-3</v>
      </c>
      <c r="AB474">
        <v>3.0000000000000001E-3</v>
      </c>
      <c r="AC474">
        <v>3.0000000000000001E-3</v>
      </c>
      <c r="AE474">
        <v>3.0000000000000001E-3</v>
      </c>
      <c r="AH474">
        <v>3.0000000000000001E-3</v>
      </c>
      <c r="AI474">
        <v>5.0000000000000001E-3</v>
      </c>
      <c r="AJ474">
        <v>5.0000000000000001E-3</v>
      </c>
      <c r="AK474">
        <v>0.61899999999999999</v>
      </c>
      <c r="AL474">
        <v>3.0000000000000001E-3</v>
      </c>
      <c r="AM474">
        <v>0.11</v>
      </c>
      <c r="AN474">
        <v>1.6719999999999999</v>
      </c>
      <c r="AP474">
        <v>3.0000000000000001E-3</v>
      </c>
      <c r="AQ474">
        <v>0.1</v>
      </c>
      <c r="AR474">
        <v>1.4999999999999999E-2</v>
      </c>
      <c r="AS474">
        <v>3.0000000000000001E-3</v>
      </c>
      <c r="AT474">
        <v>1.8759999999999999</v>
      </c>
      <c r="AU474">
        <v>3.0000000000000001E-3</v>
      </c>
      <c r="AV474">
        <v>2.9000000000000001E-2</v>
      </c>
      <c r="AW474">
        <v>0.5</v>
      </c>
      <c r="AX474">
        <v>3.0000000000000001E-3</v>
      </c>
      <c r="AY474">
        <v>5.0000000000000001E-3</v>
      </c>
      <c r="AZ474">
        <v>327.8</v>
      </c>
      <c r="BB474">
        <v>3.0000000000000001E-3</v>
      </c>
      <c r="BD474">
        <v>0.25</v>
      </c>
      <c r="BE474">
        <v>3.0000000000000001E-3</v>
      </c>
      <c r="BF474">
        <v>3.0000000000000001E-3</v>
      </c>
      <c r="BG474">
        <v>0.20300000000000001</v>
      </c>
      <c r="BH474">
        <v>1.05</v>
      </c>
      <c r="BJ474">
        <v>5.0000000000000001E-3</v>
      </c>
      <c r="BK474">
        <v>3.0000000000000001E-3</v>
      </c>
      <c r="BL474">
        <v>0.25</v>
      </c>
    </row>
    <row r="475" spans="1:64" hidden="1" x14ac:dyDescent="0.3">
      <c r="A475" t="s">
        <v>1960</v>
      </c>
      <c r="B475" t="s">
        <v>1961</v>
      </c>
      <c r="C475" s="1" t="str">
        <f t="shared" si="37"/>
        <v>21:1131</v>
      </c>
      <c r="D475" s="1" t="str">
        <f t="shared" si="41"/>
        <v>21:0251</v>
      </c>
      <c r="E475" t="s">
        <v>1962</v>
      </c>
      <c r="F475" t="s">
        <v>1963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>
        <v>3.0000000000000001E-3</v>
      </c>
      <c r="P475">
        <v>8.5</v>
      </c>
      <c r="Q475">
        <v>0.05</v>
      </c>
      <c r="R475">
        <v>6.69</v>
      </c>
      <c r="S475">
        <v>35.590000000000003</v>
      </c>
      <c r="T475">
        <v>3.0000000000000001E-3</v>
      </c>
      <c r="U475">
        <v>0.01</v>
      </c>
      <c r="V475">
        <v>5.0000000000000001E-3</v>
      </c>
      <c r="W475">
        <v>2.1000000000000001E-2</v>
      </c>
      <c r="X475">
        <v>2.5000000000000001E-2</v>
      </c>
      <c r="Y475">
        <v>0.16</v>
      </c>
      <c r="Z475">
        <v>0.35</v>
      </c>
      <c r="AA475">
        <v>3.0000000000000001E-3</v>
      </c>
      <c r="AB475">
        <v>3.0000000000000001E-3</v>
      </c>
      <c r="AC475">
        <v>3.0000000000000001E-3</v>
      </c>
      <c r="AE475">
        <v>3.0000000000000001E-3</v>
      </c>
      <c r="AH475">
        <v>3.0000000000000001E-3</v>
      </c>
      <c r="AI475">
        <v>5.0000000000000001E-3</v>
      </c>
      <c r="AJ475">
        <v>5.0000000000000001E-3</v>
      </c>
      <c r="AK475">
        <v>9.8989999999999991</v>
      </c>
      <c r="AL475">
        <v>3.0000000000000001E-3</v>
      </c>
      <c r="AM475">
        <v>13.11</v>
      </c>
      <c r="AN475">
        <v>2.5000000000000001E-2</v>
      </c>
      <c r="AP475">
        <v>5.0000000000000001E-3</v>
      </c>
      <c r="AQ475">
        <v>0.25</v>
      </c>
      <c r="AR475">
        <v>5.0000000000000001E-3</v>
      </c>
      <c r="AS475">
        <v>3.0000000000000001E-3</v>
      </c>
      <c r="AT475">
        <v>0.91300000000000003</v>
      </c>
      <c r="AU475">
        <v>3.0000000000000001E-3</v>
      </c>
      <c r="AV475">
        <v>5.0000000000000001E-3</v>
      </c>
      <c r="AW475">
        <v>0.5</v>
      </c>
      <c r="AX475">
        <v>3.0000000000000001E-3</v>
      </c>
      <c r="AY475">
        <v>5.0000000000000001E-3</v>
      </c>
      <c r="AZ475">
        <v>599.42999999999995</v>
      </c>
      <c r="BB475">
        <v>3.0000000000000001E-3</v>
      </c>
      <c r="BD475">
        <v>0.62</v>
      </c>
      <c r="BE475">
        <v>3.0000000000000001E-3</v>
      </c>
      <c r="BF475">
        <v>3.0000000000000001E-3</v>
      </c>
      <c r="BG475">
        <v>0.33500000000000002</v>
      </c>
      <c r="BH475">
        <v>0.05</v>
      </c>
      <c r="BJ475">
        <v>1.4999999999999999E-2</v>
      </c>
      <c r="BK475">
        <v>3.0000000000000001E-3</v>
      </c>
      <c r="BL475">
        <v>0.83</v>
      </c>
    </row>
    <row r="476" spans="1:64" hidden="1" x14ac:dyDescent="0.3">
      <c r="A476" t="s">
        <v>1964</v>
      </c>
      <c r="B476" t="s">
        <v>1965</v>
      </c>
      <c r="C476" s="1" t="str">
        <f t="shared" si="37"/>
        <v>21:1131</v>
      </c>
      <c r="D476" s="1" t="str">
        <f t="shared" si="41"/>
        <v>21:0251</v>
      </c>
      <c r="E476" t="s">
        <v>1966</v>
      </c>
      <c r="F476" t="s">
        <v>1967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>
        <v>3.0000000000000001E-3</v>
      </c>
      <c r="P476">
        <v>5.7</v>
      </c>
      <c r="Q476">
        <v>0.18</v>
      </c>
      <c r="R476">
        <v>0.9</v>
      </c>
      <c r="S476">
        <v>6.79</v>
      </c>
      <c r="T476">
        <v>3.0000000000000001E-3</v>
      </c>
      <c r="U476">
        <v>0.01</v>
      </c>
      <c r="V476">
        <v>5.0000000000000001E-3</v>
      </c>
      <c r="W476">
        <v>5.0000000000000001E-3</v>
      </c>
      <c r="X476">
        <v>2.5000000000000001E-2</v>
      </c>
      <c r="Y476">
        <v>0.2</v>
      </c>
      <c r="Z476">
        <v>0.19</v>
      </c>
      <c r="AA476">
        <v>3.0000000000000001E-3</v>
      </c>
      <c r="AB476">
        <v>3.0000000000000001E-3</v>
      </c>
      <c r="AC476">
        <v>3.0000000000000001E-3</v>
      </c>
      <c r="AE476">
        <v>3.0000000000000001E-3</v>
      </c>
      <c r="AH476">
        <v>3.0000000000000001E-3</v>
      </c>
      <c r="AI476">
        <v>5.0000000000000001E-3</v>
      </c>
      <c r="AJ476">
        <v>5.0000000000000001E-3</v>
      </c>
      <c r="AK476">
        <v>2.645</v>
      </c>
      <c r="AL476">
        <v>3.0000000000000001E-3</v>
      </c>
      <c r="AM476">
        <v>0.12</v>
      </c>
      <c r="AN476">
        <v>5.3999999999999999E-2</v>
      </c>
      <c r="AP476">
        <v>3.0000000000000001E-3</v>
      </c>
      <c r="AQ476">
        <v>0.1</v>
      </c>
      <c r="AR476">
        <v>5.0000000000000001E-3</v>
      </c>
      <c r="AS476">
        <v>3.0000000000000001E-3</v>
      </c>
      <c r="AT476">
        <v>0.111</v>
      </c>
      <c r="AU476">
        <v>3.0000000000000001E-3</v>
      </c>
      <c r="AV476">
        <v>1.6E-2</v>
      </c>
      <c r="AW476">
        <v>0.5</v>
      </c>
      <c r="AX476">
        <v>3.0000000000000001E-3</v>
      </c>
      <c r="AY476">
        <v>5.0000000000000001E-3</v>
      </c>
      <c r="AZ476">
        <v>205.44</v>
      </c>
      <c r="BB476">
        <v>3.0000000000000001E-3</v>
      </c>
      <c r="BD476">
        <v>0.25</v>
      </c>
      <c r="BE476">
        <v>3.0000000000000001E-3</v>
      </c>
      <c r="BF476">
        <v>3.0000000000000001E-3</v>
      </c>
      <c r="BG476">
        <v>0.497</v>
      </c>
      <c r="BH476">
        <v>0.05</v>
      </c>
      <c r="BJ476">
        <v>5.0000000000000001E-3</v>
      </c>
      <c r="BK476">
        <v>3.0000000000000001E-3</v>
      </c>
      <c r="BL476">
        <v>0.25</v>
      </c>
    </row>
    <row r="477" spans="1:64" hidden="1" x14ac:dyDescent="0.3">
      <c r="A477" t="s">
        <v>1968</v>
      </c>
      <c r="B477" t="s">
        <v>1969</v>
      </c>
      <c r="C477" s="1" t="str">
        <f t="shared" si="37"/>
        <v>21:1131</v>
      </c>
      <c r="D477" s="1" t="str">
        <f t="shared" si="41"/>
        <v>21:0251</v>
      </c>
      <c r="E477" t="s">
        <v>1970</v>
      </c>
      <c r="F477" t="s">
        <v>1971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>
        <v>3.0000000000000001E-3</v>
      </c>
      <c r="P477">
        <v>48.2</v>
      </c>
      <c r="Q477">
        <v>0.13</v>
      </c>
      <c r="R477">
        <v>1.08</v>
      </c>
      <c r="S477">
        <v>13.98</v>
      </c>
      <c r="T477">
        <v>6.0000000000000001E-3</v>
      </c>
      <c r="U477">
        <v>0.01</v>
      </c>
      <c r="V477">
        <v>5.0000000000000001E-3</v>
      </c>
      <c r="W477">
        <v>0.313</v>
      </c>
      <c r="X477">
        <v>2.5000000000000001E-2</v>
      </c>
      <c r="Y477">
        <v>0.05</v>
      </c>
      <c r="Z477">
        <v>0.79</v>
      </c>
      <c r="AA477">
        <v>6.0000000000000001E-3</v>
      </c>
      <c r="AB477">
        <v>3.0000000000000001E-3</v>
      </c>
      <c r="AC477">
        <v>3.0000000000000001E-3</v>
      </c>
      <c r="AE477">
        <v>8.0000000000000002E-3</v>
      </c>
      <c r="AH477">
        <v>3.0000000000000001E-3</v>
      </c>
      <c r="AI477">
        <v>5.0000000000000001E-3</v>
      </c>
      <c r="AJ477">
        <v>5.0000000000000001E-3</v>
      </c>
      <c r="AK477">
        <v>24.228000000000002</v>
      </c>
      <c r="AL477">
        <v>3.0000000000000001E-3</v>
      </c>
      <c r="AM477">
        <v>2.4</v>
      </c>
      <c r="AN477">
        <v>2.5000000000000001E-2</v>
      </c>
      <c r="AP477">
        <v>5.0000000000000001E-3</v>
      </c>
      <c r="AQ477">
        <v>1.71</v>
      </c>
      <c r="AR477">
        <v>5.0000000000000001E-3</v>
      </c>
      <c r="AS477">
        <v>3.0000000000000001E-3</v>
      </c>
      <c r="AT477">
        <v>0.875</v>
      </c>
      <c r="AU477">
        <v>3.0000000000000001E-3</v>
      </c>
      <c r="AV477">
        <v>5.0000000000000001E-3</v>
      </c>
      <c r="AW477">
        <v>0.5</v>
      </c>
      <c r="AX477">
        <v>3.0000000000000001E-3</v>
      </c>
      <c r="AY477">
        <v>5.0000000000000001E-3</v>
      </c>
      <c r="AZ477">
        <v>893.95</v>
      </c>
      <c r="BB477">
        <v>3.0000000000000001E-3</v>
      </c>
      <c r="BD477">
        <v>0.6</v>
      </c>
      <c r="BE477">
        <v>3.0000000000000001E-3</v>
      </c>
      <c r="BF477">
        <v>3.0000000000000001E-3</v>
      </c>
      <c r="BG477">
        <v>2.2890000000000001</v>
      </c>
      <c r="BH477">
        <v>0.05</v>
      </c>
      <c r="BJ477">
        <v>5.1999999999999998E-2</v>
      </c>
      <c r="BK477">
        <v>3.0000000000000001E-3</v>
      </c>
      <c r="BL477">
        <v>1.46</v>
      </c>
    </row>
    <row r="478" spans="1:64" hidden="1" x14ac:dyDescent="0.3">
      <c r="A478" t="s">
        <v>1972</v>
      </c>
      <c r="B478" t="s">
        <v>1973</v>
      </c>
      <c r="C478" s="1" t="str">
        <f t="shared" si="37"/>
        <v>21:1131</v>
      </c>
      <c r="D478" s="1" t="str">
        <f t="shared" si="41"/>
        <v>21:0251</v>
      </c>
      <c r="E478" t="s">
        <v>1974</v>
      </c>
      <c r="F478" t="s">
        <v>1975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>
        <v>3.0000000000000001E-3</v>
      </c>
      <c r="P478">
        <v>105.9</v>
      </c>
      <c r="Q478">
        <v>0.24</v>
      </c>
      <c r="R478">
        <v>5.26</v>
      </c>
      <c r="S478">
        <v>51.7</v>
      </c>
      <c r="T478">
        <v>5.0000000000000001E-3</v>
      </c>
      <c r="U478">
        <v>12.079000000000001</v>
      </c>
      <c r="V478">
        <v>5.0000000000000001E-3</v>
      </c>
      <c r="W478">
        <v>5.0000000000000001E-3</v>
      </c>
      <c r="X478">
        <v>10.739000000000001</v>
      </c>
      <c r="Y478">
        <v>0.16</v>
      </c>
      <c r="Z478">
        <v>2.1800000000000002</v>
      </c>
      <c r="AA478">
        <v>1.4999999999999999E-2</v>
      </c>
      <c r="AB478">
        <v>3.0000000000000001E-3</v>
      </c>
      <c r="AC478">
        <v>3.0000000000000001E-3</v>
      </c>
      <c r="AE478">
        <v>0.01</v>
      </c>
      <c r="AH478">
        <v>3.0000000000000001E-3</v>
      </c>
      <c r="AI478">
        <v>5.0000000000000001E-3</v>
      </c>
      <c r="AJ478">
        <v>5.0000000000000001E-3</v>
      </c>
      <c r="AK478">
        <v>1.452</v>
      </c>
      <c r="AL478">
        <v>3.0000000000000001E-3</v>
      </c>
      <c r="AM478">
        <v>110.53</v>
      </c>
      <c r="AN478">
        <v>3.2029999999999998</v>
      </c>
      <c r="AP478">
        <v>1.7000000000000001E-2</v>
      </c>
      <c r="AQ478">
        <v>166.64</v>
      </c>
      <c r="AR478">
        <v>5.0000000000000001E-3</v>
      </c>
      <c r="AS478">
        <v>3.0000000000000001E-3</v>
      </c>
      <c r="AT478">
        <v>0.15</v>
      </c>
      <c r="AU478">
        <v>8.0000000000000002E-3</v>
      </c>
      <c r="AV478">
        <v>0.434</v>
      </c>
      <c r="AW478">
        <v>9</v>
      </c>
      <c r="AX478">
        <v>3.0000000000000001E-3</v>
      </c>
      <c r="AY478">
        <v>5.0000000000000001E-3</v>
      </c>
      <c r="AZ478">
        <v>339.15</v>
      </c>
      <c r="BB478">
        <v>3.0000000000000001E-3</v>
      </c>
      <c r="BD478">
        <v>0.25</v>
      </c>
      <c r="BE478">
        <v>4.2000000000000003E-2</v>
      </c>
      <c r="BF478">
        <v>3.0000000000000001E-3</v>
      </c>
      <c r="BG478">
        <v>2.7879999999999998</v>
      </c>
      <c r="BH478">
        <v>0.18</v>
      </c>
      <c r="BJ478">
        <v>0.16700000000000001</v>
      </c>
      <c r="BK478">
        <v>6.0000000000000001E-3</v>
      </c>
      <c r="BL478">
        <v>639.78</v>
      </c>
    </row>
    <row r="479" spans="1:64" hidden="1" x14ac:dyDescent="0.3">
      <c r="A479" t="s">
        <v>1976</v>
      </c>
      <c r="B479" t="s">
        <v>1977</v>
      </c>
      <c r="C479" s="1" t="str">
        <f t="shared" si="37"/>
        <v>21:1131</v>
      </c>
      <c r="D479" s="1" t="str">
        <f t="shared" si="41"/>
        <v>21:0251</v>
      </c>
      <c r="E479" t="s">
        <v>1978</v>
      </c>
      <c r="F479" t="s">
        <v>1979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>
        <v>3.0000000000000001E-3</v>
      </c>
      <c r="P479">
        <v>2.1</v>
      </c>
      <c r="Q479">
        <v>0.11</v>
      </c>
      <c r="R479">
        <v>1.1599999999999999</v>
      </c>
      <c r="S479">
        <v>65.540000000000006</v>
      </c>
      <c r="T479">
        <v>3.0000000000000001E-3</v>
      </c>
      <c r="U479">
        <v>0.01</v>
      </c>
      <c r="V479">
        <v>5.0000000000000001E-3</v>
      </c>
      <c r="W479">
        <v>5.0000000000000001E-3</v>
      </c>
      <c r="X479">
        <v>2.5000000000000001E-2</v>
      </c>
      <c r="Y479">
        <v>0.28999999999999998</v>
      </c>
      <c r="Z479">
        <v>0.17</v>
      </c>
      <c r="AA479">
        <v>3.0000000000000001E-3</v>
      </c>
      <c r="AB479">
        <v>3.0000000000000001E-3</v>
      </c>
      <c r="AC479">
        <v>3.0000000000000001E-3</v>
      </c>
      <c r="AE479">
        <v>3.0000000000000001E-3</v>
      </c>
      <c r="AH479">
        <v>3.0000000000000001E-3</v>
      </c>
      <c r="AI479">
        <v>5.0000000000000001E-3</v>
      </c>
      <c r="AJ479">
        <v>5.0000000000000001E-3</v>
      </c>
      <c r="AK479">
        <v>0.443</v>
      </c>
      <c r="AL479">
        <v>3.0000000000000001E-3</v>
      </c>
      <c r="AM479">
        <v>0.1</v>
      </c>
      <c r="AN479">
        <v>0.28199999999999997</v>
      </c>
      <c r="AP479">
        <v>3.0000000000000001E-3</v>
      </c>
      <c r="AQ479">
        <v>0.27</v>
      </c>
      <c r="AR479">
        <v>5.0000000000000001E-3</v>
      </c>
      <c r="AS479">
        <v>3.0000000000000001E-3</v>
      </c>
      <c r="AT479">
        <v>9.6000000000000002E-2</v>
      </c>
      <c r="AU479">
        <v>3.0000000000000001E-3</v>
      </c>
      <c r="AV479">
        <v>1.7000000000000001E-2</v>
      </c>
      <c r="AW479">
        <v>0.5</v>
      </c>
      <c r="AX479">
        <v>3.0000000000000001E-3</v>
      </c>
      <c r="AY479">
        <v>5.0000000000000001E-3</v>
      </c>
      <c r="AZ479">
        <v>23</v>
      </c>
      <c r="BB479">
        <v>3.0000000000000001E-3</v>
      </c>
      <c r="BD479">
        <v>0.25</v>
      </c>
      <c r="BE479">
        <v>8.9999999999999993E-3</v>
      </c>
      <c r="BF479">
        <v>3.0000000000000001E-3</v>
      </c>
      <c r="BG479">
        <v>2.0739999999999998</v>
      </c>
      <c r="BH479">
        <v>0.18</v>
      </c>
      <c r="BJ479">
        <v>0.01</v>
      </c>
      <c r="BK479">
        <v>3.0000000000000001E-3</v>
      </c>
      <c r="BL479">
        <v>5.95</v>
      </c>
    </row>
    <row r="480" spans="1:64" hidden="1" x14ac:dyDescent="0.3">
      <c r="A480" t="s">
        <v>1980</v>
      </c>
      <c r="B480" t="s">
        <v>1981</v>
      </c>
      <c r="C480" s="1" t="str">
        <f t="shared" si="37"/>
        <v>21:1131</v>
      </c>
      <c r="D480" s="1" t="str">
        <f t="shared" si="41"/>
        <v>21:0251</v>
      </c>
      <c r="E480" t="s">
        <v>1982</v>
      </c>
      <c r="F480" t="s">
        <v>1983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>
        <v>3.0000000000000001E-3</v>
      </c>
      <c r="P480">
        <v>1</v>
      </c>
      <c r="Q480">
        <v>0.1</v>
      </c>
      <c r="R480">
        <v>0.25</v>
      </c>
      <c r="S480">
        <v>133.49</v>
      </c>
      <c r="T480">
        <v>3.0000000000000001E-3</v>
      </c>
      <c r="U480">
        <v>2.3E-2</v>
      </c>
      <c r="V480">
        <v>5.0000000000000001E-3</v>
      </c>
      <c r="W480">
        <v>5.0000000000000001E-3</v>
      </c>
      <c r="X480">
        <v>2.5000000000000001E-2</v>
      </c>
      <c r="Y480">
        <v>0.39</v>
      </c>
      <c r="Z480">
        <v>0.27</v>
      </c>
      <c r="AA480">
        <v>3.0000000000000001E-3</v>
      </c>
      <c r="AB480">
        <v>3.0000000000000001E-3</v>
      </c>
      <c r="AC480">
        <v>7.0000000000000001E-3</v>
      </c>
      <c r="AE480">
        <v>3.0000000000000001E-3</v>
      </c>
      <c r="AH480">
        <v>3.0000000000000001E-3</v>
      </c>
      <c r="AI480">
        <v>5.0000000000000001E-3</v>
      </c>
      <c r="AJ480">
        <v>5.0000000000000001E-3</v>
      </c>
      <c r="AK480">
        <v>0.13700000000000001</v>
      </c>
      <c r="AL480">
        <v>3.0000000000000001E-3</v>
      </c>
      <c r="AM480">
        <v>0.05</v>
      </c>
      <c r="AN480">
        <v>0.76800000000000002</v>
      </c>
      <c r="AP480">
        <v>3.0000000000000001E-3</v>
      </c>
      <c r="AQ480">
        <v>0.46</v>
      </c>
      <c r="AR480">
        <v>1.2999999999999999E-2</v>
      </c>
      <c r="AS480">
        <v>3.0000000000000001E-3</v>
      </c>
      <c r="AT480">
        <v>2.5000000000000001E-2</v>
      </c>
      <c r="AU480">
        <v>3.0000000000000001E-3</v>
      </c>
      <c r="AV480">
        <v>5.5E-2</v>
      </c>
      <c r="AW480">
        <v>0.5</v>
      </c>
      <c r="AX480">
        <v>3.0000000000000001E-3</v>
      </c>
      <c r="AY480">
        <v>5.0000000000000001E-3</v>
      </c>
      <c r="AZ480">
        <v>18.47</v>
      </c>
      <c r="BB480">
        <v>3.0000000000000001E-3</v>
      </c>
      <c r="BD480">
        <v>0.25</v>
      </c>
      <c r="BE480">
        <v>3.0000000000000001E-3</v>
      </c>
      <c r="BF480">
        <v>3.0000000000000001E-3</v>
      </c>
      <c r="BG480">
        <v>0.93500000000000005</v>
      </c>
      <c r="BH480">
        <v>0.91</v>
      </c>
      <c r="BJ480">
        <v>1.6E-2</v>
      </c>
      <c r="BK480">
        <v>3.0000000000000001E-3</v>
      </c>
      <c r="BL480">
        <v>4.3499999999999996</v>
      </c>
    </row>
    <row r="481" spans="1:64" hidden="1" x14ac:dyDescent="0.3">
      <c r="A481" t="s">
        <v>1984</v>
      </c>
      <c r="B481" t="s">
        <v>1985</v>
      </c>
      <c r="C481" s="1" t="str">
        <f t="shared" si="37"/>
        <v>21:1131</v>
      </c>
      <c r="D481" s="1" t="str">
        <f t="shared" si="41"/>
        <v>21:0251</v>
      </c>
      <c r="E481" t="s">
        <v>1986</v>
      </c>
      <c r="F481" t="s">
        <v>1987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>
        <v>3.0000000000000001E-3</v>
      </c>
      <c r="P481">
        <v>6.2</v>
      </c>
      <c r="Q481">
        <v>0.1</v>
      </c>
      <c r="R481">
        <v>0.25</v>
      </c>
      <c r="S481">
        <v>3.29</v>
      </c>
      <c r="T481">
        <v>3.0000000000000001E-3</v>
      </c>
      <c r="U481">
        <v>0.01</v>
      </c>
      <c r="V481">
        <v>5.0000000000000001E-3</v>
      </c>
      <c r="W481">
        <v>5.0000000000000001E-3</v>
      </c>
      <c r="X481">
        <v>2.5000000000000001E-2</v>
      </c>
      <c r="Y481">
        <v>0.24</v>
      </c>
      <c r="Z481">
        <v>0.17</v>
      </c>
      <c r="AA481">
        <v>3.0000000000000001E-3</v>
      </c>
      <c r="AB481">
        <v>3.0000000000000001E-3</v>
      </c>
      <c r="AC481">
        <v>3.0000000000000001E-3</v>
      </c>
      <c r="AE481">
        <v>3.0000000000000001E-3</v>
      </c>
      <c r="AH481">
        <v>3.0000000000000001E-3</v>
      </c>
      <c r="AI481">
        <v>5.0000000000000001E-3</v>
      </c>
      <c r="AJ481">
        <v>5.0000000000000001E-3</v>
      </c>
      <c r="AK481">
        <v>5.7110000000000003</v>
      </c>
      <c r="AL481">
        <v>3.0000000000000001E-3</v>
      </c>
      <c r="AM481">
        <v>0.05</v>
      </c>
      <c r="AN481">
        <v>0.104</v>
      </c>
      <c r="AP481">
        <v>6.0000000000000001E-3</v>
      </c>
      <c r="AQ481">
        <v>0.1</v>
      </c>
      <c r="AR481">
        <v>5.0000000000000001E-3</v>
      </c>
      <c r="AS481">
        <v>3.0000000000000001E-3</v>
      </c>
      <c r="AT481">
        <v>9.4E-2</v>
      </c>
      <c r="AU481">
        <v>3.0000000000000001E-3</v>
      </c>
      <c r="AV481">
        <v>1.2E-2</v>
      </c>
      <c r="AW481">
        <v>0.5</v>
      </c>
      <c r="AX481">
        <v>3.0000000000000001E-3</v>
      </c>
      <c r="AY481">
        <v>5.0000000000000001E-3</v>
      </c>
      <c r="AZ481">
        <v>342.58</v>
      </c>
      <c r="BB481">
        <v>3.0000000000000001E-3</v>
      </c>
      <c r="BD481">
        <v>0.25</v>
      </c>
      <c r="BE481">
        <v>3.0000000000000001E-3</v>
      </c>
      <c r="BF481">
        <v>3.0000000000000001E-3</v>
      </c>
      <c r="BG481">
        <v>0.96899999999999997</v>
      </c>
      <c r="BH481">
        <v>0.05</v>
      </c>
      <c r="BJ481">
        <v>5.0000000000000001E-3</v>
      </c>
      <c r="BK481">
        <v>3.0000000000000001E-3</v>
      </c>
      <c r="BL481">
        <v>0.25</v>
      </c>
    </row>
    <row r="482" spans="1:64" hidden="1" x14ac:dyDescent="0.3">
      <c r="A482" t="s">
        <v>1988</v>
      </c>
      <c r="B482" t="s">
        <v>1989</v>
      </c>
      <c r="C482" s="1" t="str">
        <f t="shared" si="37"/>
        <v>21:1131</v>
      </c>
      <c r="D482" s="1" t="str">
        <f t="shared" si="41"/>
        <v>21:0251</v>
      </c>
      <c r="E482" t="s">
        <v>1990</v>
      </c>
      <c r="F482" t="s">
        <v>1991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>
        <v>3.0000000000000001E-3</v>
      </c>
      <c r="P482">
        <v>6.3</v>
      </c>
      <c r="Q482">
        <v>0.05</v>
      </c>
      <c r="R482">
        <v>0.78</v>
      </c>
      <c r="S482">
        <v>6.68</v>
      </c>
      <c r="T482">
        <v>3.0000000000000001E-3</v>
      </c>
      <c r="U482">
        <v>0.01</v>
      </c>
      <c r="V482">
        <v>5.0000000000000001E-3</v>
      </c>
      <c r="W482">
        <v>5.0000000000000001E-3</v>
      </c>
      <c r="X482">
        <v>2.5000000000000001E-2</v>
      </c>
      <c r="Y482">
        <v>0.1</v>
      </c>
      <c r="Z482">
        <v>0.15</v>
      </c>
      <c r="AA482">
        <v>3.0000000000000001E-3</v>
      </c>
      <c r="AB482">
        <v>3.0000000000000001E-3</v>
      </c>
      <c r="AC482">
        <v>3.0000000000000001E-3</v>
      </c>
      <c r="AE482">
        <v>3.0000000000000001E-3</v>
      </c>
      <c r="AH482">
        <v>3.0000000000000001E-3</v>
      </c>
      <c r="AI482">
        <v>5.0000000000000001E-3</v>
      </c>
      <c r="AJ482">
        <v>5.0000000000000001E-3</v>
      </c>
      <c r="AK482">
        <v>1.2629999999999999</v>
      </c>
      <c r="AL482">
        <v>3.0000000000000001E-3</v>
      </c>
      <c r="AM482">
        <v>0.18</v>
      </c>
      <c r="AN482">
        <v>0.19400000000000001</v>
      </c>
      <c r="AP482">
        <v>3.0000000000000001E-3</v>
      </c>
      <c r="AQ482">
        <v>0.1</v>
      </c>
      <c r="AR482">
        <v>5.0000000000000001E-3</v>
      </c>
      <c r="AS482">
        <v>3.0000000000000001E-3</v>
      </c>
      <c r="AT482">
        <v>5.0999999999999997E-2</v>
      </c>
      <c r="AU482">
        <v>3.0000000000000001E-3</v>
      </c>
      <c r="AV482">
        <v>3.7999999999999999E-2</v>
      </c>
      <c r="AW482">
        <v>0.5</v>
      </c>
      <c r="AX482">
        <v>5.0000000000000001E-3</v>
      </c>
      <c r="AY482">
        <v>1.2E-2</v>
      </c>
      <c r="AZ482">
        <v>187.12</v>
      </c>
      <c r="BB482">
        <v>3.0000000000000001E-3</v>
      </c>
      <c r="BD482">
        <v>0.25</v>
      </c>
      <c r="BE482">
        <v>3.0000000000000001E-3</v>
      </c>
      <c r="BF482">
        <v>3.0000000000000001E-3</v>
      </c>
      <c r="BG482">
        <v>1.2749999999999999</v>
      </c>
      <c r="BH482">
        <v>0.05</v>
      </c>
      <c r="BJ482">
        <v>1.2999999999999999E-2</v>
      </c>
      <c r="BK482">
        <v>3.0000000000000001E-3</v>
      </c>
      <c r="BL482">
        <v>0.25</v>
      </c>
    </row>
    <row r="483" spans="1:64" hidden="1" x14ac:dyDescent="0.3">
      <c r="A483" t="s">
        <v>1992</v>
      </c>
      <c r="B483" t="s">
        <v>1993</v>
      </c>
      <c r="C483" s="1" t="str">
        <f t="shared" si="37"/>
        <v>21:1131</v>
      </c>
      <c r="D483" s="1" t="str">
        <f t="shared" si="41"/>
        <v>21:0251</v>
      </c>
      <c r="E483" t="s">
        <v>1994</v>
      </c>
      <c r="F483" t="s">
        <v>1995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>
        <v>3.0000000000000001E-3</v>
      </c>
      <c r="P483">
        <v>11.7</v>
      </c>
      <c r="Q483">
        <v>0.05</v>
      </c>
      <c r="R483">
        <v>20.91</v>
      </c>
      <c r="S483">
        <v>39.19</v>
      </c>
      <c r="T483">
        <v>7.0000000000000001E-3</v>
      </c>
      <c r="U483">
        <v>0.01</v>
      </c>
      <c r="V483">
        <v>5.0000000000000001E-3</v>
      </c>
      <c r="W483">
        <v>5.0000000000000001E-3</v>
      </c>
      <c r="X483">
        <v>2.5000000000000001E-2</v>
      </c>
      <c r="Y483">
        <v>0.05</v>
      </c>
      <c r="Z483">
        <v>0.81</v>
      </c>
      <c r="AA483">
        <v>8.9999999999999993E-3</v>
      </c>
      <c r="AB483">
        <v>3.0000000000000001E-3</v>
      </c>
      <c r="AC483">
        <v>3.0000000000000001E-3</v>
      </c>
      <c r="AE483">
        <v>1.7000000000000001E-2</v>
      </c>
      <c r="AH483">
        <v>3.0000000000000001E-3</v>
      </c>
      <c r="AI483">
        <v>5.0000000000000001E-3</v>
      </c>
      <c r="AJ483">
        <v>5.0000000000000001E-3</v>
      </c>
      <c r="AK483">
        <v>1.4359999999999999</v>
      </c>
      <c r="AL483">
        <v>3.0000000000000001E-3</v>
      </c>
      <c r="AM483">
        <v>5.04</v>
      </c>
      <c r="AN483">
        <v>0.06</v>
      </c>
      <c r="AP483">
        <v>1.2E-2</v>
      </c>
      <c r="AQ483">
        <v>0.32</v>
      </c>
      <c r="AR483">
        <v>1.0999999999999999E-2</v>
      </c>
      <c r="AS483">
        <v>3.0000000000000001E-3</v>
      </c>
      <c r="AT483">
        <v>0.222</v>
      </c>
      <c r="AU483">
        <v>3.0000000000000001E-3</v>
      </c>
      <c r="AV483">
        <v>2.1000000000000001E-2</v>
      </c>
      <c r="AW483">
        <v>0.5</v>
      </c>
      <c r="AX483">
        <v>0.01</v>
      </c>
      <c r="AY483">
        <v>5.0000000000000001E-3</v>
      </c>
      <c r="AZ483">
        <v>132.78</v>
      </c>
      <c r="BB483">
        <v>3.0000000000000001E-3</v>
      </c>
      <c r="BD483">
        <v>0.52</v>
      </c>
      <c r="BE483">
        <v>3.0000000000000001E-3</v>
      </c>
      <c r="BF483">
        <v>3.0000000000000001E-3</v>
      </c>
      <c r="BG483">
        <v>8.5999999999999993E-2</v>
      </c>
      <c r="BH483">
        <v>0.05</v>
      </c>
      <c r="BJ483">
        <v>6.0999999999999999E-2</v>
      </c>
      <c r="BK483">
        <v>3.0000000000000001E-3</v>
      </c>
      <c r="BL483">
        <v>0.25</v>
      </c>
    </row>
    <row r="484" spans="1:64" hidden="1" x14ac:dyDescent="0.3">
      <c r="A484" t="s">
        <v>1996</v>
      </c>
      <c r="B484" t="s">
        <v>1997</v>
      </c>
      <c r="C484" s="1" t="str">
        <f t="shared" si="37"/>
        <v>21:1131</v>
      </c>
      <c r="D484" s="1" t="str">
        <f t="shared" si="41"/>
        <v>21:0251</v>
      </c>
      <c r="E484" t="s">
        <v>1998</v>
      </c>
      <c r="F484" t="s">
        <v>1999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>
        <v>3.0000000000000001E-3</v>
      </c>
      <c r="P484">
        <v>7.1</v>
      </c>
      <c r="Q484">
        <v>0.05</v>
      </c>
      <c r="R484">
        <v>3.16</v>
      </c>
      <c r="S484">
        <v>33.619999999999997</v>
      </c>
      <c r="T484">
        <v>3.0000000000000001E-3</v>
      </c>
      <c r="U484">
        <v>0.01</v>
      </c>
      <c r="V484">
        <v>5.0000000000000001E-3</v>
      </c>
      <c r="W484">
        <v>5.0000000000000001E-3</v>
      </c>
      <c r="X484">
        <v>2.5000000000000001E-2</v>
      </c>
      <c r="Y484">
        <v>0.22</v>
      </c>
      <c r="Z484">
        <v>0.41</v>
      </c>
      <c r="AA484">
        <v>3.0000000000000001E-3</v>
      </c>
      <c r="AB484">
        <v>3.0000000000000001E-3</v>
      </c>
      <c r="AC484">
        <v>3.0000000000000001E-3</v>
      </c>
      <c r="AE484">
        <v>3.0000000000000001E-3</v>
      </c>
      <c r="AH484">
        <v>3.0000000000000001E-3</v>
      </c>
      <c r="AI484">
        <v>5.0000000000000001E-3</v>
      </c>
      <c r="AJ484">
        <v>5.0000000000000001E-3</v>
      </c>
      <c r="AK484">
        <v>0.73299999999999998</v>
      </c>
      <c r="AL484">
        <v>3.0000000000000001E-3</v>
      </c>
      <c r="AM484">
        <v>0.19</v>
      </c>
      <c r="AN484">
        <v>0.10199999999999999</v>
      </c>
      <c r="AP484">
        <v>5.0000000000000001E-3</v>
      </c>
      <c r="AQ484">
        <v>0.24</v>
      </c>
      <c r="AR484">
        <v>5.0000000000000001E-3</v>
      </c>
      <c r="AS484">
        <v>3.0000000000000001E-3</v>
      </c>
      <c r="AT484">
        <v>0.16300000000000001</v>
      </c>
      <c r="AU484">
        <v>3.0000000000000001E-3</v>
      </c>
      <c r="AV484">
        <v>1.0999999999999999E-2</v>
      </c>
      <c r="AW484">
        <v>0.5</v>
      </c>
      <c r="AX484">
        <v>3.0000000000000001E-3</v>
      </c>
      <c r="AY484">
        <v>5.0000000000000001E-3</v>
      </c>
      <c r="AZ484">
        <v>116.99</v>
      </c>
      <c r="BB484">
        <v>3.0000000000000001E-3</v>
      </c>
      <c r="BD484">
        <v>0.25</v>
      </c>
      <c r="BE484">
        <v>3.0000000000000001E-3</v>
      </c>
      <c r="BF484">
        <v>3.0000000000000001E-3</v>
      </c>
      <c r="BG484">
        <v>9.1999999999999998E-2</v>
      </c>
      <c r="BH484">
        <v>0.22</v>
      </c>
      <c r="BJ484">
        <v>0.01</v>
      </c>
      <c r="BK484">
        <v>3.0000000000000001E-3</v>
      </c>
      <c r="BL484">
        <v>0.25</v>
      </c>
    </row>
    <row r="485" spans="1:64" hidden="1" x14ac:dyDescent="0.3">
      <c r="A485" t="s">
        <v>2000</v>
      </c>
      <c r="B485" t="s">
        <v>2001</v>
      </c>
      <c r="C485" s="1" t="str">
        <f t="shared" si="37"/>
        <v>21:1131</v>
      </c>
      <c r="D485" s="1" t="str">
        <f t="shared" si="41"/>
        <v>21:0251</v>
      </c>
      <c r="E485" t="s">
        <v>2002</v>
      </c>
      <c r="F485" t="s">
        <v>2003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>
        <v>3.0000000000000001E-3</v>
      </c>
      <c r="P485">
        <v>4.5</v>
      </c>
      <c r="Q485">
        <v>0.11</v>
      </c>
      <c r="R485">
        <v>5.41</v>
      </c>
      <c r="S485">
        <v>23.68</v>
      </c>
      <c r="T485">
        <v>3.0000000000000001E-3</v>
      </c>
      <c r="U485">
        <v>0.01</v>
      </c>
      <c r="V485">
        <v>5.0000000000000001E-3</v>
      </c>
      <c r="W485">
        <v>5.0000000000000001E-3</v>
      </c>
      <c r="X485">
        <v>2.5000000000000001E-2</v>
      </c>
      <c r="Y485">
        <v>0.05</v>
      </c>
      <c r="Z485">
        <v>0.32</v>
      </c>
      <c r="AA485">
        <v>3.0000000000000001E-3</v>
      </c>
      <c r="AB485">
        <v>3.0000000000000001E-3</v>
      </c>
      <c r="AC485">
        <v>3.0000000000000001E-3</v>
      </c>
      <c r="AE485">
        <v>3.0000000000000001E-3</v>
      </c>
      <c r="AH485">
        <v>3.0000000000000001E-3</v>
      </c>
      <c r="AI485">
        <v>5.0000000000000001E-3</v>
      </c>
      <c r="AJ485">
        <v>5.0000000000000001E-3</v>
      </c>
      <c r="AK485">
        <v>8.3140000000000001</v>
      </c>
      <c r="AL485">
        <v>3.0000000000000001E-3</v>
      </c>
      <c r="AM485">
        <v>0.16</v>
      </c>
      <c r="AN485">
        <v>0.115</v>
      </c>
      <c r="AP485">
        <v>5.0000000000000001E-3</v>
      </c>
      <c r="AQ485">
        <v>0.52</v>
      </c>
      <c r="AR485">
        <v>5.0000000000000001E-3</v>
      </c>
      <c r="AS485">
        <v>3.0000000000000001E-3</v>
      </c>
      <c r="AT485">
        <v>0.189</v>
      </c>
      <c r="AU485">
        <v>3.0000000000000001E-3</v>
      </c>
      <c r="AV485">
        <v>1.7000000000000001E-2</v>
      </c>
      <c r="AW485">
        <v>0.5</v>
      </c>
      <c r="AX485">
        <v>3.0000000000000001E-3</v>
      </c>
      <c r="AY485">
        <v>5.0000000000000001E-3</v>
      </c>
      <c r="AZ485">
        <v>432.03</v>
      </c>
      <c r="BB485">
        <v>3.0000000000000001E-3</v>
      </c>
      <c r="BD485">
        <v>0.54</v>
      </c>
      <c r="BE485">
        <v>3.0000000000000001E-3</v>
      </c>
      <c r="BF485">
        <v>3.0000000000000001E-3</v>
      </c>
      <c r="BG485">
        <v>1.482</v>
      </c>
      <c r="BH485">
        <v>0.05</v>
      </c>
      <c r="BJ485">
        <v>2.4E-2</v>
      </c>
      <c r="BK485">
        <v>3.0000000000000001E-3</v>
      </c>
      <c r="BL485">
        <v>0.25</v>
      </c>
    </row>
    <row r="486" spans="1:64" hidden="1" x14ac:dyDescent="0.3">
      <c r="A486" t="s">
        <v>2004</v>
      </c>
      <c r="B486" t="s">
        <v>2005</v>
      </c>
      <c r="C486" s="1" t="str">
        <f t="shared" si="37"/>
        <v>21:1131</v>
      </c>
      <c r="D486" s="1" t="str">
        <f t="shared" si="41"/>
        <v>21:0251</v>
      </c>
      <c r="E486" t="s">
        <v>2006</v>
      </c>
      <c r="F486" t="s">
        <v>2007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>
        <v>3.0000000000000001E-3</v>
      </c>
      <c r="P486">
        <v>4.2</v>
      </c>
      <c r="Q486">
        <v>0.05</v>
      </c>
      <c r="R486">
        <v>3.74</v>
      </c>
      <c r="S486">
        <v>22.72</v>
      </c>
      <c r="T486">
        <v>3.0000000000000001E-3</v>
      </c>
      <c r="U486">
        <v>0.01</v>
      </c>
      <c r="V486">
        <v>5.0000000000000001E-3</v>
      </c>
      <c r="W486">
        <v>5.0000000000000001E-3</v>
      </c>
      <c r="X486">
        <v>2.5000000000000001E-2</v>
      </c>
      <c r="Y486">
        <v>0.1</v>
      </c>
      <c r="Z486">
        <v>0.34</v>
      </c>
      <c r="AA486">
        <v>3.0000000000000001E-3</v>
      </c>
      <c r="AB486">
        <v>3.0000000000000001E-3</v>
      </c>
      <c r="AC486">
        <v>3.0000000000000001E-3</v>
      </c>
      <c r="AE486">
        <v>3.0000000000000001E-3</v>
      </c>
      <c r="AH486">
        <v>3.0000000000000001E-3</v>
      </c>
      <c r="AI486">
        <v>5.0000000000000001E-3</v>
      </c>
      <c r="AJ486">
        <v>5.0000000000000001E-3</v>
      </c>
      <c r="AK486">
        <v>7.8049999999999997</v>
      </c>
      <c r="AL486">
        <v>3.0000000000000001E-3</v>
      </c>
      <c r="AM486">
        <v>0.19</v>
      </c>
      <c r="AN486">
        <v>0.104</v>
      </c>
      <c r="AP486">
        <v>3.0000000000000001E-3</v>
      </c>
      <c r="AQ486">
        <v>0.49</v>
      </c>
      <c r="AR486">
        <v>0.02</v>
      </c>
      <c r="AS486">
        <v>3.0000000000000001E-3</v>
      </c>
      <c r="AT486">
        <v>0.17499999999999999</v>
      </c>
      <c r="AU486">
        <v>3.0000000000000001E-3</v>
      </c>
      <c r="AV486">
        <v>0.02</v>
      </c>
      <c r="AW486">
        <v>0.5</v>
      </c>
      <c r="AX486">
        <v>3.0000000000000001E-3</v>
      </c>
      <c r="AY486">
        <v>5.0000000000000001E-3</v>
      </c>
      <c r="AZ486">
        <v>371.19</v>
      </c>
      <c r="BB486">
        <v>3.0000000000000001E-3</v>
      </c>
      <c r="BD486">
        <v>0.25</v>
      </c>
      <c r="BE486">
        <v>3.0000000000000001E-3</v>
      </c>
      <c r="BF486">
        <v>3.0000000000000001E-3</v>
      </c>
      <c r="BG486">
        <v>1.4279999999999999</v>
      </c>
      <c r="BH486">
        <v>0.05</v>
      </c>
      <c r="BJ486">
        <v>1.7999999999999999E-2</v>
      </c>
      <c r="BK486">
        <v>3.0000000000000001E-3</v>
      </c>
      <c r="BL486">
        <v>0.52</v>
      </c>
    </row>
    <row r="487" spans="1:64" hidden="1" x14ac:dyDescent="0.3">
      <c r="A487" t="s">
        <v>2008</v>
      </c>
      <c r="B487" t="s">
        <v>2009</v>
      </c>
      <c r="C487" s="1" t="str">
        <f t="shared" si="37"/>
        <v>21:1131</v>
      </c>
      <c r="D487" s="1" t="str">
        <f t="shared" si="41"/>
        <v>21:0251</v>
      </c>
      <c r="E487" t="s">
        <v>2010</v>
      </c>
      <c r="F487" t="s">
        <v>2011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>
        <v>3.0000000000000001E-3</v>
      </c>
      <c r="P487">
        <v>1</v>
      </c>
      <c r="Q487">
        <v>0.3</v>
      </c>
      <c r="R487">
        <v>3.64</v>
      </c>
      <c r="S487">
        <v>44.96</v>
      </c>
      <c r="T487">
        <v>3.0000000000000001E-3</v>
      </c>
      <c r="U487">
        <v>0.01</v>
      </c>
      <c r="V487">
        <v>5.0000000000000001E-3</v>
      </c>
      <c r="W487">
        <v>5.0000000000000001E-3</v>
      </c>
      <c r="X487">
        <v>2.5000000000000001E-2</v>
      </c>
      <c r="Y487">
        <v>0.19</v>
      </c>
      <c r="Z487">
        <v>0.42</v>
      </c>
      <c r="AA487">
        <v>3.0000000000000001E-3</v>
      </c>
      <c r="AB487">
        <v>3.0000000000000001E-3</v>
      </c>
      <c r="AC487">
        <v>3.0000000000000001E-3</v>
      </c>
      <c r="AE487">
        <v>3.0000000000000001E-3</v>
      </c>
      <c r="AH487">
        <v>3.0000000000000001E-3</v>
      </c>
      <c r="AI487">
        <v>5.0000000000000001E-3</v>
      </c>
      <c r="AJ487">
        <v>5.0000000000000001E-3</v>
      </c>
      <c r="AK487">
        <v>6.6070000000000002</v>
      </c>
      <c r="AL487">
        <v>3.0000000000000001E-3</v>
      </c>
      <c r="AM487">
        <v>0.05</v>
      </c>
      <c r="AN487">
        <v>0.245</v>
      </c>
      <c r="AP487">
        <v>1.0999999999999999E-2</v>
      </c>
      <c r="AQ487">
        <v>0.41</v>
      </c>
      <c r="AR487">
        <v>0.01</v>
      </c>
      <c r="AS487">
        <v>3.0000000000000001E-3</v>
      </c>
      <c r="AT487">
        <v>0.378</v>
      </c>
      <c r="AU487">
        <v>3.0000000000000001E-3</v>
      </c>
      <c r="AV487">
        <v>0.157</v>
      </c>
      <c r="AW487">
        <v>3.7</v>
      </c>
      <c r="AX487">
        <v>3.0000000000000001E-3</v>
      </c>
      <c r="AY487">
        <v>5.0000000000000001E-3</v>
      </c>
      <c r="AZ487">
        <v>453.96</v>
      </c>
      <c r="BB487">
        <v>3.0000000000000001E-3</v>
      </c>
      <c r="BD487">
        <v>0.25</v>
      </c>
      <c r="BE487">
        <v>3.0000000000000001E-3</v>
      </c>
      <c r="BF487">
        <v>3.0000000000000001E-3</v>
      </c>
      <c r="BG487">
        <v>4.6719999999999997</v>
      </c>
      <c r="BH487">
        <v>0.05</v>
      </c>
      <c r="BJ487">
        <v>2.5999999999999999E-2</v>
      </c>
      <c r="BK487">
        <v>3.0000000000000001E-3</v>
      </c>
      <c r="BL487">
        <v>0.25</v>
      </c>
    </row>
    <row r="488" spans="1:64" hidden="1" x14ac:dyDescent="0.3">
      <c r="A488" t="s">
        <v>2012</v>
      </c>
      <c r="B488" t="s">
        <v>2013</v>
      </c>
      <c r="C488" s="1" t="str">
        <f t="shared" si="37"/>
        <v>21:1131</v>
      </c>
      <c r="D488" s="1" t="str">
        <f t="shared" si="41"/>
        <v>21:0251</v>
      </c>
      <c r="E488" t="s">
        <v>2014</v>
      </c>
      <c r="F488" t="s">
        <v>2015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>
        <v>3.0000000000000001E-3</v>
      </c>
      <c r="P488">
        <v>91.6</v>
      </c>
      <c r="Q488">
        <v>0.11</v>
      </c>
      <c r="R488">
        <v>3.57</v>
      </c>
      <c r="S488">
        <v>12.07</v>
      </c>
      <c r="T488">
        <v>1.4E-2</v>
      </c>
      <c r="U488">
        <v>0.01</v>
      </c>
      <c r="V488">
        <v>1.2999999999999999E-2</v>
      </c>
      <c r="W488">
        <v>0.104</v>
      </c>
      <c r="X488">
        <v>2.1560000000000001</v>
      </c>
      <c r="Y488">
        <v>0.05</v>
      </c>
      <c r="Z488">
        <v>0.62</v>
      </c>
      <c r="AA488">
        <v>8.0000000000000002E-3</v>
      </c>
      <c r="AB488">
        <v>3.0000000000000001E-3</v>
      </c>
      <c r="AC488">
        <v>3.0000000000000001E-3</v>
      </c>
      <c r="AE488">
        <v>1.2999999999999999E-2</v>
      </c>
      <c r="AH488">
        <v>3.0000000000000001E-3</v>
      </c>
      <c r="AI488">
        <v>5.0000000000000001E-3</v>
      </c>
      <c r="AJ488">
        <v>5.0000000000000001E-3</v>
      </c>
      <c r="AK488">
        <v>12.414999999999999</v>
      </c>
      <c r="AL488">
        <v>3.0000000000000001E-3</v>
      </c>
      <c r="AM488">
        <v>85.44</v>
      </c>
      <c r="AN488">
        <v>2.5000000000000001E-2</v>
      </c>
      <c r="AP488">
        <v>1.0999999999999999E-2</v>
      </c>
      <c r="AQ488">
        <v>5.2</v>
      </c>
      <c r="AR488">
        <v>5.0000000000000001E-3</v>
      </c>
      <c r="AS488">
        <v>3.0000000000000001E-3</v>
      </c>
      <c r="AT488">
        <v>0.317</v>
      </c>
      <c r="AU488">
        <v>3.0000000000000001E-3</v>
      </c>
      <c r="AV488">
        <v>3.2000000000000001E-2</v>
      </c>
      <c r="AW488">
        <v>0.5</v>
      </c>
      <c r="AX488">
        <v>3.0000000000000001E-3</v>
      </c>
      <c r="AY488">
        <v>5.0000000000000001E-3</v>
      </c>
      <c r="AZ488">
        <v>268.88</v>
      </c>
      <c r="BB488">
        <v>3.0000000000000001E-3</v>
      </c>
      <c r="BD488">
        <v>0.52</v>
      </c>
      <c r="BE488">
        <v>3.0000000000000001E-3</v>
      </c>
      <c r="BF488">
        <v>3.0000000000000001E-3</v>
      </c>
      <c r="BG488">
        <v>0.54100000000000004</v>
      </c>
      <c r="BH488">
        <v>0.05</v>
      </c>
      <c r="BJ488">
        <v>7.5999999999999998E-2</v>
      </c>
      <c r="BK488">
        <v>3.0000000000000001E-3</v>
      </c>
      <c r="BL488">
        <v>4.18</v>
      </c>
    </row>
    <row r="489" spans="1:64" hidden="1" x14ac:dyDescent="0.3">
      <c r="A489" t="s">
        <v>2016</v>
      </c>
      <c r="B489" t="s">
        <v>2017</v>
      </c>
      <c r="C489" s="1" t="str">
        <f t="shared" si="37"/>
        <v>21:1131</v>
      </c>
      <c r="D489" s="1" t="str">
        <f t="shared" si="41"/>
        <v>21:0251</v>
      </c>
      <c r="E489" t="s">
        <v>2018</v>
      </c>
      <c r="F489" t="s">
        <v>2019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>
        <v>3.0000000000000001E-3</v>
      </c>
      <c r="P489">
        <v>2.9</v>
      </c>
      <c r="Q489">
        <v>0.15</v>
      </c>
      <c r="R489">
        <v>1.53</v>
      </c>
      <c r="S489">
        <v>4.6500000000000004</v>
      </c>
      <c r="T489">
        <v>3.0000000000000001E-3</v>
      </c>
      <c r="U489">
        <v>0.01</v>
      </c>
      <c r="V489">
        <v>5.0000000000000001E-3</v>
      </c>
      <c r="W489">
        <v>2.1000000000000001E-2</v>
      </c>
      <c r="X489">
        <v>2.5000000000000001E-2</v>
      </c>
      <c r="Y489">
        <v>0.05</v>
      </c>
      <c r="Z489">
        <v>0.25</v>
      </c>
      <c r="AA489">
        <v>3.0000000000000001E-3</v>
      </c>
      <c r="AB489">
        <v>3.0000000000000001E-3</v>
      </c>
      <c r="AC489">
        <v>3.0000000000000001E-3</v>
      </c>
      <c r="AE489">
        <v>3.0000000000000001E-3</v>
      </c>
      <c r="AH489">
        <v>3.0000000000000001E-3</v>
      </c>
      <c r="AI489">
        <v>5.0000000000000001E-3</v>
      </c>
      <c r="AJ489">
        <v>5.0000000000000001E-3</v>
      </c>
      <c r="AK489">
        <v>3.8029999999999999</v>
      </c>
      <c r="AL489">
        <v>3.0000000000000001E-3</v>
      </c>
      <c r="AM489">
        <v>0.14000000000000001</v>
      </c>
      <c r="AN489">
        <v>5.3999999999999999E-2</v>
      </c>
      <c r="AP489">
        <v>3.0000000000000001E-3</v>
      </c>
      <c r="AQ489">
        <v>0.46</v>
      </c>
      <c r="AR489">
        <v>5.0000000000000001E-3</v>
      </c>
      <c r="AS489">
        <v>3.0000000000000001E-3</v>
      </c>
      <c r="AT489">
        <v>0.13800000000000001</v>
      </c>
      <c r="AU489">
        <v>3.0000000000000001E-3</v>
      </c>
      <c r="AV489">
        <v>0.45600000000000002</v>
      </c>
      <c r="AW489">
        <v>0.5</v>
      </c>
      <c r="AX489">
        <v>3.0000000000000001E-3</v>
      </c>
      <c r="AY489">
        <v>5.0000000000000001E-3</v>
      </c>
      <c r="AZ489">
        <v>183.24</v>
      </c>
      <c r="BB489">
        <v>3.0000000000000001E-3</v>
      </c>
      <c r="BD489">
        <v>0.25</v>
      </c>
      <c r="BE489">
        <v>3.0000000000000001E-3</v>
      </c>
      <c r="BF489">
        <v>3.0000000000000001E-3</v>
      </c>
      <c r="BG489">
        <v>0.372</v>
      </c>
      <c r="BH489">
        <v>0.05</v>
      </c>
      <c r="BJ489">
        <v>5.0000000000000001E-3</v>
      </c>
      <c r="BK489">
        <v>3.0000000000000001E-3</v>
      </c>
      <c r="BL489">
        <v>0.25</v>
      </c>
    </row>
    <row r="490" spans="1:64" hidden="1" x14ac:dyDescent="0.3">
      <c r="A490" t="s">
        <v>2020</v>
      </c>
      <c r="B490" t="s">
        <v>2021</v>
      </c>
      <c r="C490" s="1" t="str">
        <f t="shared" si="37"/>
        <v>21:1131</v>
      </c>
      <c r="D490" s="1" t="str">
        <f t="shared" si="41"/>
        <v>21:0251</v>
      </c>
      <c r="E490" t="s">
        <v>2022</v>
      </c>
      <c r="F490" t="s">
        <v>2023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>
        <v>3.0000000000000001E-3</v>
      </c>
      <c r="P490">
        <v>1</v>
      </c>
      <c r="Q490">
        <v>0.05</v>
      </c>
      <c r="R490">
        <v>1.01</v>
      </c>
      <c r="S490">
        <v>4.79</v>
      </c>
      <c r="T490">
        <v>3.0000000000000001E-3</v>
      </c>
      <c r="U490">
        <v>0.01</v>
      </c>
      <c r="V490">
        <v>5.0000000000000001E-3</v>
      </c>
      <c r="W490">
        <v>5.0000000000000001E-3</v>
      </c>
      <c r="X490">
        <v>2.5000000000000001E-2</v>
      </c>
      <c r="Y490">
        <v>0.05</v>
      </c>
      <c r="Z490">
        <v>0.25</v>
      </c>
      <c r="AA490">
        <v>3.0000000000000001E-3</v>
      </c>
      <c r="AB490">
        <v>3.0000000000000001E-3</v>
      </c>
      <c r="AC490">
        <v>3.0000000000000001E-3</v>
      </c>
      <c r="AE490">
        <v>3.0000000000000001E-3</v>
      </c>
      <c r="AH490">
        <v>3.0000000000000001E-3</v>
      </c>
      <c r="AI490">
        <v>5.0000000000000001E-3</v>
      </c>
      <c r="AJ490">
        <v>5.0000000000000001E-3</v>
      </c>
      <c r="AK490">
        <v>3.1640000000000001</v>
      </c>
      <c r="AL490">
        <v>3.0000000000000001E-3</v>
      </c>
      <c r="AM490">
        <v>0.13</v>
      </c>
      <c r="AN490">
        <v>5.5E-2</v>
      </c>
      <c r="AP490">
        <v>3.0000000000000001E-3</v>
      </c>
      <c r="AQ490">
        <v>0.4</v>
      </c>
      <c r="AR490">
        <v>5.0000000000000001E-3</v>
      </c>
      <c r="AS490">
        <v>3.0000000000000001E-3</v>
      </c>
      <c r="AT490">
        <v>6.4000000000000001E-2</v>
      </c>
      <c r="AU490">
        <v>3.0000000000000001E-3</v>
      </c>
      <c r="AV490">
        <v>8.3000000000000004E-2</v>
      </c>
      <c r="AW490">
        <v>0.5</v>
      </c>
      <c r="AX490">
        <v>3.0000000000000001E-3</v>
      </c>
      <c r="AY490">
        <v>5.0000000000000001E-3</v>
      </c>
      <c r="AZ490">
        <v>212.74</v>
      </c>
      <c r="BB490">
        <v>3.0000000000000001E-3</v>
      </c>
      <c r="BD490">
        <v>0.25</v>
      </c>
      <c r="BE490">
        <v>3.0000000000000001E-3</v>
      </c>
      <c r="BF490">
        <v>3.0000000000000001E-3</v>
      </c>
      <c r="BG490">
        <v>0.63600000000000001</v>
      </c>
      <c r="BH490">
        <v>0.05</v>
      </c>
      <c r="BJ490">
        <v>5.0000000000000001E-3</v>
      </c>
      <c r="BK490">
        <v>3.0000000000000001E-3</v>
      </c>
      <c r="BL490">
        <v>0.25</v>
      </c>
    </row>
    <row r="491" spans="1:64" hidden="1" x14ac:dyDescent="0.3">
      <c r="A491" t="s">
        <v>2024</v>
      </c>
      <c r="B491" t="s">
        <v>2025</v>
      </c>
      <c r="C491" s="1" t="str">
        <f t="shared" si="37"/>
        <v>21:1131</v>
      </c>
      <c r="D491" s="1" t="str">
        <f t="shared" si="41"/>
        <v>21:0251</v>
      </c>
      <c r="E491" t="s">
        <v>2026</v>
      </c>
      <c r="F491" t="s">
        <v>2027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>
        <v>3.0000000000000001E-3</v>
      </c>
      <c r="P491">
        <v>11.1</v>
      </c>
      <c r="Q491">
        <v>0.05</v>
      </c>
      <c r="R491">
        <v>2.37</v>
      </c>
      <c r="S491">
        <v>10.83</v>
      </c>
      <c r="T491">
        <v>3.0000000000000001E-3</v>
      </c>
      <c r="U491">
        <v>0.01</v>
      </c>
      <c r="V491">
        <v>5.0000000000000001E-3</v>
      </c>
      <c r="W491">
        <v>5.0000000000000001E-3</v>
      </c>
      <c r="X491">
        <v>2.5000000000000001E-2</v>
      </c>
      <c r="Y491">
        <v>0.11</v>
      </c>
      <c r="Z491">
        <v>0.4</v>
      </c>
      <c r="AA491">
        <v>3.0000000000000001E-3</v>
      </c>
      <c r="AB491">
        <v>3.0000000000000001E-3</v>
      </c>
      <c r="AC491">
        <v>3.0000000000000001E-3</v>
      </c>
      <c r="AE491">
        <v>1.0999999999999999E-2</v>
      </c>
      <c r="AH491">
        <v>3.0000000000000001E-3</v>
      </c>
      <c r="AI491">
        <v>5.0000000000000001E-3</v>
      </c>
      <c r="AJ491">
        <v>5.0000000000000001E-3</v>
      </c>
      <c r="AK491">
        <v>4.4459999999999997</v>
      </c>
      <c r="AL491">
        <v>3.0000000000000001E-3</v>
      </c>
      <c r="AM491">
        <v>2.35</v>
      </c>
      <c r="AN491">
        <v>5.1999999999999998E-2</v>
      </c>
      <c r="AP491">
        <v>6.0000000000000001E-3</v>
      </c>
      <c r="AQ491">
        <v>0.86</v>
      </c>
      <c r="AR491">
        <v>5.0000000000000001E-3</v>
      </c>
      <c r="AS491">
        <v>3.0000000000000001E-3</v>
      </c>
      <c r="AT491">
        <v>0.14099999999999999</v>
      </c>
      <c r="AU491">
        <v>3.0000000000000001E-3</v>
      </c>
      <c r="AV491">
        <v>1.7999999999999999E-2</v>
      </c>
      <c r="AW491">
        <v>0.5</v>
      </c>
      <c r="AX491">
        <v>5.0000000000000001E-3</v>
      </c>
      <c r="AY491">
        <v>5.0000000000000001E-3</v>
      </c>
      <c r="AZ491">
        <v>194.1</v>
      </c>
      <c r="BB491">
        <v>3.0000000000000001E-3</v>
      </c>
      <c r="BD491">
        <v>0.56000000000000005</v>
      </c>
      <c r="BE491">
        <v>3.0000000000000001E-3</v>
      </c>
      <c r="BF491">
        <v>3.0000000000000001E-3</v>
      </c>
      <c r="BG491">
        <v>0.40799999999999997</v>
      </c>
      <c r="BH491">
        <v>0.05</v>
      </c>
      <c r="BJ491">
        <v>3.3000000000000002E-2</v>
      </c>
      <c r="BK491">
        <v>3.0000000000000001E-3</v>
      </c>
      <c r="BL491">
        <v>0.63</v>
      </c>
    </row>
    <row r="492" spans="1:64" hidden="1" x14ac:dyDescent="0.3">
      <c r="A492" t="s">
        <v>2028</v>
      </c>
      <c r="B492" t="s">
        <v>2029</v>
      </c>
      <c r="C492" s="1" t="str">
        <f t="shared" si="37"/>
        <v>21:1131</v>
      </c>
      <c r="D492" s="1" t="str">
        <f t="shared" si="41"/>
        <v>21:0251</v>
      </c>
      <c r="E492" t="s">
        <v>2030</v>
      </c>
      <c r="F492" t="s">
        <v>2031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>
        <v>3.0000000000000001E-3</v>
      </c>
      <c r="P492">
        <v>2.8</v>
      </c>
      <c r="Q492">
        <v>0.05</v>
      </c>
      <c r="R492">
        <v>5.76</v>
      </c>
      <c r="S492">
        <v>31.72</v>
      </c>
      <c r="T492">
        <v>3.0000000000000001E-3</v>
      </c>
      <c r="U492">
        <v>0.01</v>
      </c>
      <c r="V492">
        <v>5.0000000000000001E-3</v>
      </c>
      <c r="W492">
        <v>5.0000000000000001E-3</v>
      </c>
      <c r="X492">
        <v>2.5000000000000001E-2</v>
      </c>
      <c r="Y492">
        <v>0.13</v>
      </c>
      <c r="Z492">
        <v>0.46</v>
      </c>
      <c r="AA492">
        <v>3.0000000000000001E-3</v>
      </c>
      <c r="AB492">
        <v>3.0000000000000001E-3</v>
      </c>
      <c r="AC492">
        <v>3.0000000000000001E-3</v>
      </c>
      <c r="AE492">
        <v>3.0000000000000001E-3</v>
      </c>
      <c r="AH492">
        <v>3.0000000000000001E-3</v>
      </c>
      <c r="AI492">
        <v>5.0000000000000001E-3</v>
      </c>
      <c r="AJ492">
        <v>5.0000000000000001E-3</v>
      </c>
      <c r="AK492">
        <v>1.5920000000000001</v>
      </c>
      <c r="AL492">
        <v>3.0000000000000001E-3</v>
      </c>
      <c r="AM492">
        <v>0.22</v>
      </c>
      <c r="AN492">
        <v>0.216</v>
      </c>
      <c r="AP492">
        <v>5.0000000000000001E-3</v>
      </c>
      <c r="AQ492">
        <v>0.36</v>
      </c>
      <c r="AR492">
        <v>5.0000000000000001E-3</v>
      </c>
      <c r="AS492">
        <v>3.0000000000000001E-3</v>
      </c>
      <c r="AT492">
        <v>0.16500000000000001</v>
      </c>
      <c r="AU492">
        <v>3.0000000000000001E-3</v>
      </c>
      <c r="AV492">
        <v>1.2E-2</v>
      </c>
      <c r="AW492">
        <v>0.5</v>
      </c>
      <c r="AX492">
        <v>3.0000000000000001E-3</v>
      </c>
      <c r="AY492">
        <v>5.0000000000000001E-3</v>
      </c>
      <c r="AZ492">
        <v>174.4</v>
      </c>
      <c r="BB492">
        <v>3.0000000000000001E-3</v>
      </c>
      <c r="BD492">
        <v>0.54</v>
      </c>
      <c r="BE492">
        <v>3.0000000000000001E-3</v>
      </c>
      <c r="BF492">
        <v>3.0000000000000001E-3</v>
      </c>
      <c r="BG492">
        <v>6.7000000000000004E-2</v>
      </c>
      <c r="BH492">
        <v>0.05</v>
      </c>
      <c r="BJ492">
        <v>1.2999999999999999E-2</v>
      </c>
      <c r="BK492">
        <v>3.0000000000000001E-3</v>
      </c>
      <c r="BL492">
        <v>0.25</v>
      </c>
    </row>
    <row r="493" spans="1:64" hidden="1" x14ac:dyDescent="0.3">
      <c r="A493" t="s">
        <v>2032</v>
      </c>
      <c r="B493" t="s">
        <v>2033</v>
      </c>
      <c r="C493" s="1" t="str">
        <f t="shared" si="37"/>
        <v>21:1131</v>
      </c>
      <c r="D493" s="1" t="str">
        <f t="shared" si="41"/>
        <v>21:0251</v>
      </c>
      <c r="E493" t="s">
        <v>2034</v>
      </c>
      <c r="F493" t="s">
        <v>2035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>
        <v>3.0000000000000001E-3</v>
      </c>
      <c r="P493">
        <v>1</v>
      </c>
      <c r="Q493">
        <v>18.37</v>
      </c>
      <c r="R493">
        <v>8.5299999999999994</v>
      </c>
      <c r="S493">
        <v>81.96</v>
      </c>
      <c r="T493">
        <v>3.0000000000000001E-3</v>
      </c>
      <c r="U493">
        <v>0.01</v>
      </c>
      <c r="V493">
        <v>5.0000000000000001E-3</v>
      </c>
      <c r="W493">
        <v>5.0000000000000001E-3</v>
      </c>
      <c r="X493">
        <v>2.5000000000000001E-2</v>
      </c>
      <c r="Y493">
        <v>0.05</v>
      </c>
      <c r="Z493">
        <v>0.36</v>
      </c>
      <c r="AA493">
        <v>3.0000000000000001E-3</v>
      </c>
      <c r="AB493">
        <v>3.0000000000000001E-3</v>
      </c>
      <c r="AC493">
        <v>8.0000000000000002E-3</v>
      </c>
      <c r="AE493">
        <v>5.0000000000000001E-3</v>
      </c>
      <c r="AH493">
        <v>3.0000000000000001E-3</v>
      </c>
      <c r="AI493">
        <v>5.0000000000000001E-3</v>
      </c>
      <c r="AJ493">
        <v>5.0000000000000001E-3</v>
      </c>
      <c r="AK493">
        <v>3.6779999999999999</v>
      </c>
      <c r="AL493">
        <v>3.0000000000000001E-3</v>
      </c>
      <c r="AM493">
        <v>0.12</v>
      </c>
      <c r="AN493">
        <v>0.68500000000000005</v>
      </c>
      <c r="AP493">
        <v>3.0000000000000001E-3</v>
      </c>
      <c r="AQ493">
        <v>0.73</v>
      </c>
      <c r="AR493">
        <v>5.0000000000000001E-3</v>
      </c>
      <c r="AS493">
        <v>3.0000000000000001E-3</v>
      </c>
      <c r="AT493">
        <v>0.628</v>
      </c>
      <c r="AU493">
        <v>5.0000000000000001E-3</v>
      </c>
      <c r="AV493">
        <v>4.1000000000000002E-2</v>
      </c>
      <c r="AW493">
        <v>0.5</v>
      </c>
      <c r="AX493">
        <v>3.0000000000000001E-3</v>
      </c>
      <c r="AY493">
        <v>5.0000000000000001E-3</v>
      </c>
      <c r="AZ493">
        <v>203.79</v>
      </c>
      <c r="BB493">
        <v>3.0000000000000001E-3</v>
      </c>
      <c r="BD493">
        <v>0.57999999999999996</v>
      </c>
      <c r="BE493">
        <v>6.7000000000000004E-2</v>
      </c>
      <c r="BF493">
        <v>3.0000000000000001E-3</v>
      </c>
      <c r="BG493">
        <v>0.996</v>
      </c>
      <c r="BH493">
        <v>0.21</v>
      </c>
      <c r="BJ493">
        <v>1.4999999999999999E-2</v>
      </c>
      <c r="BK493">
        <v>3.0000000000000001E-3</v>
      </c>
      <c r="BL493">
        <v>3.55</v>
      </c>
    </row>
    <row r="494" spans="1:64" hidden="1" x14ac:dyDescent="0.3">
      <c r="A494" t="s">
        <v>2036</v>
      </c>
      <c r="B494" t="s">
        <v>2037</v>
      </c>
      <c r="C494" s="1" t="str">
        <f t="shared" si="37"/>
        <v>21:1131</v>
      </c>
      <c r="D494" s="1" t="str">
        <f t="shared" si="41"/>
        <v>21:0251</v>
      </c>
      <c r="E494" t="s">
        <v>2038</v>
      </c>
      <c r="F494" t="s">
        <v>2039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>
        <v>3.0000000000000001E-3</v>
      </c>
      <c r="P494">
        <v>3.8</v>
      </c>
      <c r="Q494">
        <v>0.05</v>
      </c>
      <c r="R494">
        <v>2.84</v>
      </c>
      <c r="S494">
        <v>49.33</v>
      </c>
      <c r="T494">
        <v>3.0000000000000001E-3</v>
      </c>
      <c r="U494">
        <v>0.01</v>
      </c>
      <c r="V494">
        <v>5.0000000000000001E-3</v>
      </c>
      <c r="W494">
        <v>7.0999999999999994E-2</v>
      </c>
      <c r="X494">
        <v>2.5000000000000001E-2</v>
      </c>
      <c r="Y494">
        <v>0.14000000000000001</v>
      </c>
      <c r="Z494">
        <v>0.3</v>
      </c>
      <c r="AA494">
        <v>3.0000000000000001E-3</v>
      </c>
      <c r="AB494">
        <v>3.0000000000000001E-3</v>
      </c>
      <c r="AC494">
        <v>3.0000000000000001E-3</v>
      </c>
      <c r="AE494">
        <v>3.0000000000000001E-3</v>
      </c>
      <c r="AH494">
        <v>3.0000000000000001E-3</v>
      </c>
      <c r="AI494">
        <v>5.0000000000000001E-3</v>
      </c>
      <c r="AJ494">
        <v>5.0000000000000001E-3</v>
      </c>
      <c r="AK494">
        <v>3.6110000000000002</v>
      </c>
      <c r="AL494">
        <v>3.0000000000000001E-3</v>
      </c>
      <c r="AM494">
        <v>0.15</v>
      </c>
      <c r="AN494">
        <v>2.5000000000000001E-2</v>
      </c>
      <c r="AP494">
        <v>3.0000000000000001E-3</v>
      </c>
      <c r="AQ494">
        <v>0.23</v>
      </c>
      <c r="AR494">
        <v>5.0000000000000001E-3</v>
      </c>
      <c r="AS494">
        <v>3.0000000000000001E-3</v>
      </c>
      <c r="AT494">
        <v>0.45900000000000002</v>
      </c>
      <c r="AU494">
        <v>3.0000000000000001E-3</v>
      </c>
      <c r="AV494">
        <v>5.0000000000000001E-3</v>
      </c>
      <c r="AW494">
        <v>0.5</v>
      </c>
      <c r="AX494">
        <v>3.0000000000000001E-3</v>
      </c>
      <c r="AY494">
        <v>5.0000000000000001E-3</v>
      </c>
      <c r="AZ494">
        <v>291.24</v>
      </c>
      <c r="BB494">
        <v>3.0000000000000001E-3</v>
      </c>
      <c r="BD494">
        <v>0.25</v>
      </c>
      <c r="BE494">
        <v>3.0000000000000001E-3</v>
      </c>
      <c r="BF494">
        <v>3.0000000000000001E-3</v>
      </c>
      <c r="BG494">
        <v>0.26800000000000002</v>
      </c>
      <c r="BH494">
        <v>0.05</v>
      </c>
      <c r="BJ494">
        <v>0.02</v>
      </c>
      <c r="BK494">
        <v>3.0000000000000001E-3</v>
      </c>
      <c r="BL494">
        <v>0.25</v>
      </c>
    </row>
    <row r="495" spans="1:64" hidden="1" x14ac:dyDescent="0.3">
      <c r="A495" t="s">
        <v>2040</v>
      </c>
      <c r="B495" t="s">
        <v>2041</v>
      </c>
      <c r="C495" s="1" t="str">
        <f t="shared" si="37"/>
        <v>21:1131</v>
      </c>
      <c r="D495" s="1" t="str">
        <f t="shared" si="41"/>
        <v>21:0251</v>
      </c>
      <c r="E495" t="s">
        <v>2042</v>
      </c>
      <c r="F495" t="s">
        <v>2043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>
        <v>3.0000000000000001E-3</v>
      </c>
      <c r="P495">
        <v>1</v>
      </c>
      <c r="Q495">
        <v>0.12</v>
      </c>
      <c r="R495">
        <v>2.99</v>
      </c>
      <c r="S495">
        <v>35.880000000000003</v>
      </c>
      <c r="T495">
        <v>3.0000000000000001E-3</v>
      </c>
      <c r="U495">
        <v>0.01</v>
      </c>
      <c r="V495">
        <v>5.0000000000000001E-3</v>
      </c>
      <c r="W495">
        <v>5.0000000000000001E-3</v>
      </c>
      <c r="X495">
        <v>2.5000000000000001E-2</v>
      </c>
      <c r="Y495">
        <v>0.05</v>
      </c>
      <c r="Z495">
        <v>0.42</v>
      </c>
      <c r="AA495">
        <v>3.0000000000000001E-3</v>
      </c>
      <c r="AB495">
        <v>3.0000000000000001E-3</v>
      </c>
      <c r="AC495">
        <v>3.0000000000000001E-3</v>
      </c>
      <c r="AE495">
        <v>5.0000000000000001E-3</v>
      </c>
      <c r="AH495">
        <v>3.0000000000000001E-3</v>
      </c>
      <c r="AI495">
        <v>5.0000000000000001E-3</v>
      </c>
      <c r="AJ495">
        <v>5.0000000000000001E-3</v>
      </c>
      <c r="AK495">
        <v>7.3789999999999996</v>
      </c>
      <c r="AL495">
        <v>3.0000000000000001E-3</v>
      </c>
      <c r="AM495">
        <v>1.35</v>
      </c>
      <c r="AN495">
        <v>2.5000000000000001E-2</v>
      </c>
      <c r="AP495">
        <v>5.0000000000000001E-3</v>
      </c>
      <c r="AQ495">
        <v>0.72</v>
      </c>
      <c r="AR495">
        <v>5.0000000000000001E-3</v>
      </c>
      <c r="AS495">
        <v>3.0000000000000001E-3</v>
      </c>
      <c r="AT495">
        <v>0.154</v>
      </c>
      <c r="AU495">
        <v>3.0000000000000001E-3</v>
      </c>
      <c r="AV495">
        <v>1.7000000000000001E-2</v>
      </c>
      <c r="AW495">
        <v>0.5</v>
      </c>
      <c r="AX495">
        <v>3.0000000000000001E-3</v>
      </c>
      <c r="AY495">
        <v>5.0000000000000001E-3</v>
      </c>
      <c r="AZ495">
        <v>280.88</v>
      </c>
      <c r="BB495">
        <v>3.0000000000000001E-3</v>
      </c>
      <c r="BD495">
        <v>0.55000000000000004</v>
      </c>
      <c r="BE495">
        <v>3.0000000000000001E-3</v>
      </c>
      <c r="BF495">
        <v>3.0000000000000001E-3</v>
      </c>
      <c r="BG495">
        <v>2.2080000000000002</v>
      </c>
      <c r="BH495">
        <v>0.05</v>
      </c>
      <c r="BJ495">
        <v>2.3E-2</v>
      </c>
      <c r="BK495">
        <v>3.0000000000000001E-3</v>
      </c>
      <c r="BL495">
        <v>0.54</v>
      </c>
    </row>
    <row r="496" spans="1:64" hidden="1" x14ac:dyDescent="0.3">
      <c r="A496" t="s">
        <v>2044</v>
      </c>
      <c r="B496" t="s">
        <v>2045</v>
      </c>
      <c r="C496" s="1" t="str">
        <f t="shared" si="37"/>
        <v>21:1131</v>
      </c>
      <c r="D496" s="1" t="str">
        <f t="shared" si="41"/>
        <v>21:0251</v>
      </c>
      <c r="E496" t="s">
        <v>2046</v>
      </c>
      <c r="F496" t="s">
        <v>2047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>
        <v>3.0000000000000001E-3</v>
      </c>
      <c r="P496">
        <v>10.199999999999999</v>
      </c>
      <c r="Q496">
        <v>1.95</v>
      </c>
      <c r="R496">
        <v>4.41</v>
      </c>
      <c r="S496">
        <v>76.78</v>
      </c>
      <c r="T496">
        <v>5.0000000000000001E-3</v>
      </c>
      <c r="U496">
        <v>0.01</v>
      </c>
      <c r="V496">
        <v>5.0000000000000001E-3</v>
      </c>
      <c r="W496">
        <v>5.0000000000000001E-3</v>
      </c>
      <c r="X496">
        <v>2.5000000000000001E-2</v>
      </c>
      <c r="Y496">
        <v>0.05</v>
      </c>
      <c r="Z496">
        <v>0.57999999999999996</v>
      </c>
      <c r="AA496">
        <v>3.0000000000000001E-3</v>
      </c>
      <c r="AB496">
        <v>3.0000000000000001E-3</v>
      </c>
      <c r="AC496">
        <v>3.0000000000000001E-3</v>
      </c>
      <c r="AE496">
        <v>6.0000000000000001E-3</v>
      </c>
      <c r="AH496">
        <v>3.0000000000000001E-3</v>
      </c>
      <c r="AI496">
        <v>5.0000000000000001E-3</v>
      </c>
      <c r="AJ496">
        <v>5.0000000000000001E-3</v>
      </c>
      <c r="AK496">
        <v>1.048</v>
      </c>
      <c r="AL496">
        <v>3.0000000000000001E-3</v>
      </c>
      <c r="AM496">
        <v>0.18</v>
      </c>
      <c r="AN496">
        <v>0.10299999999999999</v>
      </c>
      <c r="AP496">
        <v>1.4999999999999999E-2</v>
      </c>
      <c r="AQ496">
        <v>0.41</v>
      </c>
      <c r="AR496">
        <v>5.0000000000000001E-3</v>
      </c>
      <c r="AS496">
        <v>3.0000000000000001E-3</v>
      </c>
      <c r="AT496">
        <v>0.28899999999999998</v>
      </c>
      <c r="AU496">
        <v>3.0000000000000001E-3</v>
      </c>
      <c r="AV496">
        <v>6.5000000000000002E-2</v>
      </c>
      <c r="AW496">
        <v>0.5</v>
      </c>
      <c r="AX496">
        <v>3.0000000000000001E-3</v>
      </c>
      <c r="AY496">
        <v>5.0000000000000001E-3</v>
      </c>
      <c r="AZ496">
        <v>83.91</v>
      </c>
      <c r="BB496">
        <v>3.0000000000000001E-3</v>
      </c>
      <c r="BD496">
        <v>0.61</v>
      </c>
      <c r="BE496">
        <v>3.0000000000000001E-3</v>
      </c>
      <c r="BF496">
        <v>3.0000000000000001E-3</v>
      </c>
      <c r="BG496">
        <v>0.126</v>
      </c>
      <c r="BH496">
        <v>0.05</v>
      </c>
      <c r="BJ496">
        <v>3.2000000000000001E-2</v>
      </c>
      <c r="BK496">
        <v>3.0000000000000001E-3</v>
      </c>
      <c r="BL496">
        <v>1.34</v>
      </c>
    </row>
    <row r="497" spans="1:64" hidden="1" x14ac:dyDescent="0.3">
      <c r="A497" t="s">
        <v>2048</v>
      </c>
      <c r="B497" t="s">
        <v>2049</v>
      </c>
      <c r="C497" s="1" t="str">
        <f t="shared" si="37"/>
        <v>21:1131</v>
      </c>
      <c r="D497" s="1" t="str">
        <f t="shared" si="41"/>
        <v>21:0251</v>
      </c>
      <c r="E497" t="s">
        <v>2050</v>
      </c>
      <c r="F497" t="s">
        <v>2051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>
        <v>3.0000000000000001E-3</v>
      </c>
      <c r="P497">
        <v>8.5</v>
      </c>
      <c r="Q497">
        <v>0.05</v>
      </c>
      <c r="R497">
        <v>1.1100000000000001</v>
      </c>
      <c r="S497">
        <v>8.14</v>
      </c>
      <c r="T497">
        <v>3.0000000000000001E-3</v>
      </c>
      <c r="U497">
        <v>5.2999999999999999E-2</v>
      </c>
      <c r="V497">
        <v>5.0000000000000001E-3</v>
      </c>
      <c r="W497">
        <v>5.0000000000000001E-3</v>
      </c>
      <c r="X497">
        <v>2.5000000000000001E-2</v>
      </c>
      <c r="Y497">
        <v>0.05</v>
      </c>
      <c r="Z497">
        <v>0.39</v>
      </c>
      <c r="AA497">
        <v>3.0000000000000001E-3</v>
      </c>
      <c r="AB497">
        <v>3.0000000000000001E-3</v>
      </c>
      <c r="AC497">
        <v>3.0000000000000001E-3</v>
      </c>
      <c r="AE497">
        <v>3.0000000000000001E-3</v>
      </c>
      <c r="AH497">
        <v>3.0000000000000001E-3</v>
      </c>
      <c r="AI497">
        <v>5.0000000000000001E-3</v>
      </c>
      <c r="AJ497">
        <v>5.0000000000000001E-3</v>
      </c>
      <c r="AK497">
        <v>1.8120000000000001</v>
      </c>
      <c r="AL497">
        <v>3.0000000000000001E-3</v>
      </c>
      <c r="AM497">
        <v>1.29</v>
      </c>
      <c r="AN497">
        <v>7.1999999999999995E-2</v>
      </c>
      <c r="AP497">
        <v>6.0000000000000001E-3</v>
      </c>
      <c r="AQ497">
        <v>0.44</v>
      </c>
      <c r="AR497">
        <v>0.01</v>
      </c>
      <c r="AS497">
        <v>3.0000000000000001E-3</v>
      </c>
      <c r="AT497">
        <v>7.2999999999999995E-2</v>
      </c>
      <c r="AU497">
        <v>3.0000000000000001E-3</v>
      </c>
      <c r="AV497">
        <v>1.9E-2</v>
      </c>
      <c r="AW497">
        <v>0.5</v>
      </c>
      <c r="AX497">
        <v>3.0000000000000001E-3</v>
      </c>
      <c r="AY497">
        <v>5.0000000000000001E-3</v>
      </c>
      <c r="AZ497">
        <v>188.49</v>
      </c>
      <c r="BB497">
        <v>3.0000000000000001E-3</v>
      </c>
      <c r="BD497">
        <v>0.51</v>
      </c>
      <c r="BE497">
        <v>3.0000000000000001E-3</v>
      </c>
      <c r="BF497">
        <v>3.0000000000000001E-3</v>
      </c>
      <c r="BG497">
        <v>0.19800000000000001</v>
      </c>
      <c r="BH497">
        <v>0.05</v>
      </c>
      <c r="BJ497">
        <v>1.4E-2</v>
      </c>
      <c r="BK497">
        <v>3.0000000000000001E-3</v>
      </c>
      <c r="BL497">
        <v>1</v>
      </c>
    </row>
    <row r="498" spans="1:64" hidden="1" x14ac:dyDescent="0.3">
      <c r="A498" t="s">
        <v>2052</v>
      </c>
      <c r="B498" t="s">
        <v>2053</v>
      </c>
      <c r="C498" s="1" t="str">
        <f t="shared" si="37"/>
        <v>21:1131</v>
      </c>
      <c r="D498" s="1" t="str">
        <f t="shared" si="41"/>
        <v>21:0251</v>
      </c>
      <c r="E498" t="s">
        <v>2054</v>
      </c>
      <c r="F498" t="s">
        <v>2055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>
        <v>3.0000000000000001E-3</v>
      </c>
      <c r="P498">
        <v>5.6</v>
      </c>
      <c r="Q498">
        <v>0.26</v>
      </c>
      <c r="R498">
        <v>1.72</v>
      </c>
      <c r="S498">
        <v>30.16</v>
      </c>
      <c r="T498">
        <v>3.0000000000000001E-3</v>
      </c>
      <c r="U498">
        <v>0.01</v>
      </c>
      <c r="V498">
        <v>5.0000000000000001E-3</v>
      </c>
      <c r="W498">
        <v>2.1999999999999999E-2</v>
      </c>
      <c r="X498">
        <v>2.5000000000000001E-2</v>
      </c>
      <c r="Y498">
        <v>0.05</v>
      </c>
      <c r="Z498">
        <v>0.4</v>
      </c>
      <c r="AA498">
        <v>3.0000000000000001E-3</v>
      </c>
      <c r="AB498">
        <v>3.0000000000000001E-3</v>
      </c>
      <c r="AC498">
        <v>3.0000000000000001E-3</v>
      </c>
      <c r="AE498">
        <v>3.0000000000000001E-3</v>
      </c>
      <c r="AH498">
        <v>3.0000000000000001E-3</v>
      </c>
      <c r="AI498">
        <v>5.0000000000000001E-3</v>
      </c>
      <c r="AJ498">
        <v>5.0000000000000001E-3</v>
      </c>
      <c r="AK498">
        <v>1.423</v>
      </c>
      <c r="AL498">
        <v>3.0000000000000001E-3</v>
      </c>
      <c r="AM498">
        <v>0.16</v>
      </c>
      <c r="AN498">
        <v>0.19700000000000001</v>
      </c>
      <c r="AP498">
        <v>3.0000000000000001E-3</v>
      </c>
      <c r="AQ498">
        <v>0.39</v>
      </c>
      <c r="AR498">
        <v>5.0000000000000001E-3</v>
      </c>
      <c r="AS498">
        <v>3.0000000000000001E-3</v>
      </c>
      <c r="AT498">
        <v>0.104</v>
      </c>
      <c r="AU498">
        <v>3.0000000000000001E-3</v>
      </c>
      <c r="AV498">
        <v>1.4999999999999999E-2</v>
      </c>
      <c r="AW498">
        <v>1.8</v>
      </c>
      <c r="AX498">
        <v>3.0000000000000001E-3</v>
      </c>
      <c r="AY498">
        <v>5.0000000000000001E-3</v>
      </c>
      <c r="AZ498">
        <v>185.89</v>
      </c>
      <c r="BB498">
        <v>3.0000000000000001E-3</v>
      </c>
      <c r="BD498">
        <v>0.25</v>
      </c>
      <c r="BE498">
        <v>3.0000000000000001E-3</v>
      </c>
      <c r="BF498">
        <v>3.0000000000000001E-3</v>
      </c>
      <c r="BG498">
        <v>0.16400000000000001</v>
      </c>
      <c r="BH498">
        <v>0.05</v>
      </c>
      <c r="BJ498">
        <v>1.0999999999999999E-2</v>
      </c>
      <c r="BK498">
        <v>3.0000000000000001E-3</v>
      </c>
      <c r="BL498">
        <v>0.25</v>
      </c>
    </row>
    <row r="499" spans="1:64" hidden="1" x14ac:dyDescent="0.3">
      <c r="A499" t="s">
        <v>2056</v>
      </c>
      <c r="B499" t="s">
        <v>2057</v>
      </c>
      <c r="C499" s="1" t="str">
        <f t="shared" ref="C499:C562" si="42">HYPERLINK("https://geochem.nrcan.gc.ca/cdogs/content/bdl/bdl211131_e.htm", "21:1131")</f>
        <v>21:1131</v>
      </c>
      <c r="D499" s="1" t="str">
        <f t="shared" ref="D499:D530" si="43">HYPERLINK("https://geochem.nrcan.gc.ca/cdogs/content/svy/svy210251_e.htm", "21:0251")</f>
        <v>21:0251</v>
      </c>
      <c r="E499" t="s">
        <v>2058</v>
      </c>
      <c r="F499" t="s">
        <v>2059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>
        <v>3.0000000000000001E-3</v>
      </c>
      <c r="P499">
        <v>6.2</v>
      </c>
      <c r="Q499">
        <v>0.17</v>
      </c>
      <c r="R499">
        <v>3.7</v>
      </c>
      <c r="S499">
        <v>26.21</v>
      </c>
      <c r="T499">
        <v>3.0000000000000001E-3</v>
      </c>
      <c r="U499">
        <v>0.01</v>
      </c>
      <c r="V499">
        <v>5.0000000000000001E-3</v>
      </c>
      <c r="W499">
        <v>2.1999999999999999E-2</v>
      </c>
      <c r="X499">
        <v>2.5000000000000001E-2</v>
      </c>
      <c r="Y499">
        <v>0.05</v>
      </c>
      <c r="Z499">
        <v>0.51</v>
      </c>
      <c r="AA499">
        <v>3.0000000000000001E-3</v>
      </c>
      <c r="AB499">
        <v>3.0000000000000001E-3</v>
      </c>
      <c r="AC499">
        <v>3.0000000000000001E-3</v>
      </c>
      <c r="AE499">
        <v>3.0000000000000001E-3</v>
      </c>
      <c r="AH499">
        <v>3.0000000000000001E-3</v>
      </c>
      <c r="AI499">
        <v>5.0000000000000001E-3</v>
      </c>
      <c r="AJ499">
        <v>5.0000000000000001E-3</v>
      </c>
      <c r="AK499">
        <v>2.609</v>
      </c>
      <c r="AL499">
        <v>3.0000000000000001E-3</v>
      </c>
      <c r="AM499">
        <v>0.05</v>
      </c>
      <c r="AN499">
        <v>0.26300000000000001</v>
      </c>
      <c r="AP499">
        <v>5.0000000000000001E-3</v>
      </c>
      <c r="AQ499">
        <v>0.37</v>
      </c>
      <c r="AR499">
        <v>5.0000000000000001E-3</v>
      </c>
      <c r="AS499">
        <v>3.0000000000000001E-3</v>
      </c>
      <c r="AT499">
        <v>0.19600000000000001</v>
      </c>
      <c r="AU499">
        <v>3.0000000000000001E-3</v>
      </c>
      <c r="AV499">
        <v>1.7999999999999999E-2</v>
      </c>
      <c r="AW499">
        <v>1.2</v>
      </c>
      <c r="AX499">
        <v>3.0000000000000001E-3</v>
      </c>
      <c r="AY499">
        <v>5.0000000000000001E-3</v>
      </c>
      <c r="AZ499">
        <v>171.64</v>
      </c>
      <c r="BB499">
        <v>3.0000000000000001E-3</v>
      </c>
      <c r="BD499">
        <v>0.6</v>
      </c>
      <c r="BE499">
        <v>3.0000000000000001E-3</v>
      </c>
      <c r="BF499">
        <v>3.0000000000000001E-3</v>
      </c>
      <c r="BG499">
        <v>0.17199999999999999</v>
      </c>
      <c r="BH499">
        <v>0.05</v>
      </c>
      <c r="BJ499">
        <v>1.4E-2</v>
      </c>
      <c r="BK499">
        <v>3.0000000000000001E-3</v>
      </c>
      <c r="BL499">
        <v>0.25</v>
      </c>
    </row>
    <row r="500" spans="1:64" hidden="1" x14ac:dyDescent="0.3">
      <c r="A500" t="s">
        <v>2060</v>
      </c>
      <c r="B500" t="s">
        <v>2061</v>
      </c>
      <c r="C500" s="1" t="str">
        <f t="shared" si="42"/>
        <v>21:1131</v>
      </c>
      <c r="D500" s="1" t="str">
        <f t="shared" si="43"/>
        <v>21:0251</v>
      </c>
      <c r="E500" t="s">
        <v>2062</v>
      </c>
      <c r="F500" t="s">
        <v>2063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>
        <v>3.0000000000000001E-3</v>
      </c>
      <c r="P500">
        <v>8.1</v>
      </c>
      <c r="Q500">
        <v>0.34</v>
      </c>
      <c r="R500">
        <v>9.19</v>
      </c>
      <c r="S500">
        <v>124.02</v>
      </c>
      <c r="T500">
        <v>3.0000000000000001E-3</v>
      </c>
      <c r="U500">
        <v>0.01</v>
      </c>
      <c r="V500">
        <v>5.0000000000000001E-3</v>
      </c>
      <c r="W500">
        <v>5.0000000000000001E-3</v>
      </c>
      <c r="X500">
        <v>2.5000000000000001E-2</v>
      </c>
      <c r="Y500">
        <v>0.05</v>
      </c>
      <c r="Z500">
        <v>0.54</v>
      </c>
      <c r="AA500">
        <v>3.0000000000000001E-3</v>
      </c>
      <c r="AB500">
        <v>3.0000000000000001E-3</v>
      </c>
      <c r="AC500">
        <v>1.2999999999999999E-2</v>
      </c>
      <c r="AE500">
        <v>3.0000000000000001E-3</v>
      </c>
      <c r="AH500">
        <v>3.0000000000000001E-3</v>
      </c>
      <c r="AI500">
        <v>5.0000000000000001E-3</v>
      </c>
      <c r="AJ500">
        <v>5.0000000000000001E-3</v>
      </c>
      <c r="AK500">
        <v>4.7759999999999998</v>
      </c>
      <c r="AL500">
        <v>3.0000000000000001E-3</v>
      </c>
      <c r="AM500">
        <v>0.61</v>
      </c>
      <c r="AN500">
        <v>0.45200000000000001</v>
      </c>
      <c r="AP500">
        <v>7.0000000000000001E-3</v>
      </c>
      <c r="AQ500">
        <v>1.1200000000000001</v>
      </c>
      <c r="AR500">
        <v>5.0000000000000001E-3</v>
      </c>
      <c r="AS500">
        <v>3.0000000000000001E-3</v>
      </c>
      <c r="AT500">
        <v>0.14599999999999999</v>
      </c>
      <c r="AU500">
        <v>7.0000000000000001E-3</v>
      </c>
      <c r="AV500">
        <v>3.5999999999999997E-2</v>
      </c>
      <c r="AW500">
        <v>2.7</v>
      </c>
      <c r="AX500">
        <v>3.0000000000000001E-3</v>
      </c>
      <c r="AY500">
        <v>5.0000000000000001E-3</v>
      </c>
      <c r="AZ500">
        <v>128.9</v>
      </c>
      <c r="BB500">
        <v>3.0000000000000001E-3</v>
      </c>
      <c r="BD500">
        <v>0.61</v>
      </c>
      <c r="BE500">
        <v>3.0000000000000001E-3</v>
      </c>
      <c r="BF500">
        <v>3.0000000000000001E-3</v>
      </c>
      <c r="BG500">
        <v>0.68500000000000005</v>
      </c>
      <c r="BH500">
        <v>0.05</v>
      </c>
      <c r="BJ500">
        <v>3.3000000000000002E-2</v>
      </c>
      <c r="BK500">
        <v>3.0000000000000001E-3</v>
      </c>
      <c r="BL500">
        <v>0.25</v>
      </c>
    </row>
    <row r="501" spans="1:64" hidden="1" x14ac:dyDescent="0.3">
      <c r="A501" t="s">
        <v>2064</v>
      </c>
      <c r="B501" t="s">
        <v>2065</v>
      </c>
      <c r="C501" s="1" t="str">
        <f t="shared" si="42"/>
        <v>21:1131</v>
      </c>
      <c r="D501" s="1" t="str">
        <f t="shared" si="43"/>
        <v>21:0251</v>
      </c>
      <c r="E501" t="s">
        <v>2066</v>
      </c>
      <c r="F501" t="s">
        <v>2067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>
        <v>3.0000000000000001E-3</v>
      </c>
      <c r="P501">
        <v>218.7</v>
      </c>
      <c r="Q501">
        <v>0.31</v>
      </c>
      <c r="R501">
        <v>5.14</v>
      </c>
      <c r="S501">
        <v>112.57</v>
      </c>
      <c r="T501">
        <v>2.5999999999999999E-2</v>
      </c>
      <c r="U501">
        <v>0.499</v>
      </c>
      <c r="V501">
        <v>0.114</v>
      </c>
      <c r="W501">
        <v>5.0000000000000001E-3</v>
      </c>
      <c r="X501">
        <v>1.349</v>
      </c>
      <c r="Y501">
        <v>0.19</v>
      </c>
      <c r="Z501">
        <v>7.07</v>
      </c>
      <c r="AA501">
        <v>0.24</v>
      </c>
      <c r="AB501">
        <v>0.14099999999999999</v>
      </c>
      <c r="AC501">
        <v>4.4999999999999998E-2</v>
      </c>
      <c r="AE501">
        <v>0.249</v>
      </c>
      <c r="AH501">
        <v>5.3999999999999999E-2</v>
      </c>
      <c r="AI501">
        <v>5.0000000000000001E-3</v>
      </c>
      <c r="AJ501">
        <v>5.3999999999999999E-2</v>
      </c>
      <c r="AK501">
        <v>3.0230000000000001</v>
      </c>
      <c r="AL501">
        <v>1.2E-2</v>
      </c>
      <c r="AM501">
        <v>61.34</v>
      </c>
      <c r="AN501">
        <v>1.2170000000000001</v>
      </c>
      <c r="AP501">
        <v>0.249</v>
      </c>
      <c r="AQ501">
        <v>23.69</v>
      </c>
      <c r="AR501">
        <v>3.4000000000000002E-2</v>
      </c>
      <c r="AS501">
        <v>3.5000000000000003E-2</v>
      </c>
      <c r="AT501">
        <v>9.2999999999999999E-2</v>
      </c>
      <c r="AU501">
        <v>3.0000000000000001E-3</v>
      </c>
      <c r="AV501">
        <v>0.21099999999999999</v>
      </c>
      <c r="AW501">
        <v>3.5</v>
      </c>
      <c r="AX501">
        <v>0.14099999999999999</v>
      </c>
      <c r="AY501">
        <v>5.0000000000000001E-3</v>
      </c>
      <c r="AZ501">
        <v>179.78</v>
      </c>
      <c r="BB501">
        <v>4.2000000000000003E-2</v>
      </c>
      <c r="BD501">
        <v>0.84</v>
      </c>
      <c r="BE501">
        <v>7.0000000000000001E-3</v>
      </c>
      <c r="BF501">
        <v>1.6E-2</v>
      </c>
      <c r="BG501">
        <v>0.82699999999999996</v>
      </c>
      <c r="BH501">
        <v>0.57999999999999996</v>
      </c>
      <c r="BJ501">
        <v>1.9359999999999999</v>
      </c>
      <c r="BK501">
        <v>8.5999999999999993E-2</v>
      </c>
      <c r="BL501">
        <v>59.82</v>
      </c>
    </row>
    <row r="502" spans="1:64" hidden="1" x14ac:dyDescent="0.3">
      <c r="A502" t="s">
        <v>2068</v>
      </c>
      <c r="B502" t="s">
        <v>2069</v>
      </c>
      <c r="C502" s="1" t="str">
        <f t="shared" si="42"/>
        <v>21:1131</v>
      </c>
      <c r="D502" s="1" t="str">
        <f t="shared" si="43"/>
        <v>21:0251</v>
      </c>
      <c r="E502" t="s">
        <v>2070</v>
      </c>
      <c r="F502" t="s">
        <v>2071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>
        <v>3.0000000000000001E-3</v>
      </c>
      <c r="P502">
        <v>5.7</v>
      </c>
      <c r="Q502">
        <v>0.15</v>
      </c>
      <c r="R502">
        <v>1.82</v>
      </c>
      <c r="S502">
        <v>20.16</v>
      </c>
      <c r="T502">
        <v>3.0000000000000001E-3</v>
      </c>
      <c r="U502">
        <v>0.01</v>
      </c>
      <c r="V502">
        <v>5.0000000000000001E-3</v>
      </c>
      <c r="W502">
        <v>5.0000000000000001E-3</v>
      </c>
      <c r="X502">
        <v>2.5000000000000001E-2</v>
      </c>
      <c r="Y502">
        <v>0.05</v>
      </c>
      <c r="Z502">
        <v>0.42</v>
      </c>
      <c r="AA502">
        <v>3.0000000000000001E-3</v>
      </c>
      <c r="AB502">
        <v>3.0000000000000001E-3</v>
      </c>
      <c r="AC502">
        <v>3.0000000000000001E-3</v>
      </c>
      <c r="AE502">
        <v>3.0000000000000001E-3</v>
      </c>
      <c r="AH502">
        <v>3.0000000000000001E-3</v>
      </c>
      <c r="AI502">
        <v>5.0000000000000001E-3</v>
      </c>
      <c r="AJ502">
        <v>5.0000000000000001E-3</v>
      </c>
      <c r="AK502">
        <v>1.0249999999999999</v>
      </c>
      <c r="AL502">
        <v>3.0000000000000001E-3</v>
      </c>
      <c r="AM502">
        <v>0.1</v>
      </c>
      <c r="AN502">
        <v>0.186</v>
      </c>
      <c r="AP502">
        <v>3.0000000000000001E-3</v>
      </c>
      <c r="AQ502">
        <v>0.35</v>
      </c>
      <c r="AR502">
        <v>5.0000000000000001E-3</v>
      </c>
      <c r="AS502">
        <v>3.0000000000000001E-3</v>
      </c>
      <c r="AT502">
        <v>7.3999999999999996E-2</v>
      </c>
      <c r="AU502">
        <v>3.0000000000000001E-3</v>
      </c>
      <c r="AV502">
        <v>1.2999999999999999E-2</v>
      </c>
      <c r="AW502">
        <v>0.5</v>
      </c>
      <c r="AX502">
        <v>3.0000000000000001E-3</v>
      </c>
      <c r="AY502">
        <v>5.0000000000000001E-3</v>
      </c>
      <c r="AZ502">
        <v>169.15</v>
      </c>
      <c r="BB502">
        <v>3.0000000000000001E-3</v>
      </c>
      <c r="BD502">
        <v>0.25</v>
      </c>
      <c r="BE502">
        <v>3.0000000000000001E-3</v>
      </c>
      <c r="BF502">
        <v>3.0000000000000001E-3</v>
      </c>
      <c r="BG502">
        <v>9.8000000000000004E-2</v>
      </c>
      <c r="BH502">
        <v>0.05</v>
      </c>
      <c r="BJ502">
        <v>0.01</v>
      </c>
      <c r="BK502">
        <v>3.0000000000000001E-3</v>
      </c>
      <c r="BL502">
        <v>0.25</v>
      </c>
    </row>
    <row r="503" spans="1:64" hidden="1" x14ac:dyDescent="0.3">
      <c r="A503" t="s">
        <v>2072</v>
      </c>
      <c r="B503" t="s">
        <v>2073</v>
      </c>
      <c r="C503" s="1" t="str">
        <f t="shared" si="42"/>
        <v>21:1131</v>
      </c>
      <c r="D503" s="1" t="str">
        <f t="shared" si="43"/>
        <v>21:0251</v>
      </c>
      <c r="E503" t="s">
        <v>2074</v>
      </c>
      <c r="F503" t="s">
        <v>2075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>
        <v>3.0000000000000001E-3</v>
      </c>
      <c r="P503">
        <v>6.4</v>
      </c>
      <c r="Q503">
        <v>0.05</v>
      </c>
      <c r="R503">
        <v>2.16</v>
      </c>
      <c r="S503">
        <v>15.91</v>
      </c>
      <c r="T503">
        <v>3.0000000000000001E-3</v>
      </c>
      <c r="U503">
        <v>0.01</v>
      </c>
      <c r="V503">
        <v>5.0000000000000001E-3</v>
      </c>
      <c r="W503">
        <v>1.0999999999999999E-2</v>
      </c>
      <c r="X503">
        <v>2.5000000000000001E-2</v>
      </c>
      <c r="Y503">
        <v>0.05</v>
      </c>
      <c r="Z503">
        <v>0.44</v>
      </c>
      <c r="AA503">
        <v>3.0000000000000001E-3</v>
      </c>
      <c r="AB503">
        <v>3.0000000000000001E-3</v>
      </c>
      <c r="AC503">
        <v>3.0000000000000001E-3</v>
      </c>
      <c r="AE503">
        <v>3.0000000000000001E-3</v>
      </c>
      <c r="AH503">
        <v>3.0000000000000001E-3</v>
      </c>
      <c r="AI503">
        <v>5.0000000000000001E-3</v>
      </c>
      <c r="AJ503">
        <v>5.0000000000000001E-3</v>
      </c>
      <c r="AK503">
        <v>4.9080000000000004</v>
      </c>
      <c r="AL503">
        <v>3.0000000000000001E-3</v>
      </c>
      <c r="AM503">
        <v>0.53</v>
      </c>
      <c r="AN503">
        <v>5.5E-2</v>
      </c>
      <c r="AP503">
        <v>3.0000000000000001E-3</v>
      </c>
      <c r="AQ503">
        <v>0.52</v>
      </c>
      <c r="AR503">
        <v>5.0000000000000001E-3</v>
      </c>
      <c r="AS503">
        <v>3.0000000000000001E-3</v>
      </c>
      <c r="AT503">
        <v>0.11600000000000001</v>
      </c>
      <c r="AU503">
        <v>3.0000000000000001E-3</v>
      </c>
      <c r="AV503">
        <v>2.1999999999999999E-2</v>
      </c>
      <c r="AW503">
        <v>0.5</v>
      </c>
      <c r="AX503">
        <v>3.0000000000000001E-3</v>
      </c>
      <c r="AY503">
        <v>5.0000000000000001E-3</v>
      </c>
      <c r="AZ503">
        <v>300.91000000000003</v>
      </c>
      <c r="BB503">
        <v>3.0000000000000001E-3</v>
      </c>
      <c r="BD503">
        <v>0.59</v>
      </c>
      <c r="BE503">
        <v>3.0000000000000001E-3</v>
      </c>
      <c r="BF503">
        <v>3.0000000000000001E-3</v>
      </c>
      <c r="BG503">
        <v>0.65700000000000003</v>
      </c>
      <c r="BH503">
        <v>0.05</v>
      </c>
      <c r="BJ503">
        <v>1.0999999999999999E-2</v>
      </c>
      <c r="BK503">
        <v>3.0000000000000001E-3</v>
      </c>
      <c r="BL503">
        <v>0.52</v>
      </c>
    </row>
    <row r="504" spans="1:64" hidden="1" x14ac:dyDescent="0.3">
      <c r="A504" t="s">
        <v>2076</v>
      </c>
      <c r="B504" t="s">
        <v>2077</v>
      </c>
      <c r="C504" s="1" t="str">
        <f t="shared" si="42"/>
        <v>21:1131</v>
      </c>
      <c r="D504" s="1" t="str">
        <f t="shared" si="43"/>
        <v>21:0251</v>
      </c>
      <c r="E504" t="s">
        <v>2078</v>
      </c>
      <c r="F504" t="s">
        <v>2079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>
        <v>3.0000000000000001E-3</v>
      </c>
      <c r="P504">
        <v>38.1</v>
      </c>
      <c r="Q504">
        <v>0.17</v>
      </c>
      <c r="R504">
        <v>1.1599999999999999</v>
      </c>
      <c r="S504">
        <v>36.04</v>
      </c>
      <c r="T504">
        <v>3.0000000000000001E-3</v>
      </c>
      <c r="U504">
        <v>0.01</v>
      </c>
      <c r="V504">
        <v>1.4E-2</v>
      </c>
      <c r="W504">
        <v>1.4999999999999999E-2</v>
      </c>
      <c r="X504">
        <v>2.5000000000000001E-2</v>
      </c>
      <c r="Y504">
        <v>0.12</v>
      </c>
      <c r="Z504">
        <v>0.41</v>
      </c>
      <c r="AA504">
        <v>8.0000000000000002E-3</v>
      </c>
      <c r="AB504">
        <v>3.0000000000000001E-3</v>
      </c>
      <c r="AC504">
        <v>3.0000000000000001E-3</v>
      </c>
      <c r="AE504">
        <v>7.0000000000000001E-3</v>
      </c>
      <c r="AH504">
        <v>3.0000000000000001E-3</v>
      </c>
      <c r="AI504">
        <v>5.0000000000000001E-3</v>
      </c>
      <c r="AJ504">
        <v>5.0000000000000001E-3</v>
      </c>
      <c r="AK504">
        <v>1.071</v>
      </c>
      <c r="AL504">
        <v>3.0000000000000001E-3</v>
      </c>
      <c r="AM504">
        <v>1.24</v>
      </c>
      <c r="AN504">
        <v>0.217</v>
      </c>
      <c r="AP504">
        <v>2.1999999999999999E-2</v>
      </c>
      <c r="AQ504">
        <v>0.4</v>
      </c>
      <c r="AR504">
        <v>2.1999999999999999E-2</v>
      </c>
      <c r="AS504">
        <v>3.0000000000000001E-3</v>
      </c>
      <c r="AT504">
        <v>8.5000000000000006E-2</v>
      </c>
      <c r="AU504">
        <v>7.0000000000000001E-3</v>
      </c>
      <c r="AV504">
        <v>1.2E-2</v>
      </c>
      <c r="AW504">
        <v>1.5</v>
      </c>
      <c r="AX504">
        <v>3.0000000000000001E-3</v>
      </c>
      <c r="AY504">
        <v>5.0000000000000001E-3</v>
      </c>
      <c r="AZ504">
        <v>178.17</v>
      </c>
      <c r="BB504">
        <v>3.0000000000000001E-3</v>
      </c>
      <c r="BD504">
        <v>0.84</v>
      </c>
      <c r="BE504">
        <v>3.0000000000000001E-3</v>
      </c>
      <c r="BF504">
        <v>3.0000000000000001E-3</v>
      </c>
      <c r="BG504">
        <v>0.13500000000000001</v>
      </c>
      <c r="BH504">
        <v>0.27</v>
      </c>
      <c r="BJ504">
        <v>4.5999999999999999E-2</v>
      </c>
      <c r="BK504">
        <v>3.0000000000000001E-3</v>
      </c>
      <c r="BL504">
        <v>0.66</v>
      </c>
    </row>
    <row r="505" spans="1:64" hidden="1" x14ac:dyDescent="0.3">
      <c r="A505" t="s">
        <v>2080</v>
      </c>
      <c r="B505" t="s">
        <v>2081</v>
      </c>
      <c r="C505" s="1" t="str">
        <f t="shared" si="42"/>
        <v>21:1131</v>
      </c>
      <c r="D505" s="1" t="str">
        <f t="shared" si="43"/>
        <v>21:0251</v>
      </c>
      <c r="E505" t="s">
        <v>2082</v>
      </c>
      <c r="F505" t="s">
        <v>2083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>
        <v>3.0000000000000001E-3</v>
      </c>
      <c r="P505">
        <v>5.2</v>
      </c>
      <c r="Q505">
        <v>0.05</v>
      </c>
      <c r="R505">
        <v>1.71</v>
      </c>
      <c r="S505">
        <v>41.72</v>
      </c>
      <c r="T505">
        <v>3.0000000000000001E-3</v>
      </c>
      <c r="U505">
        <v>0.01</v>
      </c>
      <c r="V505">
        <v>5.0000000000000001E-3</v>
      </c>
      <c r="W505">
        <v>5.0000000000000001E-3</v>
      </c>
      <c r="X505">
        <v>2.5000000000000001E-2</v>
      </c>
      <c r="Y505">
        <v>0.05</v>
      </c>
      <c r="Z505">
        <v>0.3</v>
      </c>
      <c r="AA505">
        <v>3.0000000000000001E-3</v>
      </c>
      <c r="AB505">
        <v>3.0000000000000001E-3</v>
      </c>
      <c r="AC505">
        <v>3.0000000000000001E-3</v>
      </c>
      <c r="AE505">
        <v>3.0000000000000001E-3</v>
      </c>
      <c r="AH505">
        <v>3.0000000000000001E-3</v>
      </c>
      <c r="AI505">
        <v>5.0000000000000001E-3</v>
      </c>
      <c r="AJ505">
        <v>5.0000000000000001E-3</v>
      </c>
      <c r="AK505">
        <v>5.8040000000000003</v>
      </c>
      <c r="AL505">
        <v>3.0000000000000001E-3</v>
      </c>
      <c r="AM505">
        <v>0.05</v>
      </c>
      <c r="AN505">
        <v>0.22700000000000001</v>
      </c>
      <c r="AP505">
        <v>3.0000000000000001E-3</v>
      </c>
      <c r="AQ505">
        <v>0.74</v>
      </c>
      <c r="AR505">
        <v>5.0000000000000001E-3</v>
      </c>
      <c r="AS505">
        <v>3.0000000000000001E-3</v>
      </c>
      <c r="AT505">
        <v>0.109</v>
      </c>
      <c r="AU505">
        <v>3.0000000000000001E-3</v>
      </c>
      <c r="AV505">
        <v>0.03</v>
      </c>
      <c r="AW505">
        <v>0.5</v>
      </c>
      <c r="AX505">
        <v>3.0000000000000001E-3</v>
      </c>
      <c r="AY505">
        <v>5.0000000000000001E-3</v>
      </c>
      <c r="AZ505">
        <v>216.52</v>
      </c>
      <c r="BB505">
        <v>3.0000000000000001E-3</v>
      </c>
      <c r="BD505">
        <v>0.61</v>
      </c>
      <c r="BE505">
        <v>3.0000000000000001E-3</v>
      </c>
      <c r="BF505">
        <v>3.0000000000000001E-3</v>
      </c>
      <c r="BG505">
        <v>1.37</v>
      </c>
      <c r="BH505">
        <v>0.05</v>
      </c>
      <c r="BJ505">
        <v>5.0000000000000001E-3</v>
      </c>
      <c r="BK505">
        <v>3.0000000000000001E-3</v>
      </c>
      <c r="BL505">
        <v>1.33</v>
      </c>
    </row>
    <row r="506" spans="1:64" hidden="1" x14ac:dyDescent="0.3">
      <c r="A506" t="s">
        <v>2084</v>
      </c>
      <c r="B506" t="s">
        <v>2085</v>
      </c>
      <c r="C506" s="1" t="str">
        <f t="shared" si="42"/>
        <v>21:1131</v>
      </c>
      <c r="D506" s="1" t="str">
        <f t="shared" si="43"/>
        <v>21:0251</v>
      </c>
      <c r="E506" t="s">
        <v>2086</v>
      </c>
      <c r="F506" t="s">
        <v>2087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>
        <v>3.0000000000000001E-3</v>
      </c>
      <c r="P506">
        <v>8.1999999999999993</v>
      </c>
      <c r="Q506">
        <v>0.05</v>
      </c>
      <c r="R506">
        <v>1.34</v>
      </c>
      <c r="S506">
        <v>13.84</v>
      </c>
      <c r="T506">
        <v>3.0000000000000001E-3</v>
      </c>
      <c r="U506">
        <v>0.01</v>
      </c>
      <c r="V506">
        <v>5.0000000000000001E-3</v>
      </c>
      <c r="W506">
        <v>5.0000000000000001E-3</v>
      </c>
      <c r="X506">
        <v>2.5000000000000001E-2</v>
      </c>
      <c r="Y506">
        <v>0.1</v>
      </c>
      <c r="Z506">
        <v>0.25</v>
      </c>
      <c r="AA506">
        <v>3.0000000000000001E-3</v>
      </c>
      <c r="AB506">
        <v>3.0000000000000001E-3</v>
      </c>
      <c r="AC506">
        <v>3.0000000000000001E-3</v>
      </c>
      <c r="AE506">
        <v>3.0000000000000001E-3</v>
      </c>
      <c r="AH506">
        <v>3.0000000000000001E-3</v>
      </c>
      <c r="AI506">
        <v>5.0000000000000001E-3</v>
      </c>
      <c r="AJ506">
        <v>5.0000000000000001E-3</v>
      </c>
      <c r="AK506">
        <v>2.4350000000000001</v>
      </c>
      <c r="AL506">
        <v>3.0000000000000001E-3</v>
      </c>
      <c r="AM506">
        <v>0.05</v>
      </c>
      <c r="AN506">
        <v>6.3E-2</v>
      </c>
      <c r="AP506">
        <v>3.0000000000000001E-3</v>
      </c>
      <c r="AQ506">
        <v>0.37</v>
      </c>
      <c r="AR506">
        <v>5.0000000000000001E-3</v>
      </c>
      <c r="AS506">
        <v>3.0000000000000001E-3</v>
      </c>
      <c r="AT506">
        <v>0.254</v>
      </c>
      <c r="AU506">
        <v>3.0000000000000001E-3</v>
      </c>
      <c r="AV506">
        <v>1.6E-2</v>
      </c>
      <c r="AW506">
        <v>0.5</v>
      </c>
      <c r="AX506">
        <v>3.0000000000000001E-3</v>
      </c>
      <c r="AY506">
        <v>5.0000000000000001E-3</v>
      </c>
      <c r="AZ506">
        <v>45.33</v>
      </c>
      <c r="BB506">
        <v>3.0000000000000001E-3</v>
      </c>
      <c r="BD506">
        <v>0.25</v>
      </c>
      <c r="BE506">
        <v>3.0000000000000001E-3</v>
      </c>
      <c r="BF506">
        <v>3.0000000000000001E-3</v>
      </c>
      <c r="BG506">
        <v>0.32600000000000001</v>
      </c>
      <c r="BH506">
        <v>0.05</v>
      </c>
      <c r="BJ506">
        <v>5.0000000000000001E-3</v>
      </c>
      <c r="BK506">
        <v>3.0000000000000001E-3</v>
      </c>
      <c r="BL506">
        <v>0.54</v>
      </c>
    </row>
    <row r="507" spans="1:64" hidden="1" x14ac:dyDescent="0.3">
      <c r="A507" t="s">
        <v>2088</v>
      </c>
      <c r="B507" t="s">
        <v>2089</v>
      </c>
      <c r="C507" s="1" t="str">
        <f t="shared" si="42"/>
        <v>21:1131</v>
      </c>
      <c r="D507" s="1" t="str">
        <f t="shared" si="43"/>
        <v>21:0251</v>
      </c>
      <c r="E507" t="s">
        <v>2090</v>
      </c>
      <c r="F507" t="s">
        <v>2091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>
        <v>3.0000000000000001E-3</v>
      </c>
      <c r="P507">
        <v>1</v>
      </c>
      <c r="Q507">
        <v>0.05</v>
      </c>
      <c r="R507">
        <v>0.77</v>
      </c>
      <c r="S507">
        <v>39.29</v>
      </c>
      <c r="T507">
        <v>3.0000000000000001E-3</v>
      </c>
      <c r="U507">
        <v>0.01</v>
      </c>
      <c r="V507">
        <v>5.0000000000000001E-3</v>
      </c>
      <c r="W507">
        <v>5.0000000000000001E-3</v>
      </c>
      <c r="X507">
        <v>2.5000000000000001E-2</v>
      </c>
      <c r="Y507">
        <v>0.14000000000000001</v>
      </c>
      <c r="Z507">
        <v>0.24</v>
      </c>
      <c r="AA507">
        <v>3.0000000000000001E-3</v>
      </c>
      <c r="AB507">
        <v>3.0000000000000001E-3</v>
      </c>
      <c r="AC507">
        <v>3.0000000000000001E-3</v>
      </c>
      <c r="AE507">
        <v>3.0000000000000001E-3</v>
      </c>
      <c r="AH507">
        <v>3.0000000000000001E-3</v>
      </c>
      <c r="AI507">
        <v>5.0000000000000001E-3</v>
      </c>
      <c r="AJ507">
        <v>5.0000000000000001E-3</v>
      </c>
      <c r="AK507">
        <v>3.6339999999999999</v>
      </c>
      <c r="AL507">
        <v>3.0000000000000001E-3</v>
      </c>
      <c r="AM507">
        <v>0.05</v>
      </c>
      <c r="AN507">
        <v>0.13600000000000001</v>
      </c>
      <c r="AP507">
        <v>3.0000000000000001E-3</v>
      </c>
      <c r="AQ507">
        <v>0.63</v>
      </c>
      <c r="AR507">
        <v>5.0000000000000001E-3</v>
      </c>
      <c r="AS507">
        <v>3.0000000000000001E-3</v>
      </c>
      <c r="AT507">
        <v>0.08</v>
      </c>
      <c r="AU507">
        <v>3.0000000000000001E-3</v>
      </c>
      <c r="AV507">
        <v>2.7E-2</v>
      </c>
      <c r="AW507">
        <v>0.5</v>
      </c>
      <c r="AX507">
        <v>3.0000000000000001E-3</v>
      </c>
      <c r="AY507">
        <v>5.0000000000000001E-3</v>
      </c>
      <c r="AZ507">
        <v>234.68</v>
      </c>
      <c r="BB507">
        <v>3.0000000000000001E-3</v>
      </c>
      <c r="BD507">
        <v>0.56999999999999995</v>
      </c>
      <c r="BE507">
        <v>3.0000000000000001E-3</v>
      </c>
      <c r="BF507">
        <v>3.0000000000000001E-3</v>
      </c>
      <c r="BG507">
        <v>0.51</v>
      </c>
      <c r="BH507">
        <v>0.05</v>
      </c>
      <c r="BJ507">
        <v>0.01</v>
      </c>
      <c r="BK507">
        <v>3.0000000000000001E-3</v>
      </c>
      <c r="BL507">
        <v>0.25</v>
      </c>
    </row>
    <row r="508" spans="1:64" hidden="1" x14ac:dyDescent="0.3">
      <c r="A508" t="s">
        <v>2092</v>
      </c>
      <c r="B508" t="s">
        <v>2093</v>
      </c>
      <c r="C508" s="1" t="str">
        <f t="shared" si="42"/>
        <v>21:1131</v>
      </c>
      <c r="D508" s="1" t="str">
        <f t="shared" si="43"/>
        <v>21:0251</v>
      </c>
      <c r="E508" t="s">
        <v>2094</v>
      </c>
      <c r="F508" t="s">
        <v>2095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>
        <v>3.0000000000000001E-3</v>
      </c>
      <c r="P508">
        <v>1</v>
      </c>
      <c r="Q508">
        <v>0.05</v>
      </c>
      <c r="R508">
        <v>4.5</v>
      </c>
      <c r="S508">
        <v>15.53</v>
      </c>
      <c r="T508">
        <v>3.0000000000000001E-3</v>
      </c>
      <c r="U508">
        <v>0.01</v>
      </c>
      <c r="V508">
        <v>5.0000000000000001E-3</v>
      </c>
      <c r="W508">
        <v>0.113</v>
      </c>
      <c r="X508">
        <v>2.5000000000000001E-2</v>
      </c>
      <c r="Y508">
        <v>0.05</v>
      </c>
      <c r="Z508">
        <v>0.64</v>
      </c>
      <c r="AA508">
        <v>3.0000000000000001E-3</v>
      </c>
      <c r="AB508">
        <v>3.0000000000000001E-3</v>
      </c>
      <c r="AC508">
        <v>3.0000000000000001E-3</v>
      </c>
      <c r="AE508">
        <v>3.0000000000000001E-3</v>
      </c>
      <c r="AH508">
        <v>3.0000000000000001E-3</v>
      </c>
      <c r="AI508">
        <v>5.0000000000000001E-3</v>
      </c>
      <c r="AJ508">
        <v>5.0000000000000001E-3</v>
      </c>
      <c r="AK508">
        <v>17.318999999999999</v>
      </c>
      <c r="AL508">
        <v>3.0000000000000001E-3</v>
      </c>
      <c r="AM508">
        <v>0.17</v>
      </c>
      <c r="AN508">
        <v>0.17399999999999999</v>
      </c>
      <c r="AP508">
        <v>3.0000000000000001E-3</v>
      </c>
      <c r="AQ508">
        <v>1</v>
      </c>
      <c r="AR508">
        <v>5.0000000000000001E-3</v>
      </c>
      <c r="AS508">
        <v>3.0000000000000001E-3</v>
      </c>
      <c r="AT508">
        <v>0.378</v>
      </c>
      <c r="AU508">
        <v>3.0000000000000001E-3</v>
      </c>
      <c r="AV508">
        <v>2.1000000000000001E-2</v>
      </c>
      <c r="AW508">
        <v>0.5</v>
      </c>
      <c r="AX508">
        <v>3.0000000000000001E-3</v>
      </c>
      <c r="AY508">
        <v>5.0000000000000001E-3</v>
      </c>
      <c r="AZ508">
        <v>730.96</v>
      </c>
      <c r="BB508">
        <v>3.0000000000000001E-3</v>
      </c>
      <c r="BD508">
        <v>0.9</v>
      </c>
      <c r="BE508">
        <v>3.0000000000000001E-3</v>
      </c>
      <c r="BF508">
        <v>3.0000000000000001E-3</v>
      </c>
      <c r="BG508">
        <v>2.2919999999999998</v>
      </c>
      <c r="BH508">
        <v>0.05</v>
      </c>
      <c r="BJ508">
        <v>0.02</v>
      </c>
      <c r="BK508">
        <v>3.0000000000000001E-3</v>
      </c>
      <c r="BL508">
        <v>0.88</v>
      </c>
    </row>
    <row r="509" spans="1:64" hidden="1" x14ac:dyDescent="0.3">
      <c r="A509" t="s">
        <v>2096</v>
      </c>
      <c r="B509" t="s">
        <v>2097</v>
      </c>
      <c r="C509" s="1" t="str">
        <f t="shared" si="42"/>
        <v>21:1131</v>
      </c>
      <c r="D509" s="1" t="str">
        <f t="shared" si="43"/>
        <v>21:0251</v>
      </c>
      <c r="E509" t="s">
        <v>2098</v>
      </c>
      <c r="F509" t="s">
        <v>2099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>
        <v>3.0000000000000001E-3</v>
      </c>
      <c r="P509">
        <v>2.9</v>
      </c>
      <c r="Q509">
        <v>0.05</v>
      </c>
      <c r="R509">
        <v>1.63</v>
      </c>
      <c r="S509">
        <v>9.23</v>
      </c>
      <c r="T509">
        <v>3.0000000000000001E-3</v>
      </c>
      <c r="U509">
        <v>0.01</v>
      </c>
      <c r="V509">
        <v>5.0000000000000001E-3</v>
      </c>
      <c r="W509">
        <v>5.0000000000000001E-3</v>
      </c>
      <c r="X509">
        <v>2.5000000000000001E-2</v>
      </c>
      <c r="Y509">
        <v>0.05</v>
      </c>
      <c r="Z509">
        <v>0.55000000000000004</v>
      </c>
      <c r="AA509">
        <v>3.0000000000000001E-3</v>
      </c>
      <c r="AB509">
        <v>3.0000000000000001E-3</v>
      </c>
      <c r="AC509">
        <v>3.0000000000000001E-3</v>
      </c>
      <c r="AE509">
        <v>3.0000000000000001E-3</v>
      </c>
      <c r="AH509">
        <v>3.0000000000000001E-3</v>
      </c>
      <c r="AI509">
        <v>5.0000000000000001E-3</v>
      </c>
      <c r="AJ509">
        <v>5.0000000000000001E-3</v>
      </c>
      <c r="AK509">
        <v>1.8240000000000001</v>
      </c>
      <c r="AL509">
        <v>3.0000000000000001E-3</v>
      </c>
      <c r="AM509">
        <v>0.61</v>
      </c>
      <c r="AN509">
        <v>0.156</v>
      </c>
      <c r="AP509">
        <v>3.0000000000000001E-3</v>
      </c>
      <c r="AQ509">
        <v>0.73</v>
      </c>
      <c r="AR509">
        <v>5.0000000000000001E-3</v>
      </c>
      <c r="AS509">
        <v>3.0000000000000001E-3</v>
      </c>
      <c r="AT509">
        <v>9.4E-2</v>
      </c>
      <c r="AU509">
        <v>3.0000000000000001E-3</v>
      </c>
      <c r="AV509">
        <v>3.2000000000000001E-2</v>
      </c>
      <c r="AW509">
        <v>0.5</v>
      </c>
      <c r="AX509">
        <v>3.0000000000000001E-3</v>
      </c>
      <c r="AY509">
        <v>5.0000000000000001E-3</v>
      </c>
      <c r="AZ509">
        <v>193.92</v>
      </c>
      <c r="BB509">
        <v>3.0000000000000001E-3</v>
      </c>
      <c r="BD509">
        <v>0.25</v>
      </c>
      <c r="BE509">
        <v>3.0000000000000001E-3</v>
      </c>
      <c r="BF509">
        <v>3.0000000000000001E-3</v>
      </c>
      <c r="BG509">
        <v>0.442</v>
      </c>
      <c r="BH509">
        <v>0.05</v>
      </c>
      <c r="BJ509">
        <v>5.0000000000000001E-3</v>
      </c>
      <c r="BK509">
        <v>3.0000000000000001E-3</v>
      </c>
      <c r="BL509">
        <v>0.64</v>
      </c>
    </row>
    <row r="510" spans="1:64" hidden="1" x14ac:dyDescent="0.3">
      <c r="A510" t="s">
        <v>2100</v>
      </c>
      <c r="B510" t="s">
        <v>2101</v>
      </c>
      <c r="C510" s="1" t="str">
        <f t="shared" si="42"/>
        <v>21:1131</v>
      </c>
      <c r="D510" s="1" t="str">
        <f t="shared" si="43"/>
        <v>21:0251</v>
      </c>
      <c r="E510" t="s">
        <v>2102</v>
      </c>
      <c r="F510" t="s">
        <v>2103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>
        <v>3.0000000000000001E-3</v>
      </c>
      <c r="P510">
        <v>2.8</v>
      </c>
      <c r="Q510">
        <v>0.05</v>
      </c>
      <c r="R510">
        <v>2.74</v>
      </c>
      <c r="S510">
        <v>23.49</v>
      </c>
      <c r="T510">
        <v>3.0000000000000001E-3</v>
      </c>
      <c r="U510">
        <v>0.01</v>
      </c>
      <c r="V510">
        <v>5.0000000000000001E-3</v>
      </c>
      <c r="W510">
        <v>5.0000000000000001E-3</v>
      </c>
      <c r="X510">
        <v>2.5000000000000001E-2</v>
      </c>
      <c r="Y510">
        <v>0.11</v>
      </c>
      <c r="Z510">
        <v>0.31</v>
      </c>
      <c r="AA510">
        <v>3.0000000000000001E-3</v>
      </c>
      <c r="AB510">
        <v>3.0000000000000001E-3</v>
      </c>
      <c r="AC510">
        <v>3.0000000000000001E-3</v>
      </c>
      <c r="AE510">
        <v>3.0000000000000001E-3</v>
      </c>
      <c r="AH510">
        <v>3.0000000000000001E-3</v>
      </c>
      <c r="AI510">
        <v>5.0000000000000001E-3</v>
      </c>
      <c r="AJ510">
        <v>5.0000000000000001E-3</v>
      </c>
      <c r="AK510">
        <v>1.7929999999999999</v>
      </c>
      <c r="AL510">
        <v>3.0000000000000001E-3</v>
      </c>
      <c r="AM510">
        <v>0.25</v>
      </c>
      <c r="AN510">
        <v>0.17699999999999999</v>
      </c>
      <c r="AP510">
        <v>3.0000000000000001E-3</v>
      </c>
      <c r="AQ510">
        <v>0.79</v>
      </c>
      <c r="AR510">
        <v>5.0000000000000001E-3</v>
      </c>
      <c r="AS510">
        <v>3.0000000000000001E-3</v>
      </c>
      <c r="AT510">
        <v>0.161</v>
      </c>
      <c r="AU510">
        <v>3.0000000000000001E-3</v>
      </c>
      <c r="AV510">
        <v>4.9000000000000002E-2</v>
      </c>
      <c r="AW510">
        <v>0.5</v>
      </c>
      <c r="AX510">
        <v>3.0000000000000001E-3</v>
      </c>
      <c r="AY510">
        <v>5.0000000000000001E-3</v>
      </c>
      <c r="AZ510">
        <v>106.1</v>
      </c>
      <c r="BB510">
        <v>3.0000000000000001E-3</v>
      </c>
      <c r="BD510">
        <v>0.25</v>
      </c>
      <c r="BE510">
        <v>3.0000000000000001E-3</v>
      </c>
      <c r="BF510">
        <v>3.0000000000000001E-3</v>
      </c>
      <c r="BG510">
        <v>0.49199999999999999</v>
      </c>
      <c r="BH510">
        <v>0.05</v>
      </c>
      <c r="BJ510">
        <v>1.2999999999999999E-2</v>
      </c>
      <c r="BK510">
        <v>3.0000000000000001E-3</v>
      </c>
      <c r="BL510">
        <v>0.97</v>
      </c>
    </row>
    <row r="511" spans="1:64" hidden="1" x14ac:dyDescent="0.3">
      <c r="A511" t="s">
        <v>2104</v>
      </c>
      <c r="B511" t="s">
        <v>2105</v>
      </c>
      <c r="C511" s="1" t="str">
        <f t="shared" si="42"/>
        <v>21:1131</v>
      </c>
      <c r="D511" s="1" t="str">
        <f t="shared" si="43"/>
        <v>21:0251</v>
      </c>
      <c r="E511" t="s">
        <v>2106</v>
      </c>
      <c r="F511" t="s">
        <v>2107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>
        <v>3.0000000000000001E-3</v>
      </c>
      <c r="P511">
        <v>2.4</v>
      </c>
      <c r="Q511">
        <v>0.05</v>
      </c>
      <c r="R511">
        <v>7.72</v>
      </c>
      <c r="S511">
        <v>46.04</v>
      </c>
      <c r="T511">
        <v>3.0000000000000001E-3</v>
      </c>
      <c r="U511">
        <v>0.01</v>
      </c>
      <c r="V511">
        <v>5.0000000000000001E-3</v>
      </c>
      <c r="W511">
        <v>5.0000000000000001E-3</v>
      </c>
      <c r="X511">
        <v>2.5000000000000001E-2</v>
      </c>
      <c r="Y511">
        <v>0.11</v>
      </c>
      <c r="Z511">
        <v>1.42</v>
      </c>
      <c r="AA511">
        <v>3.0000000000000001E-3</v>
      </c>
      <c r="AB511">
        <v>3.0000000000000001E-3</v>
      </c>
      <c r="AC511">
        <v>7.0000000000000001E-3</v>
      </c>
      <c r="AE511">
        <v>3.0000000000000001E-3</v>
      </c>
      <c r="AH511">
        <v>3.0000000000000001E-3</v>
      </c>
      <c r="AI511">
        <v>5.0000000000000001E-3</v>
      </c>
      <c r="AJ511">
        <v>5.0000000000000001E-3</v>
      </c>
      <c r="AK511">
        <v>3.91</v>
      </c>
      <c r="AL511">
        <v>3.0000000000000001E-3</v>
      </c>
      <c r="AM511">
        <v>0.27</v>
      </c>
      <c r="AN511">
        <v>0.20599999999999999</v>
      </c>
      <c r="AP511">
        <v>7.0000000000000001E-3</v>
      </c>
      <c r="AQ511">
        <v>0.82</v>
      </c>
      <c r="AR511">
        <v>7.5999999999999998E-2</v>
      </c>
      <c r="AS511">
        <v>3.0000000000000001E-3</v>
      </c>
      <c r="AT511">
        <v>0.246</v>
      </c>
      <c r="AU511">
        <v>3.0000000000000001E-3</v>
      </c>
      <c r="AV511">
        <v>2.7E-2</v>
      </c>
      <c r="AW511">
        <v>0.5</v>
      </c>
      <c r="AX511">
        <v>3.0000000000000001E-3</v>
      </c>
      <c r="AY511">
        <v>2.1000000000000001E-2</v>
      </c>
      <c r="AZ511">
        <v>220.08</v>
      </c>
      <c r="BB511">
        <v>3.0000000000000001E-3</v>
      </c>
      <c r="BD511">
        <v>0.51</v>
      </c>
      <c r="BE511">
        <v>3.0000000000000001E-3</v>
      </c>
      <c r="BF511">
        <v>3.0000000000000001E-3</v>
      </c>
      <c r="BG511">
        <v>1.1379999999999999</v>
      </c>
      <c r="BH511">
        <v>0.05</v>
      </c>
      <c r="BJ511">
        <v>2.1000000000000001E-2</v>
      </c>
      <c r="BK511">
        <v>3.0000000000000001E-3</v>
      </c>
      <c r="BL511">
        <v>8.48</v>
      </c>
    </row>
    <row r="512" spans="1:64" hidden="1" x14ac:dyDescent="0.3">
      <c r="A512" t="s">
        <v>2108</v>
      </c>
      <c r="B512" t="s">
        <v>2109</v>
      </c>
      <c r="C512" s="1" t="str">
        <f t="shared" si="42"/>
        <v>21:1131</v>
      </c>
      <c r="D512" s="1" t="str">
        <f t="shared" si="43"/>
        <v>21:0251</v>
      </c>
      <c r="E512" t="s">
        <v>2110</v>
      </c>
      <c r="F512" t="s">
        <v>2111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>
        <v>3.0000000000000001E-3</v>
      </c>
      <c r="P512">
        <v>25.4</v>
      </c>
      <c r="Q512">
        <v>0.24</v>
      </c>
      <c r="R512">
        <v>3.31</v>
      </c>
      <c r="S512">
        <v>13.97</v>
      </c>
      <c r="T512">
        <v>3.1E-2</v>
      </c>
      <c r="U512">
        <v>0.63300000000000001</v>
      </c>
      <c r="V512">
        <v>0.14899999999999999</v>
      </c>
      <c r="W512">
        <v>5.7000000000000002E-2</v>
      </c>
      <c r="X512">
        <v>135.53</v>
      </c>
      <c r="Y512">
        <v>0.05</v>
      </c>
      <c r="Z512">
        <v>1.45</v>
      </c>
      <c r="AA512">
        <v>0.05</v>
      </c>
      <c r="AB512">
        <v>2.1000000000000001E-2</v>
      </c>
      <c r="AC512">
        <v>1.4E-2</v>
      </c>
      <c r="AE512">
        <v>0.105</v>
      </c>
      <c r="AH512">
        <v>6.0000000000000001E-3</v>
      </c>
      <c r="AI512">
        <v>5.0000000000000001E-3</v>
      </c>
      <c r="AJ512">
        <v>6.4000000000000001E-2</v>
      </c>
      <c r="AK512">
        <v>80.751000000000005</v>
      </c>
      <c r="AL512">
        <v>3.0000000000000001E-3</v>
      </c>
      <c r="AM512">
        <v>5197.8900000000003</v>
      </c>
      <c r="AN512">
        <v>0.1</v>
      </c>
      <c r="AP512">
        <v>0.154</v>
      </c>
      <c r="AQ512">
        <v>160.36000000000001</v>
      </c>
      <c r="AR512">
        <v>5.0000000000000001E-3</v>
      </c>
      <c r="AS512">
        <v>2.7E-2</v>
      </c>
      <c r="AT512">
        <v>0.254</v>
      </c>
      <c r="AU512">
        <v>3.0000000000000001E-3</v>
      </c>
      <c r="AV512">
        <v>1.7999999999999999E-2</v>
      </c>
      <c r="AW512">
        <v>1.4</v>
      </c>
      <c r="AX512">
        <v>5.7000000000000002E-2</v>
      </c>
      <c r="AY512">
        <v>5.0000000000000001E-3</v>
      </c>
      <c r="AZ512">
        <v>674.42</v>
      </c>
      <c r="BB512">
        <v>8.9999999999999993E-3</v>
      </c>
      <c r="BD512">
        <v>0.63</v>
      </c>
      <c r="BE512">
        <v>7.0000000000000001E-3</v>
      </c>
      <c r="BF512">
        <v>3.0000000000000001E-3</v>
      </c>
      <c r="BG512">
        <v>9.2999999999999999E-2</v>
      </c>
      <c r="BH512">
        <v>0.05</v>
      </c>
      <c r="BJ512">
        <v>0.44600000000000001</v>
      </c>
      <c r="BK512">
        <v>8.9999999999999993E-3</v>
      </c>
      <c r="BL512">
        <v>78.81</v>
      </c>
    </row>
    <row r="513" spans="1:64" hidden="1" x14ac:dyDescent="0.3">
      <c r="A513" t="s">
        <v>2112</v>
      </c>
      <c r="B513" t="s">
        <v>2113</v>
      </c>
      <c r="C513" s="1" t="str">
        <f t="shared" si="42"/>
        <v>21:1131</v>
      </c>
      <c r="D513" s="1" t="str">
        <f t="shared" si="43"/>
        <v>21:0251</v>
      </c>
      <c r="E513" t="s">
        <v>2114</v>
      </c>
      <c r="F513" t="s">
        <v>2115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>
        <v>3.0000000000000001E-3</v>
      </c>
      <c r="P513">
        <v>1</v>
      </c>
      <c r="Q513">
        <v>0.33</v>
      </c>
      <c r="R513">
        <v>0.25</v>
      </c>
      <c r="S513">
        <v>22.13</v>
      </c>
      <c r="T513">
        <v>3.0000000000000001E-3</v>
      </c>
      <c r="U513">
        <v>0.127</v>
      </c>
      <c r="V513">
        <v>5.0000000000000001E-3</v>
      </c>
      <c r="W513">
        <v>5.0000000000000001E-3</v>
      </c>
      <c r="X513">
        <v>2.5000000000000001E-2</v>
      </c>
      <c r="Y513">
        <v>0.05</v>
      </c>
      <c r="Z513">
        <v>0.32</v>
      </c>
      <c r="AA513">
        <v>3.0000000000000001E-3</v>
      </c>
      <c r="AB513">
        <v>3.0000000000000001E-3</v>
      </c>
      <c r="AC513">
        <v>3.0000000000000001E-3</v>
      </c>
      <c r="AE513">
        <v>3.0000000000000001E-3</v>
      </c>
      <c r="AH513">
        <v>3.0000000000000001E-3</v>
      </c>
      <c r="AI513">
        <v>5.0000000000000001E-3</v>
      </c>
      <c r="AJ513">
        <v>5.0000000000000001E-3</v>
      </c>
      <c r="AK513">
        <v>1.1990000000000001</v>
      </c>
      <c r="AL513">
        <v>3.0000000000000001E-3</v>
      </c>
      <c r="AM513">
        <v>0.26</v>
      </c>
      <c r="AN513">
        <v>0.105</v>
      </c>
      <c r="AP513">
        <v>3.0000000000000001E-3</v>
      </c>
      <c r="AQ513">
        <v>0.89</v>
      </c>
      <c r="AR513">
        <v>2.56</v>
      </c>
      <c r="AS513">
        <v>3.0000000000000001E-3</v>
      </c>
      <c r="AT513">
        <v>2.5000000000000001E-2</v>
      </c>
      <c r="AU513">
        <v>3.0000000000000001E-3</v>
      </c>
      <c r="AV513">
        <v>0.64100000000000001</v>
      </c>
      <c r="AW513">
        <v>0.5</v>
      </c>
      <c r="AX513">
        <v>5.0000000000000001E-3</v>
      </c>
      <c r="AY513">
        <v>5.0000000000000001E-3</v>
      </c>
      <c r="AZ513">
        <v>11.88</v>
      </c>
      <c r="BB513">
        <v>3.0000000000000001E-3</v>
      </c>
      <c r="BD513">
        <v>0.25</v>
      </c>
      <c r="BE513">
        <v>0.108</v>
      </c>
      <c r="BF513">
        <v>3.0000000000000001E-3</v>
      </c>
      <c r="BG513">
        <v>0.85</v>
      </c>
      <c r="BH513">
        <v>0.05</v>
      </c>
      <c r="BJ513">
        <v>5.0000000000000001E-3</v>
      </c>
      <c r="BK513">
        <v>3.0000000000000001E-3</v>
      </c>
      <c r="BL513">
        <v>503.34</v>
      </c>
    </row>
    <row r="514" spans="1:64" hidden="1" x14ac:dyDescent="0.3">
      <c r="A514" t="s">
        <v>2116</v>
      </c>
      <c r="B514" t="s">
        <v>2117</v>
      </c>
      <c r="C514" s="1" t="str">
        <f t="shared" si="42"/>
        <v>21:1131</v>
      </c>
      <c r="D514" s="1" t="str">
        <f t="shared" si="43"/>
        <v>21:0251</v>
      </c>
      <c r="E514" t="s">
        <v>2118</v>
      </c>
      <c r="F514" t="s">
        <v>2119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>
        <v>3.0000000000000001E-3</v>
      </c>
      <c r="P514">
        <v>1</v>
      </c>
      <c r="Q514">
        <v>0.12</v>
      </c>
      <c r="R514">
        <v>5.56</v>
      </c>
      <c r="S514">
        <v>33.020000000000003</v>
      </c>
      <c r="T514">
        <v>3.0000000000000001E-3</v>
      </c>
      <c r="U514">
        <v>0.01</v>
      </c>
      <c r="V514">
        <v>5.0000000000000001E-3</v>
      </c>
      <c r="W514">
        <v>5.0000000000000001E-3</v>
      </c>
      <c r="X514">
        <v>2.5000000000000001E-2</v>
      </c>
      <c r="Y514">
        <v>0.05</v>
      </c>
      <c r="Z514">
        <v>0.52</v>
      </c>
      <c r="AA514">
        <v>3.0000000000000001E-3</v>
      </c>
      <c r="AB514">
        <v>3.0000000000000001E-3</v>
      </c>
      <c r="AC514">
        <v>3.0000000000000001E-3</v>
      </c>
      <c r="AE514">
        <v>3.0000000000000001E-3</v>
      </c>
      <c r="AH514">
        <v>3.0000000000000001E-3</v>
      </c>
      <c r="AI514">
        <v>5.0000000000000001E-3</v>
      </c>
      <c r="AJ514">
        <v>5.0000000000000001E-3</v>
      </c>
      <c r="AK514">
        <v>18.477</v>
      </c>
      <c r="AL514">
        <v>3.0000000000000001E-3</v>
      </c>
      <c r="AM514">
        <v>0.05</v>
      </c>
      <c r="AN514">
        <v>0.126</v>
      </c>
      <c r="AP514">
        <v>3.0000000000000001E-3</v>
      </c>
      <c r="AQ514">
        <v>0.85</v>
      </c>
      <c r="AR514">
        <v>5.0000000000000001E-3</v>
      </c>
      <c r="AS514">
        <v>3.0000000000000001E-3</v>
      </c>
      <c r="AT514">
        <v>0.222</v>
      </c>
      <c r="AU514">
        <v>3.0000000000000001E-3</v>
      </c>
      <c r="AV514">
        <v>2.1000000000000001E-2</v>
      </c>
      <c r="AW514">
        <v>0.5</v>
      </c>
      <c r="AX514">
        <v>3.0000000000000001E-3</v>
      </c>
      <c r="AY514">
        <v>5.0000000000000001E-3</v>
      </c>
      <c r="AZ514">
        <v>236.78</v>
      </c>
      <c r="BB514">
        <v>3.0000000000000001E-3</v>
      </c>
      <c r="BD514">
        <v>0.76</v>
      </c>
      <c r="BE514">
        <v>3.0000000000000001E-3</v>
      </c>
      <c r="BF514">
        <v>3.0000000000000001E-3</v>
      </c>
      <c r="BG514">
        <v>2.23</v>
      </c>
      <c r="BH514">
        <v>0.05</v>
      </c>
      <c r="BJ514">
        <v>1.7999999999999999E-2</v>
      </c>
      <c r="BK514">
        <v>3.0000000000000001E-3</v>
      </c>
      <c r="BL514">
        <v>1.94</v>
      </c>
    </row>
    <row r="515" spans="1:64" hidden="1" x14ac:dyDescent="0.3">
      <c r="A515" t="s">
        <v>2120</v>
      </c>
      <c r="B515" t="s">
        <v>2121</v>
      </c>
      <c r="C515" s="1" t="str">
        <f t="shared" si="42"/>
        <v>21:1131</v>
      </c>
      <c r="D515" s="1" t="str">
        <f t="shared" si="43"/>
        <v>21:0251</v>
      </c>
      <c r="E515" t="s">
        <v>2122</v>
      </c>
      <c r="F515" t="s">
        <v>2123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>
        <v>3.0000000000000001E-3</v>
      </c>
      <c r="P515">
        <v>3.7</v>
      </c>
      <c r="Q515">
        <v>0.12</v>
      </c>
      <c r="R515">
        <v>3.44</v>
      </c>
      <c r="S515">
        <v>13.16</v>
      </c>
      <c r="T515">
        <v>3.0000000000000001E-3</v>
      </c>
      <c r="U515">
        <v>0.01</v>
      </c>
      <c r="V515">
        <v>5.0000000000000001E-3</v>
      </c>
      <c r="W515">
        <v>5.0000000000000001E-3</v>
      </c>
      <c r="X515">
        <v>2.5000000000000001E-2</v>
      </c>
      <c r="Y515">
        <v>0.05</v>
      </c>
      <c r="Z515">
        <v>0.46</v>
      </c>
      <c r="AA515">
        <v>3.0000000000000001E-3</v>
      </c>
      <c r="AB515">
        <v>3.0000000000000001E-3</v>
      </c>
      <c r="AC515">
        <v>3.0000000000000001E-3</v>
      </c>
      <c r="AE515">
        <v>3.0000000000000001E-3</v>
      </c>
      <c r="AH515">
        <v>3.0000000000000001E-3</v>
      </c>
      <c r="AI515">
        <v>5.0000000000000001E-3</v>
      </c>
      <c r="AJ515">
        <v>5.0000000000000001E-3</v>
      </c>
      <c r="AK515">
        <v>18.355</v>
      </c>
      <c r="AL515">
        <v>3.0000000000000001E-3</v>
      </c>
      <c r="AM515">
        <v>0.2</v>
      </c>
      <c r="AN515">
        <v>2.5000000000000001E-2</v>
      </c>
      <c r="AP515">
        <v>6.0000000000000001E-3</v>
      </c>
      <c r="AQ515">
        <v>0.82</v>
      </c>
      <c r="AR515">
        <v>5.0000000000000001E-3</v>
      </c>
      <c r="AS515">
        <v>3.0000000000000001E-3</v>
      </c>
      <c r="AT515">
        <v>0.223</v>
      </c>
      <c r="AU515">
        <v>3.0000000000000001E-3</v>
      </c>
      <c r="AV515">
        <v>1.4E-2</v>
      </c>
      <c r="AW515">
        <v>0.5</v>
      </c>
      <c r="AX515">
        <v>3.0000000000000001E-3</v>
      </c>
      <c r="AY515">
        <v>5.0000000000000001E-3</v>
      </c>
      <c r="AZ515">
        <v>579.85</v>
      </c>
      <c r="BB515">
        <v>3.0000000000000001E-3</v>
      </c>
      <c r="BD515">
        <v>0.7</v>
      </c>
      <c r="BE515">
        <v>3.0000000000000001E-3</v>
      </c>
      <c r="BF515">
        <v>3.0000000000000001E-3</v>
      </c>
      <c r="BG515">
        <v>1.27</v>
      </c>
      <c r="BH515">
        <v>0.05</v>
      </c>
      <c r="BJ515">
        <v>2.1999999999999999E-2</v>
      </c>
      <c r="BK515">
        <v>3.0000000000000001E-3</v>
      </c>
      <c r="BL515">
        <v>0.64</v>
      </c>
    </row>
    <row r="516" spans="1:64" hidden="1" x14ac:dyDescent="0.3">
      <c r="A516" t="s">
        <v>2124</v>
      </c>
      <c r="B516" t="s">
        <v>2125</v>
      </c>
      <c r="C516" s="1" t="str">
        <f t="shared" si="42"/>
        <v>21:1131</v>
      </c>
      <c r="D516" s="1" t="str">
        <f t="shared" si="43"/>
        <v>21:0251</v>
      </c>
      <c r="E516" t="s">
        <v>2126</v>
      </c>
      <c r="F516" t="s">
        <v>2127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>
        <v>3.0000000000000001E-3</v>
      </c>
      <c r="P516">
        <v>3.7</v>
      </c>
      <c r="Q516">
        <v>0.18</v>
      </c>
      <c r="R516">
        <v>10.82</v>
      </c>
      <c r="S516">
        <v>4.54</v>
      </c>
      <c r="T516">
        <v>3.0000000000000001E-3</v>
      </c>
      <c r="U516">
        <v>0.01</v>
      </c>
      <c r="V516">
        <v>5.0000000000000001E-3</v>
      </c>
      <c r="W516">
        <v>0.11700000000000001</v>
      </c>
      <c r="X516">
        <v>2.5000000000000001E-2</v>
      </c>
      <c r="Y516">
        <v>0.05</v>
      </c>
      <c r="Z516">
        <v>0.3</v>
      </c>
      <c r="AA516">
        <v>3.0000000000000001E-3</v>
      </c>
      <c r="AB516">
        <v>3.0000000000000001E-3</v>
      </c>
      <c r="AC516">
        <v>3.0000000000000001E-3</v>
      </c>
      <c r="AE516">
        <v>3.0000000000000001E-3</v>
      </c>
      <c r="AH516">
        <v>3.0000000000000001E-3</v>
      </c>
      <c r="AI516">
        <v>5.0000000000000001E-3</v>
      </c>
      <c r="AJ516">
        <v>5.0000000000000001E-3</v>
      </c>
      <c r="AK516">
        <v>5.98</v>
      </c>
      <c r="AL516">
        <v>3.0000000000000001E-3</v>
      </c>
      <c r="AM516">
        <v>0.34</v>
      </c>
      <c r="AN516">
        <v>5.5E-2</v>
      </c>
      <c r="AP516">
        <v>3.0000000000000001E-3</v>
      </c>
      <c r="AQ516">
        <v>0.64</v>
      </c>
      <c r="AR516">
        <v>5.0000000000000001E-3</v>
      </c>
      <c r="AS516">
        <v>3.0000000000000001E-3</v>
      </c>
      <c r="AT516">
        <v>0.29399999999999998</v>
      </c>
      <c r="AU516">
        <v>3.0000000000000001E-3</v>
      </c>
      <c r="AV516">
        <v>2.5999999999999999E-2</v>
      </c>
      <c r="AW516">
        <v>0.5</v>
      </c>
      <c r="AX516">
        <v>3.0000000000000001E-3</v>
      </c>
      <c r="AY516">
        <v>5.0000000000000001E-3</v>
      </c>
      <c r="AZ516">
        <v>240.22</v>
      </c>
      <c r="BB516">
        <v>3.0000000000000001E-3</v>
      </c>
      <c r="BD516">
        <v>0.57999999999999996</v>
      </c>
      <c r="BE516">
        <v>3.0000000000000001E-3</v>
      </c>
      <c r="BF516">
        <v>3.0000000000000001E-3</v>
      </c>
      <c r="BG516">
        <v>0.69399999999999995</v>
      </c>
      <c r="BH516">
        <v>0.05</v>
      </c>
      <c r="BJ516">
        <v>1.0999999999999999E-2</v>
      </c>
      <c r="BK516">
        <v>3.0000000000000001E-3</v>
      </c>
      <c r="BL516">
        <v>0.25</v>
      </c>
    </row>
    <row r="517" spans="1:64" hidden="1" x14ac:dyDescent="0.3">
      <c r="A517" t="s">
        <v>2128</v>
      </c>
      <c r="B517" t="s">
        <v>2129</v>
      </c>
      <c r="C517" s="1" t="str">
        <f t="shared" si="42"/>
        <v>21:1131</v>
      </c>
      <c r="D517" s="1" t="str">
        <f t="shared" si="43"/>
        <v>21:0251</v>
      </c>
      <c r="E517" t="s">
        <v>2130</v>
      </c>
      <c r="F517" t="s">
        <v>2131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>
        <v>3.0000000000000001E-3</v>
      </c>
      <c r="P517">
        <v>1</v>
      </c>
      <c r="Q517">
        <v>0.05</v>
      </c>
      <c r="R517">
        <v>6.56</v>
      </c>
      <c r="S517">
        <v>8.81</v>
      </c>
      <c r="T517">
        <v>3.0000000000000001E-3</v>
      </c>
      <c r="U517">
        <v>0.01</v>
      </c>
      <c r="V517">
        <v>5.0000000000000001E-3</v>
      </c>
      <c r="W517">
        <v>2.4E-2</v>
      </c>
      <c r="X517">
        <v>2.5000000000000001E-2</v>
      </c>
      <c r="Y517">
        <v>0.05</v>
      </c>
      <c r="Z517">
        <v>0.33</v>
      </c>
      <c r="AA517">
        <v>3.0000000000000001E-3</v>
      </c>
      <c r="AB517">
        <v>3.0000000000000001E-3</v>
      </c>
      <c r="AC517">
        <v>3.0000000000000001E-3</v>
      </c>
      <c r="AE517">
        <v>3.0000000000000001E-3</v>
      </c>
      <c r="AH517">
        <v>3.0000000000000001E-3</v>
      </c>
      <c r="AI517">
        <v>5.0000000000000001E-3</v>
      </c>
      <c r="AJ517">
        <v>5.0000000000000001E-3</v>
      </c>
      <c r="AK517">
        <v>8.4179999999999993</v>
      </c>
      <c r="AL517">
        <v>3.0000000000000001E-3</v>
      </c>
      <c r="AM517">
        <v>0.56999999999999995</v>
      </c>
      <c r="AN517">
        <v>2.5000000000000001E-2</v>
      </c>
      <c r="AP517">
        <v>3.0000000000000001E-3</v>
      </c>
      <c r="AQ517">
        <v>0.61</v>
      </c>
      <c r="AR517">
        <v>5.0000000000000001E-3</v>
      </c>
      <c r="AS517">
        <v>3.0000000000000001E-3</v>
      </c>
      <c r="AT517">
        <v>0.434</v>
      </c>
      <c r="AU517">
        <v>3.0000000000000001E-3</v>
      </c>
      <c r="AV517">
        <v>2.3E-2</v>
      </c>
      <c r="AW517">
        <v>0.5</v>
      </c>
      <c r="AX517">
        <v>3.0000000000000001E-3</v>
      </c>
      <c r="AY517">
        <v>5.0000000000000001E-3</v>
      </c>
      <c r="AZ517">
        <v>160.79</v>
      </c>
      <c r="BB517">
        <v>3.0000000000000001E-3</v>
      </c>
      <c r="BD517">
        <v>0.56000000000000005</v>
      </c>
      <c r="BE517">
        <v>3.0000000000000001E-3</v>
      </c>
      <c r="BF517">
        <v>3.0000000000000001E-3</v>
      </c>
      <c r="BG517">
        <v>0.63</v>
      </c>
      <c r="BH517">
        <v>0.05</v>
      </c>
      <c r="BJ517">
        <v>0.01</v>
      </c>
      <c r="BK517">
        <v>3.0000000000000001E-3</v>
      </c>
      <c r="BL517">
        <v>1.31</v>
      </c>
    </row>
    <row r="518" spans="1:64" hidden="1" x14ac:dyDescent="0.3">
      <c r="A518" t="s">
        <v>2132</v>
      </c>
      <c r="B518" t="s">
        <v>2133</v>
      </c>
      <c r="C518" s="1" t="str">
        <f t="shared" si="42"/>
        <v>21:1131</v>
      </c>
      <c r="D518" s="1" t="str">
        <f t="shared" si="43"/>
        <v>21:0251</v>
      </c>
      <c r="E518" t="s">
        <v>2134</v>
      </c>
      <c r="F518" t="s">
        <v>2135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>
        <v>3.0000000000000001E-3</v>
      </c>
      <c r="P518">
        <v>178.2</v>
      </c>
      <c r="Q518">
        <v>0.13</v>
      </c>
      <c r="R518">
        <v>4.22</v>
      </c>
      <c r="S518">
        <v>8.9499999999999993</v>
      </c>
      <c r="T518">
        <v>0.01</v>
      </c>
      <c r="U518">
        <v>5.2999999999999999E-2</v>
      </c>
      <c r="V518">
        <v>0.03</v>
      </c>
      <c r="W518">
        <v>1.4999999999999999E-2</v>
      </c>
      <c r="X518">
        <v>5.7690000000000001</v>
      </c>
      <c r="Y518">
        <v>0.05</v>
      </c>
      <c r="Z518">
        <v>0.93</v>
      </c>
      <c r="AA518">
        <v>8.0000000000000002E-3</v>
      </c>
      <c r="AB518">
        <v>3.0000000000000001E-3</v>
      </c>
      <c r="AC518">
        <v>3.0000000000000001E-3</v>
      </c>
      <c r="AE518">
        <v>3.0000000000000001E-3</v>
      </c>
      <c r="AH518">
        <v>3.0000000000000001E-3</v>
      </c>
      <c r="AI518">
        <v>5.0000000000000001E-3</v>
      </c>
      <c r="AJ518">
        <v>1.9E-2</v>
      </c>
      <c r="AK518">
        <v>17.015000000000001</v>
      </c>
      <c r="AL518">
        <v>3.0000000000000001E-3</v>
      </c>
      <c r="AM518">
        <v>279.85000000000002</v>
      </c>
      <c r="AN518">
        <v>2.5000000000000001E-2</v>
      </c>
      <c r="AP518">
        <v>1.2E-2</v>
      </c>
      <c r="AQ518">
        <v>11.97</v>
      </c>
      <c r="AR518">
        <v>1.4999999999999999E-2</v>
      </c>
      <c r="AS518">
        <v>3.0000000000000001E-3</v>
      </c>
      <c r="AT518">
        <v>1.024</v>
      </c>
      <c r="AU518">
        <v>3.0000000000000001E-3</v>
      </c>
      <c r="AV518">
        <v>1.2999999999999999E-2</v>
      </c>
      <c r="AW518">
        <v>0.5</v>
      </c>
      <c r="AX518">
        <v>3.0000000000000001E-3</v>
      </c>
      <c r="AY518">
        <v>5.0000000000000001E-3</v>
      </c>
      <c r="AZ518">
        <v>172.31</v>
      </c>
      <c r="BB518">
        <v>3.0000000000000001E-3</v>
      </c>
      <c r="BD518">
        <v>0.66</v>
      </c>
      <c r="BE518">
        <v>3.0000000000000001E-3</v>
      </c>
      <c r="BF518">
        <v>3.0000000000000001E-3</v>
      </c>
      <c r="BG518">
        <v>1.341</v>
      </c>
      <c r="BH518">
        <v>0.05</v>
      </c>
      <c r="BJ518">
        <v>6.6000000000000003E-2</v>
      </c>
      <c r="BK518">
        <v>3.0000000000000001E-3</v>
      </c>
      <c r="BL518">
        <v>3.56</v>
      </c>
    </row>
    <row r="519" spans="1:64" hidden="1" x14ac:dyDescent="0.3">
      <c r="A519" t="s">
        <v>2136</v>
      </c>
      <c r="B519" t="s">
        <v>2137</v>
      </c>
      <c r="C519" s="1" t="str">
        <f t="shared" si="42"/>
        <v>21:1131</v>
      </c>
      <c r="D519" s="1" t="str">
        <f t="shared" si="43"/>
        <v>21:0251</v>
      </c>
      <c r="E519" t="s">
        <v>2138</v>
      </c>
      <c r="F519" t="s">
        <v>2139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>
        <v>3.0000000000000001E-3</v>
      </c>
      <c r="P519">
        <v>33.4</v>
      </c>
      <c r="Q519">
        <v>0.12</v>
      </c>
      <c r="R519">
        <v>4.3</v>
      </c>
      <c r="S519">
        <v>9.1999999999999993</v>
      </c>
      <c r="T519">
        <v>3.0000000000000001E-3</v>
      </c>
      <c r="U519">
        <v>0.01</v>
      </c>
      <c r="V519">
        <v>5.0000000000000001E-3</v>
      </c>
      <c r="W519">
        <v>5.0000000000000001E-3</v>
      </c>
      <c r="X519">
        <v>2.5000000000000001E-2</v>
      </c>
      <c r="Y519">
        <v>0.05</v>
      </c>
      <c r="Z519">
        <v>0.37</v>
      </c>
      <c r="AA519">
        <v>3.0000000000000001E-3</v>
      </c>
      <c r="AB519">
        <v>3.0000000000000001E-3</v>
      </c>
      <c r="AC519">
        <v>3.0000000000000001E-3</v>
      </c>
      <c r="AE519">
        <v>3.0000000000000001E-3</v>
      </c>
      <c r="AH519">
        <v>3.0000000000000001E-3</v>
      </c>
      <c r="AI519">
        <v>5.0000000000000001E-3</v>
      </c>
      <c r="AJ519">
        <v>5.0000000000000001E-3</v>
      </c>
      <c r="AK519">
        <v>8.9510000000000005</v>
      </c>
      <c r="AL519">
        <v>3.0000000000000001E-3</v>
      </c>
      <c r="AM519">
        <v>2.17</v>
      </c>
      <c r="AN519">
        <v>0.121</v>
      </c>
      <c r="AP519">
        <v>3.0000000000000001E-3</v>
      </c>
      <c r="AQ519">
        <v>0.82</v>
      </c>
      <c r="AR519">
        <v>5.0000000000000001E-3</v>
      </c>
      <c r="AS519">
        <v>3.0000000000000001E-3</v>
      </c>
      <c r="AT519">
        <v>0.34499999999999997</v>
      </c>
      <c r="AU519">
        <v>3.0000000000000001E-3</v>
      </c>
      <c r="AV519">
        <v>1.0999999999999999E-2</v>
      </c>
      <c r="AW519">
        <v>0.5</v>
      </c>
      <c r="AX519">
        <v>3.0000000000000001E-3</v>
      </c>
      <c r="AY519">
        <v>5.0000000000000001E-3</v>
      </c>
      <c r="AZ519">
        <v>106.17</v>
      </c>
      <c r="BB519">
        <v>3.0000000000000001E-3</v>
      </c>
      <c r="BD519">
        <v>0.25</v>
      </c>
      <c r="BE519">
        <v>3.0000000000000001E-3</v>
      </c>
      <c r="BF519">
        <v>3.0000000000000001E-3</v>
      </c>
      <c r="BG519">
        <v>2.3069999999999999</v>
      </c>
      <c r="BH519">
        <v>0.05</v>
      </c>
      <c r="BJ519">
        <v>0.02</v>
      </c>
      <c r="BK519">
        <v>3.0000000000000001E-3</v>
      </c>
      <c r="BL519">
        <v>0.74</v>
      </c>
    </row>
    <row r="520" spans="1:64" hidden="1" x14ac:dyDescent="0.3">
      <c r="A520" t="s">
        <v>2140</v>
      </c>
      <c r="B520" t="s">
        <v>2141</v>
      </c>
      <c r="C520" s="1" t="str">
        <f t="shared" si="42"/>
        <v>21:1131</v>
      </c>
      <c r="D520" s="1" t="str">
        <f t="shared" si="43"/>
        <v>21:0251</v>
      </c>
      <c r="E520" t="s">
        <v>2142</v>
      </c>
      <c r="F520" t="s">
        <v>2143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>
        <v>3.0000000000000001E-3</v>
      </c>
      <c r="P520">
        <v>174.9</v>
      </c>
      <c r="Q520">
        <v>0.6</v>
      </c>
      <c r="R520">
        <v>6.16</v>
      </c>
      <c r="S520">
        <v>19.489999999999998</v>
      </c>
      <c r="T520">
        <v>1.4E-2</v>
      </c>
      <c r="U520">
        <v>5.2999999999999999E-2</v>
      </c>
      <c r="V520">
        <v>1.7000000000000001E-2</v>
      </c>
      <c r="W520">
        <v>5.0000000000000001E-3</v>
      </c>
      <c r="X520">
        <v>0.73099999999999998</v>
      </c>
      <c r="Y520">
        <v>0.05</v>
      </c>
      <c r="Z520">
        <v>1.2</v>
      </c>
      <c r="AA520">
        <v>8.9999999999999993E-3</v>
      </c>
      <c r="AB520">
        <v>3.0000000000000001E-3</v>
      </c>
      <c r="AC520">
        <v>3.0000000000000001E-3</v>
      </c>
      <c r="AE520">
        <v>0.01</v>
      </c>
      <c r="AH520">
        <v>3.0000000000000001E-3</v>
      </c>
      <c r="AI520">
        <v>5.0000000000000001E-3</v>
      </c>
      <c r="AJ520">
        <v>5.0000000000000001E-3</v>
      </c>
      <c r="AK520">
        <v>17.940999999999999</v>
      </c>
      <c r="AL520">
        <v>3.0000000000000001E-3</v>
      </c>
      <c r="AM520">
        <v>28.04</v>
      </c>
      <c r="AN520">
        <v>0.20699999999999999</v>
      </c>
      <c r="AP520">
        <v>0.02</v>
      </c>
      <c r="AQ520">
        <v>3.91</v>
      </c>
      <c r="AR520">
        <v>1.9E-2</v>
      </c>
      <c r="AS520">
        <v>3.0000000000000001E-3</v>
      </c>
      <c r="AT520">
        <v>0.44600000000000001</v>
      </c>
      <c r="AU520">
        <v>3.0000000000000001E-3</v>
      </c>
      <c r="AV520">
        <v>0.17699999999999999</v>
      </c>
      <c r="AW520">
        <v>0.5</v>
      </c>
      <c r="AX520">
        <v>5.0000000000000001E-3</v>
      </c>
      <c r="AY520">
        <v>5.0000000000000001E-3</v>
      </c>
      <c r="AZ520">
        <v>255</v>
      </c>
      <c r="BB520">
        <v>3.0000000000000001E-3</v>
      </c>
      <c r="BD520">
        <v>0.56999999999999995</v>
      </c>
      <c r="BE520">
        <v>2.1999999999999999E-2</v>
      </c>
      <c r="BF520">
        <v>3.0000000000000001E-3</v>
      </c>
      <c r="BG520">
        <v>1.319</v>
      </c>
      <c r="BH520">
        <v>0.05</v>
      </c>
      <c r="BJ520">
        <v>0.08</v>
      </c>
      <c r="BK520">
        <v>5.0000000000000001E-3</v>
      </c>
      <c r="BL520">
        <v>12.18</v>
      </c>
    </row>
    <row r="521" spans="1:64" hidden="1" x14ac:dyDescent="0.3">
      <c r="A521" t="s">
        <v>2144</v>
      </c>
      <c r="B521" t="s">
        <v>2145</v>
      </c>
      <c r="C521" s="1" t="str">
        <f t="shared" si="42"/>
        <v>21:1131</v>
      </c>
      <c r="D521" s="1" t="str">
        <f t="shared" si="43"/>
        <v>21:0251</v>
      </c>
      <c r="E521" t="s">
        <v>2146</v>
      </c>
      <c r="F521" t="s">
        <v>2147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>
        <v>3.0000000000000001E-3</v>
      </c>
      <c r="P521">
        <v>3.1</v>
      </c>
      <c r="Q521">
        <v>0.15</v>
      </c>
      <c r="R521">
        <v>0.82</v>
      </c>
      <c r="S521">
        <v>16.23</v>
      </c>
      <c r="T521">
        <v>3.0000000000000001E-3</v>
      </c>
      <c r="U521">
        <v>0.01</v>
      </c>
      <c r="V521">
        <v>5.0000000000000001E-3</v>
      </c>
      <c r="W521">
        <v>5.0000000000000001E-3</v>
      </c>
      <c r="X521">
        <v>2.5000000000000001E-2</v>
      </c>
      <c r="Y521">
        <v>0.11</v>
      </c>
      <c r="Z521">
        <v>0.05</v>
      </c>
      <c r="AA521">
        <v>3.0000000000000001E-3</v>
      </c>
      <c r="AB521">
        <v>3.0000000000000001E-3</v>
      </c>
      <c r="AC521">
        <v>3.0000000000000001E-3</v>
      </c>
      <c r="AE521">
        <v>3.0000000000000001E-3</v>
      </c>
      <c r="AH521">
        <v>3.0000000000000001E-3</v>
      </c>
      <c r="AI521">
        <v>5.0000000000000001E-3</v>
      </c>
      <c r="AJ521">
        <v>5.0000000000000001E-3</v>
      </c>
      <c r="AK521">
        <v>0.33900000000000002</v>
      </c>
      <c r="AL521">
        <v>3.0000000000000001E-3</v>
      </c>
      <c r="AM521">
        <v>0.05</v>
      </c>
      <c r="AN521">
        <v>2.6739999999999999</v>
      </c>
      <c r="AP521">
        <v>3.0000000000000001E-3</v>
      </c>
      <c r="AQ521">
        <v>0.26</v>
      </c>
      <c r="AR521">
        <v>5.0000000000000001E-3</v>
      </c>
      <c r="AS521">
        <v>3.0000000000000001E-3</v>
      </c>
      <c r="AT521">
        <v>2.5000000000000001E-2</v>
      </c>
      <c r="AU521">
        <v>3.0000000000000001E-3</v>
      </c>
      <c r="AV521">
        <v>5.3999999999999999E-2</v>
      </c>
      <c r="AW521">
        <v>0.5</v>
      </c>
      <c r="AX521">
        <v>3.0000000000000001E-3</v>
      </c>
      <c r="AY521">
        <v>5.0000000000000001E-3</v>
      </c>
      <c r="AZ521">
        <v>14.57</v>
      </c>
      <c r="BB521">
        <v>3.0000000000000001E-3</v>
      </c>
      <c r="BD521">
        <v>0.25</v>
      </c>
      <c r="BE521">
        <v>3.0000000000000001E-3</v>
      </c>
      <c r="BF521">
        <v>3.0000000000000001E-3</v>
      </c>
      <c r="BG521">
        <v>1.08</v>
      </c>
      <c r="BH521">
        <v>0.05</v>
      </c>
      <c r="BJ521">
        <v>5.0000000000000001E-3</v>
      </c>
      <c r="BK521">
        <v>3.0000000000000001E-3</v>
      </c>
      <c r="BL521">
        <v>0.25</v>
      </c>
    </row>
    <row r="522" spans="1:64" hidden="1" x14ac:dyDescent="0.3">
      <c r="A522" t="s">
        <v>2148</v>
      </c>
      <c r="B522" t="s">
        <v>2149</v>
      </c>
      <c r="C522" s="1" t="str">
        <f t="shared" si="42"/>
        <v>21:1131</v>
      </c>
      <c r="D522" s="1" t="str">
        <f t="shared" si="43"/>
        <v>21:0251</v>
      </c>
      <c r="E522" t="s">
        <v>2150</v>
      </c>
      <c r="F522" t="s">
        <v>2151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>
        <v>3.0000000000000001E-3</v>
      </c>
      <c r="P522">
        <v>8</v>
      </c>
      <c r="Q522">
        <v>0.05</v>
      </c>
      <c r="R522">
        <v>3.93</v>
      </c>
      <c r="S522">
        <v>8.98</v>
      </c>
      <c r="T522">
        <v>3.0000000000000001E-3</v>
      </c>
      <c r="U522">
        <v>0.01</v>
      </c>
      <c r="V522">
        <v>5.0000000000000001E-3</v>
      </c>
      <c r="W522">
        <v>5.0000000000000001E-3</v>
      </c>
      <c r="X522">
        <v>2.5000000000000001E-2</v>
      </c>
      <c r="Y522">
        <v>0.05</v>
      </c>
      <c r="Z522">
        <v>0.31</v>
      </c>
      <c r="AA522">
        <v>3.0000000000000001E-3</v>
      </c>
      <c r="AB522">
        <v>3.0000000000000001E-3</v>
      </c>
      <c r="AC522">
        <v>3.0000000000000001E-3</v>
      </c>
      <c r="AE522">
        <v>3.0000000000000001E-3</v>
      </c>
      <c r="AH522">
        <v>3.0000000000000001E-3</v>
      </c>
      <c r="AI522">
        <v>5.0000000000000001E-3</v>
      </c>
      <c r="AJ522">
        <v>5.0000000000000001E-3</v>
      </c>
      <c r="AK522">
        <v>9.2989999999999995</v>
      </c>
      <c r="AL522">
        <v>3.0000000000000001E-3</v>
      </c>
      <c r="AM522">
        <v>0.23</v>
      </c>
      <c r="AN522">
        <v>0.111</v>
      </c>
      <c r="AP522">
        <v>3.0000000000000001E-3</v>
      </c>
      <c r="AQ522">
        <v>0.38</v>
      </c>
      <c r="AR522">
        <v>5.0000000000000001E-3</v>
      </c>
      <c r="AS522">
        <v>3.0000000000000001E-3</v>
      </c>
      <c r="AT522">
        <v>0.27400000000000002</v>
      </c>
      <c r="AU522">
        <v>3.0000000000000001E-3</v>
      </c>
      <c r="AV522">
        <v>1.2E-2</v>
      </c>
      <c r="AW522">
        <v>0.5</v>
      </c>
      <c r="AX522">
        <v>3.0000000000000001E-3</v>
      </c>
      <c r="AY522">
        <v>5.0000000000000001E-3</v>
      </c>
      <c r="AZ522">
        <v>173.2</v>
      </c>
      <c r="BB522">
        <v>3.0000000000000001E-3</v>
      </c>
      <c r="BD522">
        <v>0.25</v>
      </c>
      <c r="BE522">
        <v>3.0000000000000001E-3</v>
      </c>
      <c r="BF522">
        <v>3.0000000000000001E-3</v>
      </c>
      <c r="BG522">
        <v>0.98599999999999999</v>
      </c>
      <c r="BH522">
        <v>0.05</v>
      </c>
      <c r="BJ522">
        <v>1.2E-2</v>
      </c>
      <c r="BK522">
        <v>3.0000000000000001E-3</v>
      </c>
      <c r="BL522">
        <v>0.25</v>
      </c>
    </row>
    <row r="523" spans="1:64" hidden="1" x14ac:dyDescent="0.3">
      <c r="A523" t="s">
        <v>2152</v>
      </c>
      <c r="B523" t="s">
        <v>2153</v>
      </c>
      <c r="C523" s="1" t="str">
        <f t="shared" si="42"/>
        <v>21:1131</v>
      </c>
      <c r="D523" s="1" t="str">
        <f t="shared" si="43"/>
        <v>21:0251</v>
      </c>
      <c r="E523" t="s">
        <v>2154</v>
      </c>
      <c r="F523" t="s">
        <v>2155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>
        <v>3.0000000000000001E-3</v>
      </c>
      <c r="P523">
        <v>26.5</v>
      </c>
      <c r="Q523">
        <v>0.05</v>
      </c>
      <c r="R523">
        <v>0.25</v>
      </c>
      <c r="S523">
        <v>31.8</v>
      </c>
      <c r="T523">
        <v>3.0000000000000001E-3</v>
      </c>
      <c r="U523">
        <v>0.01</v>
      </c>
      <c r="V523">
        <v>5.0000000000000001E-3</v>
      </c>
      <c r="W523">
        <v>5.0000000000000001E-3</v>
      </c>
      <c r="X523">
        <v>2.5000000000000001E-2</v>
      </c>
      <c r="Y523">
        <v>0.17</v>
      </c>
      <c r="Z523">
        <v>0.13</v>
      </c>
      <c r="AA523">
        <v>3.0000000000000001E-3</v>
      </c>
      <c r="AB523">
        <v>3.0000000000000001E-3</v>
      </c>
      <c r="AC523">
        <v>3.0000000000000001E-3</v>
      </c>
      <c r="AE523">
        <v>3.0000000000000001E-3</v>
      </c>
      <c r="AH523">
        <v>3.0000000000000001E-3</v>
      </c>
      <c r="AI523">
        <v>5.0000000000000001E-3</v>
      </c>
      <c r="AJ523">
        <v>5.0000000000000001E-3</v>
      </c>
      <c r="AK523">
        <v>0.115</v>
      </c>
      <c r="AL523">
        <v>3.0000000000000001E-3</v>
      </c>
      <c r="AM523">
        <v>0.69</v>
      </c>
      <c r="AN523">
        <v>2.1549999999999998</v>
      </c>
      <c r="AP523">
        <v>3.0000000000000001E-3</v>
      </c>
      <c r="AQ523">
        <v>0.44</v>
      </c>
      <c r="AR523">
        <v>5.0000000000000001E-3</v>
      </c>
      <c r="AS523">
        <v>3.0000000000000001E-3</v>
      </c>
      <c r="AT523">
        <v>2.5000000000000001E-2</v>
      </c>
      <c r="AU523">
        <v>3.0000000000000001E-3</v>
      </c>
      <c r="AV523">
        <v>4.3999999999999997E-2</v>
      </c>
      <c r="AW523">
        <v>0.5</v>
      </c>
      <c r="AX523">
        <v>3.0000000000000001E-3</v>
      </c>
      <c r="AY523">
        <v>5.0000000000000001E-3</v>
      </c>
      <c r="AZ523">
        <v>12.17</v>
      </c>
      <c r="BB523">
        <v>3.0000000000000001E-3</v>
      </c>
      <c r="BD523">
        <v>0.25</v>
      </c>
      <c r="BE523">
        <v>6.0000000000000001E-3</v>
      </c>
      <c r="BF523">
        <v>3.0000000000000001E-3</v>
      </c>
      <c r="BG523">
        <v>0.96399999999999997</v>
      </c>
      <c r="BH523">
        <v>0.11</v>
      </c>
      <c r="BJ523">
        <v>1.7000000000000001E-2</v>
      </c>
      <c r="BK523">
        <v>3.0000000000000001E-3</v>
      </c>
      <c r="BL523">
        <v>0.95</v>
      </c>
    </row>
    <row r="524" spans="1:64" hidden="1" x14ac:dyDescent="0.3">
      <c r="A524" t="s">
        <v>2156</v>
      </c>
      <c r="B524" t="s">
        <v>2157</v>
      </c>
      <c r="C524" s="1" t="str">
        <f t="shared" si="42"/>
        <v>21:1131</v>
      </c>
      <c r="D524" s="1" t="str">
        <f t="shared" si="43"/>
        <v>21:0251</v>
      </c>
      <c r="E524" t="s">
        <v>2158</v>
      </c>
      <c r="F524" t="s">
        <v>2159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>
        <v>3.0000000000000001E-3</v>
      </c>
      <c r="P524">
        <v>9.9</v>
      </c>
      <c r="Q524">
        <v>0.2</v>
      </c>
      <c r="R524">
        <v>0.25</v>
      </c>
      <c r="S524">
        <v>49.24</v>
      </c>
      <c r="T524">
        <v>3.0000000000000001E-3</v>
      </c>
      <c r="U524">
        <v>3.1E-2</v>
      </c>
      <c r="V524">
        <v>5.0000000000000001E-3</v>
      </c>
      <c r="W524">
        <v>5.0000000000000001E-3</v>
      </c>
      <c r="X524">
        <v>2.5000000000000001E-2</v>
      </c>
      <c r="Y524">
        <v>0.21</v>
      </c>
      <c r="Z524">
        <v>0.13</v>
      </c>
      <c r="AA524">
        <v>3.0000000000000001E-3</v>
      </c>
      <c r="AB524">
        <v>3.0000000000000001E-3</v>
      </c>
      <c r="AC524">
        <v>3.0000000000000001E-3</v>
      </c>
      <c r="AE524">
        <v>3.0000000000000001E-3</v>
      </c>
      <c r="AH524">
        <v>3.0000000000000001E-3</v>
      </c>
      <c r="AI524">
        <v>5.0000000000000001E-3</v>
      </c>
      <c r="AJ524">
        <v>5.0000000000000001E-3</v>
      </c>
      <c r="AK524">
        <v>3.5999999999999997E-2</v>
      </c>
      <c r="AL524">
        <v>3.0000000000000001E-3</v>
      </c>
      <c r="AM524">
        <v>0.1</v>
      </c>
      <c r="AN524">
        <v>0.21099999999999999</v>
      </c>
      <c r="AP524">
        <v>5.0000000000000001E-3</v>
      </c>
      <c r="AQ524">
        <v>0.57999999999999996</v>
      </c>
      <c r="AR524">
        <v>2.3E-2</v>
      </c>
      <c r="AS524">
        <v>3.0000000000000001E-3</v>
      </c>
      <c r="AT524">
        <v>2.5000000000000001E-2</v>
      </c>
      <c r="AU524">
        <v>3.0000000000000001E-3</v>
      </c>
      <c r="AV524">
        <v>3.7999999999999999E-2</v>
      </c>
      <c r="AW524">
        <v>0.5</v>
      </c>
      <c r="AX524">
        <v>3.0000000000000001E-3</v>
      </c>
      <c r="AY524">
        <v>5.0000000000000001E-3</v>
      </c>
      <c r="AZ524">
        <v>9.15</v>
      </c>
      <c r="BB524">
        <v>3.0000000000000001E-3</v>
      </c>
      <c r="BD524">
        <v>0.25</v>
      </c>
      <c r="BE524">
        <v>3.0000000000000001E-3</v>
      </c>
      <c r="BF524">
        <v>3.0000000000000001E-3</v>
      </c>
      <c r="BG524">
        <v>0.33700000000000002</v>
      </c>
      <c r="BH524">
        <v>0.88</v>
      </c>
      <c r="BJ524">
        <v>1.6E-2</v>
      </c>
      <c r="BK524">
        <v>3.0000000000000001E-3</v>
      </c>
      <c r="BL524">
        <v>1.98</v>
      </c>
    </row>
    <row r="525" spans="1:64" hidden="1" x14ac:dyDescent="0.3">
      <c r="A525" t="s">
        <v>2160</v>
      </c>
      <c r="B525" t="s">
        <v>2161</v>
      </c>
      <c r="C525" s="1" t="str">
        <f t="shared" si="42"/>
        <v>21:1131</v>
      </c>
      <c r="D525" s="1" t="str">
        <f t="shared" si="43"/>
        <v>21:0251</v>
      </c>
      <c r="E525" t="s">
        <v>2162</v>
      </c>
      <c r="F525" t="s">
        <v>2163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>
        <v>3.0000000000000001E-3</v>
      </c>
      <c r="P525">
        <v>6.7</v>
      </c>
      <c r="Q525">
        <v>0.5</v>
      </c>
      <c r="R525">
        <v>0.25</v>
      </c>
      <c r="S525">
        <v>31.21</v>
      </c>
      <c r="T525">
        <v>3.0000000000000001E-3</v>
      </c>
      <c r="U525">
        <v>9.4E-2</v>
      </c>
      <c r="V525">
        <v>5.0000000000000001E-3</v>
      </c>
      <c r="W525">
        <v>5.0000000000000001E-3</v>
      </c>
      <c r="X525">
        <v>2.5000000000000001E-2</v>
      </c>
      <c r="Y525">
        <v>0.25</v>
      </c>
      <c r="Z525">
        <v>0.26</v>
      </c>
      <c r="AA525">
        <v>3.0000000000000001E-3</v>
      </c>
      <c r="AB525">
        <v>3.0000000000000001E-3</v>
      </c>
      <c r="AC525">
        <v>3.0000000000000001E-3</v>
      </c>
      <c r="AE525">
        <v>3.0000000000000001E-3</v>
      </c>
      <c r="AH525">
        <v>3.0000000000000001E-3</v>
      </c>
      <c r="AI525">
        <v>5.0000000000000001E-3</v>
      </c>
      <c r="AJ525">
        <v>5.0000000000000001E-3</v>
      </c>
      <c r="AK525">
        <v>5.0999999999999997E-2</v>
      </c>
      <c r="AL525">
        <v>3.0000000000000001E-3</v>
      </c>
      <c r="AM525">
        <v>0.05</v>
      </c>
      <c r="AN525">
        <v>1.865</v>
      </c>
      <c r="AP525">
        <v>3.0000000000000001E-3</v>
      </c>
      <c r="AQ525">
        <v>1.32</v>
      </c>
      <c r="AR525">
        <v>1.0999999999999999E-2</v>
      </c>
      <c r="AS525">
        <v>3.0000000000000001E-3</v>
      </c>
      <c r="AT525">
        <v>2.5000000000000001E-2</v>
      </c>
      <c r="AU525">
        <v>7.0000000000000001E-3</v>
      </c>
      <c r="AV525">
        <v>0.13900000000000001</v>
      </c>
      <c r="AW525">
        <v>0.5</v>
      </c>
      <c r="AX525">
        <v>3.0000000000000001E-3</v>
      </c>
      <c r="AY525">
        <v>5.0000000000000001E-3</v>
      </c>
      <c r="AZ525">
        <v>11.62</v>
      </c>
      <c r="BB525">
        <v>3.0000000000000001E-3</v>
      </c>
      <c r="BD525">
        <v>0.25</v>
      </c>
      <c r="BE525">
        <v>3.0000000000000001E-3</v>
      </c>
      <c r="BF525">
        <v>3.0000000000000001E-3</v>
      </c>
      <c r="BG525">
        <v>0.72899999999999998</v>
      </c>
      <c r="BH525">
        <v>3.17</v>
      </c>
      <c r="BJ525">
        <v>1.0999999999999999E-2</v>
      </c>
      <c r="BK525">
        <v>3.0000000000000001E-3</v>
      </c>
      <c r="BL525">
        <v>9.49</v>
      </c>
    </row>
    <row r="526" spans="1:64" hidden="1" x14ac:dyDescent="0.3">
      <c r="A526" t="s">
        <v>2164</v>
      </c>
      <c r="B526" t="s">
        <v>2165</v>
      </c>
      <c r="C526" s="1" t="str">
        <f t="shared" si="42"/>
        <v>21:1131</v>
      </c>
      <c r="D526" s="1" t="str">
        <f t="shared" si="43"/>
        <v>21:0251</v>
      </c>
      <c r="E526" t="s">
        <v>2166</v>
      </c>
      <c r="F526" t="s">
        <v>2167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>
        <v>3.0000000000000001E-3</v>
      </c>
      <c r="P526">
        <v>6</v>
      </c>
      <c r="Q526">
        <v>0.05</v>
      </c>
      <c r="R526">
        <v>0.83</v>
      </c>
      <c r="S526">
        <v>7.8</v>
      </c>
      <c r="T526">
        <v>3.0000000000000001E-3</v>
      </c>
      <c r="U526">
        <v>0.01</v>
      </c>
      <c r="V526">
        <v>5.0000000000000001E-3</v>
      </c>
      <c r="W526">
        <v>2.8000000000000001E-2</v>
      </c>
      <c r="X526">
        <v>2.5000000000000001E-2</v>
      </c>
      <c r="Y526">
        <v>0.15</v>
      </c>
      <c r="Z526">
        <v>0.22</v>
      </c>
      <c r="AA526">
        <v>3.0000000000000001E-3</v>
      </c>
      <c r="AB526">
        <v>3.0000000000000001E-3</v>
      </c>
      <c r="AC526">
        <v>3.0000000000000001E-3</v>
      </c>
      <c r="AE526">
        <v>3.0000000000000001E-3</v>
      </c>
      <c r="AH526">
        <v>3.0000000000000001E-3</v>
      </c>
      <c r="AI526">
        <v>5.0000000000000001E-3</v>
      </c>
      <c r="AJ526">
        <v>5.0000000000000001E-3</v>
      </c>
      <c r="AK526">
        <v>7.64</v>
      </c>
      <c r="AL526">
        <v>3.0000000000000001E-3</v>
      </c>
      <c r="AM526">
        <v>0.05</v>
      </c>
      <c r="AN526">
        <v>8.6999999999999994E-2</v>
      </c>
      <c r="AP526">
        <v>3.0000000000000001E-3</v>
      </c>
      <c r="AQ526">
        <v>0.42</v>
      </c>
      <c r="AR526">
        <v>5.0000000000000001E-3</v>
      </c>
      <c r="AS526">
        <v>3.0000000000000001E-3</v>
      </c>
      <c r="AT526">
        <v>0.11799999999999999</v>
      </c>
      <c r="AU526">
        <v>3.0000000000000001E-3</v>
      </c>
      <c r="AV526">
        <v>3.6999999999999998E-2</v>
      </c>
      <c r="AW526">
        <v>0.5</v>
      </c>
      <c r="AX526">
        <v>3.0000000000000001E-3</v>
      </c>
      <c r="AY526">
        <v>5.0000000000000001E-3</v>
      </c>
      <c r="AZ526">
        <v>363.64</v>
      </c>
      <c r="BB526">
        <v>3.0000000000000001E-3</v>
      </c>
      <c r="BD526">
        <v>0.25</v>
      </c>
      <c r="BE526">
        <v>3.0000000000000001E-3</v>
      </c>
      <c r="BF526">
        <v>3.0000000000000001E-3</v>
      </c>
      <c r="BG526">
        <v>0.89300000000000002</v>
      </c>
      <c r="BH526">
        <v>0.05</v>
      </c>
      <c r="BJ526">
        <v>1.0999999999999999E-2</v>
      </c>
      <c r="BK526">
        <v>3.0000000000000001E-3</v>
      </c>
      <c r="BL526">
        <v>0.25</v>
      </c>
    </row>
    <row r="527" spans="1:64" hidden="1" x14ac:dyDescent="0.3">
      <c r="A527" t="s">
        <v>2168</v>
      </c>
      <c r="B527" t="s">
        <v>2169</v>
      </c>
      <c r="C527" s="1" t="str">
        <f t="shared" si="42"/>
        <v>21:1131</v>
      </c>
      <c r="D527" s="1" t="str">
        <f t="shared" si="43"/>
        <v>21:0251</v>
      </c>
      <c r="E527" t="s">
        <v>2170</v>
      </c>
      <c r="F527" t="s">
        <v>2171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>
        <v>3.0000000000000001E-3</v>
      </c>
      <c r="P527">
        <v>8.6</v>
      </c>
      <c r="Q527">
        <v>0.05</v>
      </c>
      <c r="R527">
        <v>11.36</v>
      </c>
      <c r="S527">
        <v>5.73</v>
      </c>
      <c r="T527">
        <v>3.0000000000000001E-3</v>
      </c>
      <c r="U527">
        <v>0.01</v>
      </c>
      <c r="V527">
        <v>5.0000000000000001E-3</v>
      </c>
      <c r="W527">
        <v>0.13600000000000001</v>
      </c>
      <c r="X527">
        <v>2.5000000000000001E-2</v>
      </c>
      <c r="Y527">
        <v>0.05</v>
      </c>
      <c r="Z527">
        <v>0.33</v>
      </c>
      <c r="AA527">
        <v>3.0000000000000001E-3</v>
      </c>
      <c r="AB527">
        <v>3.0000000000000001E-3</v>
      </c>
      <c r="AC527">
        <v>3.0000000000000001E-3</v>
      </c>
      <c r="AE527">
        <v>3.0000000000000001E-3</v>
      </c>
      <c r="AH527">
        <v>3.0000000000000001E-3</v>
      </c>
      <c r="AI527">
        <v>5.0000000000000001E-3</v>
      </c>
      <c r="AJ527">
        <v>5.0000000000000001E-3</v>
      </c>
      <c r="AK527">
        <v>9.7439999999999998</v>
      </c>
      <c r="AL527">
        <v>3.0000000000000001E-3</v>
      </c>
      <c r="AM527">
        <v>4.13</v>
      </c>
      <c r="AN527">
        <v>5.3999999999999999E-2</v>
      </c>
      <c r="AP527">
        <v>5.0000000000000001E-3</v>
      </c>
      <c r="AQ527">
        <v>0.93</v>
      </c>
      <c r="AR527">
        <v>5.0000000000000001E-3</v>
      </c>
      <c r="AS527">
        <v>3.0000000000000001E-3</v>
      </c>
      <c r="AT527">
        <v>0.42499999999999999</v>
      </c>
      <c r="AU527">
        <v>3.0000000000000001E-3</v>
      </c>
      <c r="AV527">
        <v>2.5000000000000001E-2</v>
      </c>
      <c r="AW527">
        <v>0.5</v>
      </c>
      <c r="AX527">
        <v>3.0000000000000001E-3</v>
      </c>
      <c r="AY527">
        <v>5.0000000000000001E-3</v>
      </c>
      <c r="AZ527">
        <v>286.86</v>
      </c>
      <c r="BB527">
        <v>3.0000000000000001E-3</v>
      </c>
      <c r="BD527">
        <v>0.54</v>
      </c>
      <c r="BE527">
        <v>3.0000000000000001E-3</v>
      </c>
      <c r="BF527">
        <v>3.0000000000000001E-3</v>
      </c>
      <c r="BG527">
        <v>0.64700000000000002</v>
      </c>
      <c r="BH527">
        <v>0.05</v>
      </c>
      <c r="BJ527">
        <v>1.7999999999999999E-2</v>
      </c>
      <c r="BK527">
        <v>3.0000000000000001E-3</v>
      </c>
      <c r="BL527">
        <v>0.52</v>
      </c>
    </row>
    <row r="528" spans="1:64" hidden="1" x14ac:dyDescent="0.3">
      <c r="A528" t="s">
        <v>2172</v>
      </c>
      <c r="B528" t="s">
        <v>2173</v>
      </c>
      <c r="C528" s="1" t="str">
        <f t="shared" si="42"/>
        <v>21:1131</v>
      </c>
      <c r="D528" s="1" t="str">
        <f t="shared" si="43"/>
        <v>21:0251</v>
      </c>
      <c r="E528" t="s">
        <v>2174</v>
      </c>
      <c r="F528" t="s">
        <v>2175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>
        <v>3.0000000000000001E-3</v>
      </c>
      <c r="P528">
        <v>5.8</v>
      </c>
      <c r="Q528">
        <v>0.18</v>
      </c>
      <c r="R528">
        <v>2.2000000000000002</v>
      </c>
      <c r="S528">
        <v>72.41</v>
      </c>
      <c r="T528">
        <v>3.0000000000000001E-3</v>
      </c>
      <c r="U528">
        <v>0.01</v>
      </c>
      <c r="V528">
        <v>5.0000000000000001E-3</v>
      </c>
      <c r="W528">
        <v>5.0000000000000001E-3</v>
      </c>
      <c r="X528">
        <v>2.5000000000000001E-2</v>
      </c>
      <c r="Y528">
        <v>0.18</v>
      </c>
      <c r="Z528">
        <v>0.16</v>
      </c>
      <c r="AA528">
        <v>3.0000000000000001E-3</v>
      </c>
      <c r="AB528">
        <v>3.0000000000000001E-3</v>
      </c>
      <c r="AC528">
        <v>5.0000000000000001E-3</v>
      </c>
      <c r="AE528">
        <v>3.0000000000000001E-3</v>
      </c>
      <c r="AH528">
        <v>3.0000000000000001E-3</v>
      </c>
      <c r="AI528">
        <v>5.0000000000000001E-3</v>
      </c>
      <c r="AJ528">
        <v>5.0000000000000001E-3</v>
      </c>
      <c r="AK528">
        <v>0.83399999999999996</v>
      </c>
      <c r="AL528">
        <v>3.0000000000000001E-3</v>
      </c>
      <c r="AM528">
        <v>0.05</v>
      </c>
      <c r="AN528">
        <v>0.52700000000000002</v>
      </c>
      <c r="AP528">
        <v>3.0000000000000001E-3</v>
      </c>
      <c r="AQ528">
        <v>0.44</v>
      </c>
      <c r="AR528">
        <v>5.0000000000000001E-3</v>
      </c>
      <c r="AS528">
        <v>3.0000000000000001E-3</v>
      </c>
      <c r="AT528">
        <v>0.185</v>
      </c>
      <c r="AU528">
        <v>3.0000000000000001E-3</v>
      </c>
      <c r="AV528">
        <v>4.2999999999999997E-2</v>
      </c>
      <c r="AW528">
        <v>0.5</v>
      </c>
      <c r="AX528">
        <v>3.0000000000000001E-3</v>
      </c>
      <c r="AY528">
        <v>5.0000000000000001E-3</v>
      </c>
      <c r="AZ528">
        <v>38.659999999999997</v>
      </c>
      <c r="BB528">
        <v>3.0000000000000001E-3</v>
      </c>
      <c r="BD528">
        <v>0.25</v>
      </c>
      <c r="BE528">
        <v>3.0000000000000001E-3</v>
      </c>
      <c r="BF528">
        <v>3.0000000000000001E-3</v>
      </c>
      <c r="BG528">
        <v>0.55900000000000005</v>
      </c>
      <c r="BH528">
        <v>0.28999999999999998</v>
      </c>
      <c r="BJ528">
        <v>1.2E-2</v>
      </c>
      <c r="BK528">
        <v>3.0000000000000001E-3</v>
      </c>
      <c r="BL528">
        <v>3.92</v>
      </c>
    </row>
    <row r="529" spans="1:64" hidden="1" x14ac:dyDescent="0.3">
      <c r="A529" t="s">
        <v>2176</v>
      </c>
      <c r="B529" t="s">
        <v>2177</v>
      </c>
      <c r="C529" s="1" t="str">
        <f t="shared" si="42"/>
        <v>21:1131</v>
      </c>
      <c r="D529" s="1" t="str">
        <f t="shared" si="43"/>
        <v>21:0251</v>
      </c>
      <c r="E529" t="s">
        <v>2178</v>
      </c>
      <c r="F529" t="s">
        <v>2179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>
        <v>3.0000000000000001E-3</v>
      </c>
      <c r="P529">
        <v>5.9</v>
      </c>
      <c r="Q529">
        <v>0.05</v>
      </c>
      <c r="R529">
        <v>2.74</v>
      </c>
      <c r="S529">
        <v>14</v>
      </c>
      <c r="T529">
        <v>3.0000000000000001E-3</v>
      </c>
      <c r="U529">
        <v>7.5999999999999998E-2</v>
      </c>
      <c r="V529">
        <v>5.0000000000000001E-3</v>
      </c>
      <c r="W529">
        <v>5.0000000000000001E-3</v>
      </c>
      <c r="X529">
        <v>2.5000000000000001E-2</v>
      </c>
      <c r="Y529">
        <v>0.12</v>
      </c>
      <c r="Z529">
        <v>0.24</v>
      </c>
      <c r="AA529">
        <v>3.0000000000000001E-3</v>
      </c>
      <c r="AB529">
        <v>3.0000000000000001E-3</v>
      </c>
      <c r="AC529">
        <v>3.0000000000000001E-3</v>
      </c>
      <c r="AE529">
        <v>3.0000000000000001E-3</v>
      </c>
      <c r="AH529">
        <v>3.0000000000000001E-3</v>
      </c>
      <c r="AI529">
        <v>5.0000000000000001E-3</v>
      </c>
      <c r="AJ529">
        <v>5.0000000000000001E-3</v>
      </c>
      <c r="AK529">
        <v>6.1390000000000002</v>
      </c>
      <c r="AL529">
        <v>3.0000000000000001E-3</v>
      </c>
      <c r="AM529">
        <v>0.2</v>
      </c>
      <c r="AN529">
        <v>1.2949999999999999</v>
      </c>
      <c r="AP529">
        <v>3.0000000000000001E-3</v>
      </c>
      <c r="AQ529">
        <v>2.68</v>
      </c>
      <c r="AR529">
        <v>5.0000000000000001E-3</v>
      </c>
      <c r="AS529">
        <v>3.0000000000000001E-3</v>
      </c>
      <c r="AT529">
        <v>0.20599999999999999</v>
      </c>
      <c r="AU529">
        <v>3.0000000000000001E-3</v>
      </c>
      <c r="AV529">
        <v>0.05</v>
      </c>
      <c r="AW529">
        <v>2.1</v>
      </c>
      <c r="AX529">
        <v>3.0000000000000001E-3</v>
      </c>
      <c r="AY529">
        <v>5.0000000000000001E-3</v>
      </c>
      <c r="AZ529">
        <v>140.16999999999999</v>
      </c>
      <c r="BB529">
        <v>3.0000000000000001E-3</v>
      </c>
      <c r="BD529">
        <v>0.25</v>
      </c>
      <c r="BE529">
        <v>3.0000000000000001E-3</v>
      </c>
      <c r="BF529">
        <v>3.0000000000000001E-3</v>
      </c>
      <c r="BG529">
        <v>1.446</v>
      </c>
      <c r="BH529">
        <v>0.32</v>
      </c>
      <c r="BJ529">
        <v>5.0000000000000001E-3</v>
      </c>
      <c r="BK529">
        <v>3.0000000000000001E-3</v>
      </c>
      <c r="BL529">
        <v>15.68</v>
      </c>
    </row>
    <row r="530" spans="1:64" hidden="1" x14ac:dyDescent="0.3">
      <c r="A530" t="s">
        <v>2180</v>
      </c>
      <c r="B530" t="s">
        <v>2181</v>
      </c>
      <c r="C530" s="1" t="str">
        <f t="shared" si="42"/>
        <v>21:1131</v>
      </c>
      <c r="D530" s="1" t="str">
        <f t="shared" si="43"/>
        <v>21:0251</v>
      </c>
      <c r="E530" t="s">
        <v>2182</v>
      </c>
      <c r="F530" t="s">
        <v>2183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>
        <v>3.0000000000000001E-3</v>
      </c>
      <c r="P530">
        <v>8.1</v>
      </c>
      <c r="Q530">
        <v>0.18</v>
      </c>
      <c r="R530">
        <v>0.25</v>
      </c>
      <c r="S530">
        <v>32.49</v>
      </c>
      <c r="T530">
        <v>3.0000000000000001E-3</v>
      </c>
      <c r="U530">
        <v>0.01</v>
      </c>
      <c r="V530">
        <v>5.0000000000000001E-3</v>
      </c>
      <c r="W530">
        <v>5.0000000000000001E-3</v>
      </c>
      <c r="X530">
        <v>2.5000000000000001E-2</v>
      </c>
      <c r="Y530">
        <v>0.22</v>
      </c>
      <c r="Z530">
        <v>0.3</v>
      </c>
      <c r="AA530">
        <v>3.0000000000000001E-3</v>
      </c>
      <c r="AB530">
        <v>3.0000000000000001E-3</v>
      </c>
      <c r="AC530">
        <v>3.0000000000000001E-3</v>
      </c>
      <c r="AE530">
        <v>3.0000000000000001E-3</v>
      </c>
      <c r="AH530">
        <v>3.0000000000000001E-3</v>
      </c>
      <c r="AI530">
        <v>5.0000000000000001E-3</v>
      </c>
      <c r="AJ530">
        <v>5.0000000000000001E-3</v>
      </c>
      <c r="AK530">
        <v>0.255</v>
      </c>
      <c r="AL530">
        <v>3.0000000000000001E-3</v>
      </c>
      <c r="AM530">
        <v>0.18</v>
      </c>
      <c r="AN530">
        <v>0.70099999999999996</v>
      </c>
      <c r="AP530">
        <v>3.0000000000000001E-3</v>
      </c>
      <c r="AQ530">
        <v>0.8</v>
      </c>
      <c r="AR530">
        <v>5.0000000000000001E-3</v>
      </c>
      <c r="AS530">
        <v>3.0000000000000001E-3</v>
      </c>
      <c r="AT530">
        <v>2.5000000000000001E-2</v>
      </c>
      <c r="AU530">
        <v>3.0000000000000001E-3</v>
      </c>
      <c r="AV530">
        <v>5.3999999999999999E-2</v>
      </c>
      <c r="AW530">
        <v>0.5</v>
      </c>
      <c r="AX530">
        <v>3.0000000000000001E-3</v>
      </c>
      <c r="AY530">
        <v>5.0000000000000001E-3</v>
      </c>
      <c r="AZ530">
        <v>14.27</v>
      </c>
      <c r="BB530">
        <v>3.0000000000000001E-3</v>
      </c>
      <c r="BD530">
        <v>0.25</v>
      </c>
      <c r="BE530">
        <v>3.0000000000000001E-3</v>
      </c>
      <c r="BF530">
        <v>3.0000000000000001E-3</v>
      </c>
      <c r="BG530">
        <v>0.87</v>
      </c>
      <c r="BH530">
        <v>0.59</v>
      </c>
      <c r="BJ530">
        <v>2.4E-2</v>
      </c>
      <c r="BK530">
        <v>3.0000000000000001E-3</v>
      </c>
      <c r="BL530">
        <v>3.42</v>
      </c>
    </row>
    <row r="531" spans="1:64" hidden="1" x14ac:dyDescent="0.3">
      <c r="A531" t="s">
        <v>2184</v>
      </c>
      <c r="B531" t="s">
        <v>2185</v>
      </c>
      <c r="C531" s="1" t="str">
        <f t="shared" si="42"/>
        <v>21:1131</v>
      </c>
      <c r="D531" s="1" t="str">
        <f t="shared" ref="D531:D562" si="46">HYPERLINK("https://geochem.nrcan.gc.ca/cdogs/content/svy/svy210251_e.htm", "21:0251")</f>
        <v>21:0251</v>
      </c>
      <c r="E531" t="s">
        <v>2186</v>
      </c>
      <c r="F531" t="s">
        <v>2187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>
        <v>3.0000000000000001E-3</v>
      </c>
      <c r="P531">
        <v>6</v>
      </c>
      <c r="Q531">
        <v>0.18</v>
      </c>
      <c r="R531">
        <v>2.25</v>
      </c>
      <c r="S531">
        <v>84.38</v>
      </c>
      <c r="T531">
        <v>3.0000000000000001E-3</v>
      </c>
      <c r="U531">
        <v>0.19800000000000001</v>
      </c>
      <c r="V531">
        <v>5.0000000000000001E-3</v>
      </c>
      <c r="W531">
        <v>5.0000000000000001E-3</v>
      </c>
      <c r="X531">
        <v>2.5000000000000001E-2</v>
      </c>
      <c r="Y531">
        <v>0.14000000000000001</v>
      </c>
      <c r="Z531">
        <v>0.26</v>
      </c>
      <c r="AA531">
        <v>5.0000000000000001E-3</v>
      </c>
      <c r="AB531">
        <v>3.0000000000000001E-3</v>
      </c>
      <c r="AC531">
        <v>3.0000000000000001E-3</v>
      </c>
      <c r="AE531">
        <v>3.0000000000000001E-3</v>
      </c>
      <c r="AH531">
        <v>3.0000000000000001E-3</v>
      </c>
      <c r="AI531">
        <v>5.0000000000000001E-3</v>
      </c>
      <c r="AJ531">
        <v>5.0000000000000001E-3</v>
      </c>
      <c r="AK531">
        <v>0.622</v>
      </c>
      <c r="AL531">
        <v>3.0000000000000001E-3</v>
      </c>
      <c r="AM531">
        <v>0.32</v>
      </c>
      <c r="AN531">
        <v>2.7650000000000001</v>
      </c>
      <c r="AP531">
        <v>3.0000000000000001E-3</v>
      </c>
      <c r="AQ531">
        <v>4.1900000000000004</v>
      </c>
      <c r="AR531">
        <v>5.0000000000000001E-3</v>
      </c>
      <c r="AS531">
        <v>3.0000000000000001E-3</v>
      </c>
      <c r="AT531">
        <v>5.8000000000000003E-2</v>
      </c>
      <c r="AU531">
        <v>6.0000000000000001E-3</v>
      </c>
      <c r="AV531">
        <v>0.189</v>
      </c>
      <c r="AW531">
        <v>3.3</v>
      </c>
      <c r="AX531">
        <v>3.0000000000000001E-3</v>
      </c>
      <c r="AY531">
        <v>2.1999999999999999E-2</v>
      </c>
      <c r="AZ531">
        <v>39.9</v>
      </c>
      <c r="BB531">
        <v>3.0000000000000001E-3</v>
      </c>
      <c r="BD531">
        <v>0.25</v>
      </c>
      <c r="BE531">
        <v>6.0000000000000001E-3</v>
      </c>
      <c r="BF531">
        <v>3.0000000000000001E-3</v>
      </c>
      <c r="BG531">
        <v>1.736</v>
      </c>
      <c r="BH531">
        <v>1.65</v>
      </c>
      <c r="BJ531">
        <v>2.3E-2</v>
      </c>
      <c r="BK531">
        <v>3.0000000000000001E-3</v>
      </c>
      <c r="BL531">
        <v>36.51</v>
      </c>
    </row>
    <row r="532" spans="1:64" hidden="1" x14ac:dyDescent="0.3">
      <c r="A532" t="s">
        <v>2188</v>
      </c>
      <c r="B532" t="s">
        <v>2189</v>
      </c>
      <c r="C532" s="1" t="str">
        <f t="shared" si="42"/>
        <v>21:1131</v>
      </c>
      <c r="D532" s="1" t="str">
        <f t="shared" si="46"/>
        <v>21:0251</v>
      </c>
      <c r="E532" t="s">
        <v>2190</v>
      </c>
      <c r="F532" t="s">
        <v>2191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>
        <v>3.0000000000000001E-3</v>
      </c>
      <c r="P532">
        <v>17.8</v>
      </c>
      <c r="Q532">
        <v>0.05</v>
      </c>
      <c r="R532">
        <v>4.58</v>
      </c>
      <c r="S532">
        <v>26.56</v>
      </c>
      <c r="T532">
        <v>3.0000000000000001E-3</v>
      </c>
      <c r="U532">
        <v>0.01</v>
      </c>
      <c r="V532">
        <v>5.0000000000000001E-3</v>
      </c>
      <c r="W532">
        <v>5.0000000000000001E-3</v>
      </c>
      <c r="X532">
        <v>5.5E-2</v>
      </c>
      <c r="Y532">
        <v>0.11</v>
      </c>
      <c r="Z532">
        <v>0.44</v>
      </c>
      <c r="AA532">
        <v>3.0000000000000001E-3</v>
      </c>
      <c r="AB532">
        <v>3.0000000000000001E-3</v>
      </c>
      <c r="AC532">
        <v>3.0000000000000001E-3</v>
      </c>
      <c r="AE532">
        <v>3.0000000000000001E-3</v>
      </c>
      <c r="AH532">
        <v>3.0000000000000001E-3</v>
      </c>
      <c r="AI532">
        <v>5.0000000000000001E-3</v>
      </c>
      <c r="AJ532">
        <v>5.0000000000000001E-3</v>
      </c>
      <c r="AK532">
        <v>6.9029999999999996</v>
      </c>
      <c r="AL532">
        <v>3.0000000000000001E-3</v>
      </c>
      <c r="AM532">
        <v>1.24</v>
      </c>
      <c r="AN532">
        <v>2.5000000000000001E-2</v>
      </c>
      <c r="AP532">
        <v>3.0000000000000001E-3</v>
      </c>
      <c r="AQ532">
        <v>0.68</v>
      </c>
      <c r="AR532">
        <v>5.0000000000000001E-3</v>
      </c>
      <c r="AS532">
        <v>3.0000000000000001E-3</v>
      </c>
      <c r="AT532">
        <v>0.23</v>
      </c>
      <c r="AU532">
        <v>3.0000000000000001E-3</v>
      </c>
      <c r="AV532">
        <v>1.6E-2</v>
      </c>
      <c r="AW532">
        <v>0.5</v>
      </c>
      <c r="AX532">
        <v>3.0000000000000001E-3</v>
      </c>
      <c r="AY532">
        <v>5.0000000000000001E-3</v>
      </c>
      <c r="AZ532">
        <v>119.75</v>
      </c>
      <c r="BB532">
        <v>3.0000000000000001E-3</v>
      </c>
      <c r="BD532">
        <v>0.56999999999999995</v>
      </c>
      <c r="BE532">
        <v>3.0000000000000001E-3</v>
      </c>
      <c r="BF532">
        <v>3.0000000000000001E-3</v>
      </c>
      <c r="BG532">
        <v>1.077</v>
      </c>
      <c r="BH532">
        <v>0.05</v>
      </c>
      <c r="BJ532">
        <v>1.4E-2</v>
      </c>
      <c r="BK532">
        <v>3.0000000000000001E-3</v>
      </c>
      <c r="BL532">
        <v>0.25</v>
      </c>
    </row>
    <row r="533" spans="1:64" hidden="1" x14ac:dyDescent="0.3">
      <c r="A533" t="s">
        <v>2192</v>
      </c>
      <c r="B533" t="s">
        <v>2193</v>
      </c>
      <c r="C533" s="1" t="str">
        <f t="shared" si="42"/>
        <v>21:1131</v>
      </c>
      <c r="D533" s="1" t="str">
        <f t="shared" si="46"/>
        <v>21:0251</v>
      </c>
      <c r="E533" t="s">
        <v>2194</v>
      </c>
      <c r="F533" t="s">
        <v>2195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>
        <v>3.0000000000000001E-3</v>
      </c>
      <c r="P533">
        <v>7.6</v>
      </c>
      <c r="Q533">
        <v>0.12</v>
      </c>
      <c r="R533">
        <v>0.83</v>
      </c>
      <c r="S533">
        <v>71.760000000000005</v>
      </c>
      <c r="T533">
        <v>3.0000000000000001E-3</v>
      </c>
      <c r="U533">
        <v>0.01</v>
      </c>
      <c r="V533">
        <v>5.0000000000000001E-3</v>
      </c>
      <c r="W533">
        <v>5.0000000000000001E-3</v>
      </c>
      <c r="X533">
        <v>2.5000000000000001E-2</v>
      </c>
      <c r="Y533">
        <v>0.17</v>
      </c>
      <c r="Z533">
        <v>0.18</v>
      </c>
      <c r="AA533">
        <v>3.0000000000000001E-3</v>
      </c>
      <c r="AB533">
        <v>3.0000000000000001E-3</v>
      </c>
      <c r="AC533">
        <v>8.9999999999999993E-3</v>
      </c>
      <c r="AE533">
        <v>3.0000000000000001E-3</v>
      </c>
      <c r="AH533">
        <v>3.0000000000000001E-3</v>
      </c>
      <c r="AI533">
        <v>5.0000000000000001E-3</v>
      </c>
      <c r="AJ533">
        <v>5.0000000000000001E-3</v>
      </c>
      <c r="AK533">
        <v>0.193</v>
      </c>
      <c r="AL533">
        <v>3.0000000000000001E-3</v>
      </c>
      <c r="AM533">
        <v>0.11</v>
      </c>
      <c r="AN533">
        <v>0.45700000000000002</v>
      </c>
      <c r="AP533">
        <v>3.0000000000000001E-3</v>
      </c>
      <c r="AQ533">
        <v>0.55000000000000004</v>
      </c>
      <c r="AR533">
        <v>5.0000000000000001E-3</v>
      </c>
      <c r="AS533">
        <v>3.0000000000000001E-3</v>
      </c>
      <c r="AT533">
        <v>0.06</v>
      </c>
      <c r="AU533">
        <v>3.0000000000000001E-3</v>
      </c>
      <c r="AV533">
        <v>1.4999999999999999E-2</v>
      </c>
      <c r="AW533">
        <v>0.5</v>
      </c>
      <c r="AX533">
        <v>3.0000000000000001E-3</v>
      </c>
      <c r="AY533">
        <v>5.0000000000000001E-3</v>
      </c>
      <c r="AZ533">
        <v>19.190000000000001</v>
      </c>
      <c r="BB533">
        <v>3.0000000000000001E-3</v>
      </c>
      <c r="BD533">
        <v>0.25</v>
      </c>
      <c r="BE533">
        <v>3.0000000000000001E-3</v>
      </c>
      <c r="BF533">
        <v>3.0000000000000001E-3</v>
      </c>
      <c r="BG533">
        <v>0.52900000000000003</v>
      </c>
      <c r="BH533">
        <v>0.11</v>
      </c>
      <c r="BJ533">
        <v>1.0999999999999999E-2</v>
      </c>
      <c r="BK533">
        <v>3.0000000000000001E-3</v>
      </c>
      <c r="BL533">
        <v>4.3499999999999996</v>
      </c>
    </row>
    <row r="534" spans="1:64" hidden="1" x14ac:dyDescent="0.3">
      <c r="A534" t="s">
        <v>2196</v>
      </c>
      <c r="B534" t="s">
        <v>2197</v>
      </c>
      <c r="C534" s="1" t="str">
        <f t="shared" si="42"/>
        <v>21:1131</v>
      </c>
      <c r="D534" s="1" t="str">
        <f t="shared" si="46"/>
        <v>21:0251</v>
      </c>
      <c r="E534" t="s">
        <v>2198</v>
      </c>
      <c r="F534" t="s">
        <v>2199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>
        <v>3.0000000000000001E-3</v>
      </c>
      <c r="P534">
        <v>2.9</v>
      </c>
      <c r="Q534">
        <v>0.11</v>
      </c>
      <c r="R534">
        <v>0.93</v>
      </c>
      <c r="S534">
        <v>32.46</v>
      </c>
      <c r="T534">
        <v>3.0000000000000001E-3</v>
      </c>
      <c r="U534">
        <v>0.01</v>
      </c>
      <c r="V534">
        <v>5.0000000000000001E-3</v>
      </c>
      <c r="W534">
        <v>5.0000000000000001E-3</v>
      </c>
      <c r="X534">
        <v>2.5000000000000001E-2</v>
      </c>
      <c r="Y534">
        <v>0.2</v>
      </c>
      <c r="Z534">
        <v>0.15</v>
      </c>
      <c r="AA534">
        <v>3.0000000000000001E-3</v>
      </c>
      <c r="AB534">
        <v>3.0000000000000001E-3</v>
      </c>
      <c r="AC534">
        <v>3.0000000000000001E-3</v>
      </c>
      <c r="AE534">
        <v>3.0000000000000001E-3</v>
      </c>
      <c r="AH534">
        <v>3.0000000000000001E-3</v>
      </c>
      <c r="AI534">
        <v>5.0000000000000001E-3</v>
      </c>
      <c r="AJ534">
        <v>5.0000000000000001E-3</v>
      </c>
      <c r="AK534">
        <v>0.38700000000000001</v>
      </c>
      <c r="AL534">
        <v>3.0000000000000001E-3</v>
      </c>
      <c r="AM534">
        <v>0.21</v>
      </c>
      <c r="AN534">
        <v>0.35399999999999998</v>
      </c>
      <c r="AP534">
        <v>3.0000000000000001E-3</v>
      </c>
      <c r="AQ534">
        <v>0.63</v>
      </c>
      <c r="AR534">
        <v>0.03</v>
      </c>
      <c r="AS534">
        <v>3.0000000000000001E-3</v>
      </c>
      <c r="AT534">
        <v>2.5000000000000001E-2</v>
      </c>
      <c r="AU534">
        <v>3.0000000000000001E-3</v>
      </c>
      <c r="AV534">
        <v>1.4E-2</v>
      </c>
      <c r="AW534">
        <v>0.5</v>
      </c>
      <c r="AX534">
        <v>3.0000000000000001E-3</v>
      </c>
      <c r="AY534">
        <v>5.0000000000000001E-3</v>
      </c>
      <c r="AZ534">
        <v>19.260000000000002</v>
      </c>
      <c r="BB534">
        <v>3.0000000000000001E-3</v>
      </c>
      <c r="BD534">
        <v>0.25</v>
      </c>
      <c r="BE534">
        <v>3.0000000000000001E-3</v>
      </c>
      <c r="BF534">
        <v>3.0000000000000001E-3</v>
      </c>
      <c r="BG534">
        <v>0.38600000000000001</v>
      </c>
      <c r="BH534">
        <v>0.1</v>
      </c>
      <c r="BJ534">
        <v>0.01</v>
      </c>
      <c r="BK534">
        <v>3.0000000000000001E-3</v>
      </c>
      <c r="BL534">
        <v>9.07</v>
      </c>
    </row>
    <row r="535" spans="1:64" hidden="1" x14ac:dyDescent="0.3">
      <c r="A535" t="s">
        <v>2200</v>
      </c>
      <c r="B535" t="s">
        <v>2201</v>
      </c>
      <c r="C535" s="1" t="str">
        <f t="shared" si="42"/>
        <v>21:1131</v>
      </c>
      <c r="D535" s="1" t="str">
        <f t="shared" si="46"/>
        <v>21:0251</v>
      </c>
      <c r="E535" t="s">
        <v>2202</v>
      </c>
      <c r="F535" t="s">
        <v>2203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>
        <v>3.0000000000000001E-3</v>
      </c>
      <c r="P535">
        <v>12.6</v>
      </c>
      <c r="Q535">
        <v>0.05</v>
      </c>
      <c r="R535">
        <v>1.82</v>
      </c>
      <c r="S535">
        <v>63.36</v>
      </c>
      <c r="T535">
        <v>3.0000000000000001E-3</v>
      </c>
      <c r="U535">
        <v>0.01</v>
      </c>
      <c r="V535">
        <v>5.0000000000000001E-3</v>
      </c>
      <c r="W535">
        <v>5.0000000000000001E-3</v>
      </c>
      <c r="X535">
        <v>0.05</v>
      </c>
      <c r="Y535">
        <v>0.13</v>
      </c>
      <c r="Z535">
        <v>0.47</v>
      </c>
      <c r="AA535">
        <v>3.0000000000000001E-3</v>
      </c>
      <c r="AB535">
        <v>3.0000000000000001E-3</v>
      </c>
      <c r="AC535">
        <v>3.0000000000000001E-3</v>
      </c>
      <c r="AE535">
        <v>3.0000000000000001E-3</v>
      </c>
      <c r="AH535">
        <v>3.0000000000000001E-3</v>
      </c>
      <c r="AI535">
        <v>5.0000000000000001E-3</v>
      </c>
      <c r="AJ535">
        <v>5.0000000000000001E-3</v>
      </c>
      <c r="AK535">
        <v>3.8580000000000001</v>
      </c>
      <c r="AL535">
        <v>3.0000000000000001E-3</v>
      </c>
      <c r="AM535">
        <v>0.65</v>
      </c>
      <c r="AN535">
        <v>2.5000000000000001E-2</v>
      </c>
      <c r="AP535">
        <v>3.0000000000000001E-3</v>
      </c>
      <c r="AQ535">
        <v>0.89</v>
      </c>
      <c r="AR535">
        <v>5.0000000000000001E-3</v>
      </c>
      <c r="AS535">
        <v>3.0000000000000001E-3</v>
      </c>
      <c r="AT535">
        <v>0.158</v>
      </c>
      <c r="AU535">
        <v>3.0000000000000001E-3</v>
      </c>
      <c r="AV535">
        <v>5.0000000000000001E-3</v>
      </c>
      <c r="AW535">
        <v>0.5</v>
      </c>
      <c r="AX535">
        <v>3.0000000000000001E-3</v>
      </c>
      <c r="AY535">
        <v>5.0000000000000001E-3</v>
      </c>
      <c r="AZ535">
        <v>107.43</v>
      </c>
      <c r="BB535">
        <v>3.0000000000000001E-3</v>
      </c>
      <c r="BD535">
        <v>0.72</v>
      </c>
      <c r="BE535">
        <v>3.0000000000000001E-3</v>
      </c>
      <c r="BF535">
        <v>3.0000000000000001E-3</v>
      </c>
      <c r="BG535">
        <v>0.95299999999999996</v>
      </c>
      <c r="BH535">
        <v>0.05</v>
      </c>
      <c r="BJ535">
        <v>0.02</v>
      </c>
      <c r="BK535">
        <v>3.0000000000000001E-3</v>
      </c>
      <c r="BL535">
        <v>0.25</v>
      </c>
    </row>
    <row r="536" spans="1:64" hidden="1" x14ac:dyDescent="0.3">
      <c r="A536" t="s">
        <v>2204</v>
      </c>
      <c r="B536" t="s">
        <v>2205</v>
      </c>
      <c r="C536" s="1" t="str">
        <f t="shared" si="42"/>
        <v>21:1131</v>
      </c>
      <c r="D536" s="1" t="str">
        <f t="shared" si="46"/>
        <v>21:0251</v>
      </c>
      <c r="E536" t="s">
        <v>2206</v>
      </c>
      <c r="F536" t="s">
        <v>2207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>
        <v>3.0000000000000001E-3</v>
      </c>
      <c r="P536">
        <v>3</v>
      </c>
      <c r="Q536">
        <v>0.05</v>
      </c>
      <c r="R536">
        <v>2.97</v>
      </c>
      <c r="S536">
        <v>20.49</v>
      </c>
      <c r="T536">
        <v>3.0000000000000001E-3</v>
      </c>
      <c r="U536">
        <v>0.01</v>
      </c>
      <c r="V536">
        <v>5.0000000000000001E-3</v>
      </c>
      <c r="W536">
        <v>5.0000000000000001E-3</v>
      </c>
      <c r="X536">
        <v>2.5000000000000001E-2</v>
      </c>
      <c r="Y536">
        <v>0.13</v>
      </c>
      <c r="Z536">
        <v>0.61</v>
      </c>
      <c r="AA536">
        <v>3.0000000000000001E-3</v>
      </c>
      <c r="AB536">
        <v>3.0000000000000001E-3</v>
      </c>
      <c r="AC536">
        <v>5.0000000000000001E-3</v>
      </c>
      <c r="AE536">
        <v>3.0000000000000001E-3</v>
      </c>
      <c r="AH536">
        <v>3.0000000000000001E-3</v>
      </c>
      <c r="AI536">
        <v>5.0000000000000001E-3</v>
      </c>
      <c r="AJ536">
        <v>5.0000000000000001E-3</v>
      </c>
      <c r="AK536">
        <v>4.49</v>
      </c>
      <c r="AL536">
        <v>3.0000000000000001E-3</v>
      </c>
      <c r="AM536">
        <v>0.19</v>
      </c>
      <c r="AN536">
        <v>0.219</v>
      </c>
      <c r="AP536">
        <v>3.0000000000000001E-3</v>
      </c>
      <c r="AQ536">
        <v>1.1200000000000001</v>
      </c>
      <c r="AR536">
        <v>1.9E-2</v>
      </c>
      <c r="AS536">
        <v>3.0000000000000001E-3</v>
      </c>
      <c r="AT536">
        <v>0.2</v>
      </c>
      <c r="AU536">
        <v>3.0000000000000001E-3</v>
      </c>
      <c r="AV536">
        <v>1.2999999999999999E-2</v>
      </c>
      <c r="AW536">
        <v>0.5</v>
      </c>
      <c r="AX536">
        <v>3.0000000000000001E-3</v>
      </c>
      <c r="AY536">
        <v>5.0000000000000001E-3</v>
      </c>
      <c r="AZ536">
        <v>357.8</v>
      </c>
      <c r="BB536">
        <v>3.0000000000000001E-3</v>
      </c>
      <c r="BD536">
        <v>0.62</v>
      </c>
      <c r="BE536">
        <v>3.0000000000000001E-3</v>
      </c>
      <c r="BF536">
        <v>3.0000000000000001E-3</v>
      </c>
      <c r="BG536">
        <v>0.41799999999999998</v>
      </c>
      <c r="BH536">
        <v>0.05</v>
      </c>
      <c r="BJ536">
        <v>1.4E-2</v>
      </c>
      <c r="BK536">
        <v>3.0000000000000001E-3</v>
      </c>
      <c r="BL536">
        <v>0.86</v>
      </c>
    </row>
    <row r="537" spans="1:64" hidden="1" x14ac:dyDescent="0.3">
      <c r="A537" t="s">
        <v>2208</v>
      </c>
      <c r="B537" t="s">
        <v>2209</v>
      </c>
      <c r="C537" s="1" t="str">
        <f t="shared" si="42"/>
        <v>21:1131</v>
      </c>
      <c r="D537" s="1" t="str">
        <f t="shared" si="46"/>
        <v>21:0251</v>
      </c>
      <c r="E537" t="s">
        <v>2210</v>
      </c>
      <c r="F537" t="s">
        <v>2211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>
        <v>3.0000000000000001E-3</v>
      </c>
      <c r="P537">
        <v>4.5</v>
      </c>
      <c r="Q537">
        <v>0.05</v>
      </c>
      <c r="R537">
        <v>1.88</v>
      </c>
      <c r="S537">
        <v>29.89</v>
      </c>
      <c r="T537">
        <v>3.0000000000000001E-3</v>
      </c>
      <c r="U537">
        <v>0.01</v>
      </c>
      <c r="V537">
        <v>5.0000000000000001E-3</v>
      </c>
      <c r="W537">
        <v>5.0000000000000001E-3</v>
      </c>
      <c r="X537">
        <v>2.5000000000000001E-2</v>
      </c>
      <c r="Y537">
        <v>0.17</v>
      </c>
      <c r="Z537">
        <v>0.27</v>
      </c>
      <c r="AA537">
        <v>3.0000000000000001E-3</v>
      </c>
      <c r="AB537">
        <v>3.0000000000000001E-3</v>
      </c>
      <c r="AC537">
        <v>3.0000000000000001E-3</v>
      </c>
      <c r="AE537">
        <v>3.0000000000000001E-3</v>
      </c>
      <c r="AH537">
        <v>3.0000000000000001E-3</v>
      </c>
      <c r="AI537">
        <v>5.0000000000000001E-3</v>
      </c>
      <c r="AJ537">
        <v>5.0000000000000001E-3</v>
      </c>
      <c r="AK537">
        <v>2.8879999999999999</v>
      </c>
      <c r="AL537">
        <v>3.0000000000000001E-3</v>
      </c>
      <c r="AM537">
        <v>0.8</v>
      </c>
      <c r="AN537">
        <v>9.0999999999999998E-2</v>
      </c>
      <c r="AP537">
        <v>3.0000000000000001E-3</v>
      </c>
      <c r="AQ537">
        <v>0.75</v>
      </c>
      <c r="AR537">
        <v>5.0000000000000001E-3</v>
      </c>
      <c r="AS537">
        <v>3.0000000000000001E-3</v>
      </c>
      <c r="AT537">
        <v>0.129</v>
      </c>
      <c r="AU537">
        <v>3.0000000000000001E-3</v>
      </c>
      <c r="AV537">
        <v>2.1999999999999999E-2</v>
      </c>
      <c r="AW537">
        <v>0.5</v>
      </c>
      <c r="AX537">
        <v>3.0000000000000001E-3</v>
      </c>
      <c r="AY537">
        <v>5.0000000000000001E-3</v>
      </c>
      <c r="AZ537">
        <v>171.85</v>
      </c>
      <c r="BB537">
        <v>3.0000000000000001E-3</v>
      </c>
      <c r="BD537">
        <v>0.56000000000000005</v>
      </c>
      <c r="BE537">
        <v>3.0000000000000001E-3</v>
      </c>
      <c r="BF537">
        <v>3.0000000000000001E-3</v>
      </c>
      <c r="BG537">
        <v>0.60299999999999998</v>
      </c>
      <c r="BH537">
        <v>0.05</v>
      </c>
      <c r="BJ537">
        <v>1.6E-2</v>
      </c>
      <c r="BK537">
        <v>3.0000000000000001E-3</v>
      </c>
      <c r="BL537">
        <v>0.25</v>
      </c>
    </row>
    <row r="538" spans="1:64" hidden="1" x14ac:dyDescent="0.3">
      <c r="A538" t="s">
        <v>2212</v>
      </c>
      <c r="B538" t="s">
        <v>2213</v>
      </c>
      <c r="C538" s="1" t="str">
        <f t="shared" si="42"/>
        <v>21:1131</v>
      </c>
      <c r="D538" s="1" t="str">
        <f t="shared" si="46"/>
        <v>21:0251</v>
      </c>
      <c r="E538" t="s">
        <v>2214</v>
      </c>
      <c r="F538" t="s">
        <v>2215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>
        <v>3.0000000000000001E-3</v>
      </c>
      <c r="P538">
        <v>104.8</v>
      </c>
      <c r="Q538">
        <v>0.05</v>
      </c>
      <c r="R538">
        <v>2.5099999999999998</v>
      </c>
      <c r="S538">
        <v>14.24</v>
      </c>
      <c r="T538">
        <v>1.6E-2</v>
      </c>
      <c r="U538">
        <v>0.01</v>
      </c>
      <c r="V538">
        <v>2.9000000000000001E-2</v>
      </c>
      <c r="W538">
        <v>5.0000000000000001E-3</v>
      </c>
      <c r="X538">
        <v>5.39</v>
      </c>
      <c r="Y538">
        <v>0.05</v>
      </c>
      <c r="Z538">
        <v>0.69</v>
      </c>
      <c r="AA538">
        <v>3.0000000000000001E-3</v>
      </c>
      <c r="AB538">
        <v>3.0000000000000001E-3</v>
      </c>
      <c r="AC538">
        <v>3.0000000000000001E-3</v>
      </c>
      <c r="AE538">
        <v>5.0000000000000001E-3</v>
      </c>
      <c r="AH538">
        <v>3.0000000000000001E-3</v>
      </c>
      <c r="AI538">
        <v>5.0000000000000001E-3</v>
      </c>
      <c r="AJ538">
        <v>0.02</v>
      </c>
      <c r="AK538">
        <v>10.414999999999999</v>
      </c>
      <c r="AL538">
        <v>3.0000000000000001E-3</v>
      </c>
      <c r="AM538">
        <v>266.95</v>
      </c>
      <c r="AN538">
        <v>2.5000000000000001E-2</v>
      </c>
      <c r="AP538">
        <v>1.4E-2</v>
      </c>
      <c r="AQ538">
        <v>12.42</v>
      </c>
      <c r="AR538">
        <v>5.0000000000000001E-3</v>
      </c>
      <c r="AS538">
        <v>3.0000000000000001E-3</v>
      </c>
      <c r="AT538">
        <v>0.37</v>
      </c>
      <c r="AU538">
        <v>3.0000000000000001E-3</v>
      </c>
      <c r="AV538">
        <v>2.7E-2</v>
      </c>
      <c r="AW538">
        <v>0.5</v>
      </c>
      <c r="AX538">
        <v>0.01</v>
      </c>
      <c r="AY538">
        <v>5.0000000000000001E-3</v>
      </c>
      <c r="AZ538">
        <v>183.48</v>
      </c>
      <c r="BB538">
        <v>3.0000000000000001E-3</v>
      </c>
      <c r="BD538">
        <v>0.8</v>
      </c>
      <c r="BE538">
        <v>3.0000000000000001E-3</v>
      </c>
      <c r="BF538">
        <v>3.0000000000000001E-3</v>
      </c>
      <c r="BG538">
        <v>1.107</v>
      </c>
      <c r="BH538">
        <v>0.05</v>
      </c>
      <c r="BJ538">
        <v>6.9000000000000006E-2</v>
      </c>
      <c r="BK538">
        <v>3.0000000000000001E-3</v>
      </c>
      <c r="BL538">
        <v>3.21</v>
      </c>
    </row>
    <row r="539" spans="1:64" hidden="1" x14ac:dyDescent="0.3">
      <c r="A539" t="s">
        <v>2216</v>
      </c>
      <c r="B539" t="s">
        <v>2217</v>
      </c>
      <c r="C539" s="1" t="str">
        <f t="shared" si="42"/>
        <v>21:1131</v>
      </c>
      <c r="D539" s="1" t="str">
        <f t="shared" si="46"/>
        <v>21:0251</v>
      </c>
      <c r="E539" t="s">
        <v>2218</v>
      </c>
      <c r="F539" t="s">
        <v>2219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>
        <v>3.0000000000000001E-3</v>
      </c>
      <c r="P539">
        <v>2.8</v>
      </c>
      <c r="Q539">
        <v>0.05</v>
      </c>
      <c r="R539">
        <v>1.07</v>
      </c>
      <c r="S539">
        <v>22.44</v>
      </c>
      <c r="T539">
        <v>3.0000000000000001E-3</v>
      </c>
      <c r="U539">
        <v>0.01</v>
      </c>
      <c r="V539">
        <v>5.0000000000000001E-3</v>
      </c>
      <c r="W539">
        <v>5.0000000000000001E-3</v>
      </c>
      <c r="X539">
        <v>2.5000000000000001E-2</v>
      </c>
      <c r="Y539">
        <v>0.15</v>
      </c>
      <c r="Z539">
        <v>0.21</v>
      </c>
      <c r="AA539">
        <v>3.0000000000000001E-3</v>
      </c>
      <c r="AB539">
        <v>3.0000000000000001E-3</v>
      </c>
      <c r="AC539">
        <v>3.0000000000000001E-3</v>
      </c>
      <c r="AE539">
        <v>3.0000000000000001E-3</v>
      </c>
      <c r="AH539">
        <v>3.0000000000000001E-3</v>
      </c>
      <c r="AI539">
        <v>5.0000000000000001E-3</v>
      </c>
      <c r="AJ539">
        <v>5.0000000000000001E-3</v>
      </c>
      <c r="AK539">
        <v>1.784</v>
      </c>
      <c r="AL539">
        <v>3.0000000000000001E-3</v>
      </c>
      <c r="AM539">
        <v>0.18</v>
      </c>
      <c r="AN539">
        <v>0.06</v>
      </c>
      <c r="AP539">
        <v>3.0000000000000001E-3</v>
      </c>
      <c r="AQ539">
        <v>0.61</v>
      </c>
      <c r="AR539">
        <v>5.0000000000000001E-3</v>
      </c>
      <c r="AS539">
        <v>3.0000000000000001E-3</v>
      </c>
      <c r="AT539">
        <v>0.125</v>
      </c>
      <c r="AU539">
        <v>3.0000000000000001E-3</v>
      </c>
      <c r="AV539">
        <v>2.1000000000000001E-2</v>
      </c>
      <c r="AW539">
        <v>0.5</v>
      </c>
      <c r="AX539">
        <v>5.0000000000000001E-3</v>
      </c>
      <c r="AY539">
        <v>5.0000000000000001E-3</v>
      </c>
      <c r="AZ539">
        <v>53.99</v>
      </c>
      <c r="BB539">
        <v>3.0000000000000001E-3</v>
      </c>
      <c r="BD539">
        <v>0.53</v>
      </c>
      <c r="BE539">
        <v>3.0000000000000001E-3</v>
      </c>
      <c r="BF539">
        <v>3.0000000000000001E-3</v>
      </c>
      <c r="BG539">
        <v>0.4</v>
      </c>
      <c r="BH539">
        <v>0.05</v>
      </c>
      <c r="BJ539">
        <v>5.0000000000000001E-3</v>
      </c>
      <c r="BK539">
        <v>3.0000000000000001E-3</v>
      </c>
      <c r="BL539">
        <v>0.25</v>
      </c>
    </row>
    <row r="540" spans="1:64" hidden="1" x14ac:dyDescent="0.3">
      <c r="A540" t="s">
        <v>2220</v>
      </c>
      <c r="B540" t="s">
        <v>2221</v>
      </c>
      <c r="C540" s="1" t="str">
        <f t="shared" si="42"/>
        <v>21:1131</v>
      </c>
      <c r="D540" s="1" t="str">
        <f t="shared" si="46"/>
        <v>21:0251</v>
      </c>
      <c r="E540" t="s">
        <v>2222</v>
      </c>
      <c r="F540" t="s">
        <v>2223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>
        <v>3.0000000000000001E-3</v>
      </c>
      <c r="P540">
        <v>2.8</v>
      </c>
      <c r="Q540">
        <v>0.05</v>
      </c>
      <c r="R540">
        <v>2.4900000000000002</v>
      </c>
      <c r="S540">
        <v>37.49</v>
      </c>
      <c r="T540">
        <v>3.0000000000000001E-3</v>
      </c>
      <c r="U540">
        <v>0.01</v>
      </c>
      <c r="V540">
        <v>5.0000000000000001E-3</v>
      </c>
      <c r="W540">
        <v>5.0000000000000001E-3</v>
      </c>
      <c r="X540">
        <v>2.5000000000000001E-2</v>
      </c>
      <c r="Y540">
        <v>0.13</v>
      </c>
      <c r="Z540">
        <v>0.4</v>
      </c>
      <c r="AA540">
        <v>3.0000000000000001E-3</v>
      </c>
      <c r="AB540">
        <v>3.0000000000000001E-3</v>
      </c>
      <c r="AC540">
        <v>3.0000000000000001E-3</v>
      </c>
      <c r="AE540">
        <v>3.0000000000000001E-3</v>
      </c>
      <c r="AH540">
        <v>3.0000000000000001E-3</v>
      </c>
      <c r="AI540">
        <v>5.0000000000000001E-3</v>
      </c>
      <c r="AJ540">
        <v>5.0000000000000001E-3</v>
      </c>
      <c r="AK540">
        <v>3.714</v>
      </c>
      <c r="AL540">
        <v>3.0000000000000001E-3</v>
      </c>
      <c r="AM540">
        <v>0.15</v>
      </c>
      <c r="AN540">
        <v>7.1999999999999995E-2</v>
      </c>
      <c r="AP540">
        <v>3.0000000000000001E-3</v>
      </c>
      <c r="AQ540">
        <v>0.91</v>
      </c>
      <c r="AR540">
        <v>5.0000000000000001E-3</v>
      </c>
      <c r="AS540">
        <v>3.0000000000000001E-3</v>
      </c>
      <c r="AT540">
        <v>0.23200000000000001</v>
      </c>
      <c r="AU540">
        <v>3.0000000000000001E-3</v>
      </c>
      <c r="AV540">
        <v>5.0000000000000001E-3</v>
      </c>
      <c r="AW540">
        <v>0.5</v>
      </c>
      <c r="AX540">
        <v>3.0000000000000001E-3</v>
      </c>
      <c r="AY540">
        <v>5.0000000000000001E-3</v>
      </c>
      <c r="AZ540">
        <v>256.52999999999997</v>
      </c>
      <c r="BB540">
        <v>3.0000000000000001E-3</v>
      </c>
      <c r="BD540">
        <v>0.7</v>
      </c>
      <c r="BE540">
        <v>3.0000000000000001E-3</v>
      </c>
      <c r="BF540">
        <v>3.0000000000000001E-3</v>
      </c>
      <c r="BG540">
        <v>0.626</v>
      </c>
      <c r="BH540">
        <v>0.05</v>
      </c>
      <c r="BJ540">
        <v>1.4999999999999999E-2</v>
      </c>
      <c r="BK540">
        <v>3.0000000000000001E-3</v>
      </c>
      <c r="BL540">
        <v>0.25</v>
      </c>
    </row>
    <row r="541" spans="1:64" hidden="1" x14ac:dyDescent="0.3">
      <c r="A541" t="s">
        <v>2224</v>
      </c>
      <c r="B541" t="s">
        <v>2225</v>
      </c>
      <c r="C541" s="1" t="str">
        <f t="shared" si="42"/>
        <v>21:1131</v>
      </c>
      <c r="D541" s="1" t="str">
        <f t="shared" si="46"/>
        <v>21:0251</v>
      </c>
      <c r="E541" t="s">
        <v>2226</v>
      </c>
      <c r="F541" t="s">
        <v>2227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>
        <v>3.0000000000000001E-3</v>
      </c>
      <c r="P541">
        <v>231.9</v>
      </c>
      <c r="Q541">
        <v>0.7</v>
      </c>
      <c r="R541">
        <v>1.81</v>
      </c>
      <c r="S541">
        <v>60.39</v>
      </c>
      <c r="T541">
        <v>0.03</v>
      </c>
      <c r="U541">
        <v>0.13400000000000001</v>
      </c>
      <c r="V541">
        <v>1.7000000000000001E-2</v>
      </c>
      <c r="W541">
        <v>1.0999999999999999E-2</v>
      </c>
      <c r="X541">
        <v>3.7320000000000002</v>
      </c>
      <c r="Y541">
        <v>0.14000000000000001</v>
      </c>
      <c r="Z541">
        <v>1.76</v>
      </c>
      <c r="AA541">
        <v>8.0000000000000002E-3</v>
      </c>
      <c r="AB541">
        <v>8.9999999999999993E-3</v>
      </c>
      <c r="AC541">
        <v>7.0000000000000001E-3</v>
      </c>
      <c r="AE541">
        <v>1.7999999999999999E-2</v>
      </c>
      <c r="AH541">
        <v>3.0000000000000001E-3</v>
      </c>
      <c r="AI541">
        <v>5.0000000000000001E-3</v>
      </c>
      <c r="AJ541">
        <v>5.0000000000000001E-3</v>
      </c>
      <c r="AK541">
        <v>6.774</v>
      </c>
      <c r="AL541">
        <v>3.0000000000000001E-3</v>
      </c>
      <c r="AM541">
        <v>61.03</v>
      </c>
      <c r="AN541">
        <v>2.5859999999999999</v>
      </c>
      <c r="AP541">
        <v>0.01</v>
      </c>
      <c r="AQ541">
        <v>8.34</v>
      </c>
      <c r="AR541">
        <v>5.0000000000000001E-3</v>
      </c>
      <c r="AS541">
        <v>3.0000000000000001E-3</v>
      </c>
      <c r="AT541">
        <v>0.14000000000000001</v>
      </c>
      <c r="AU541">
        <v>0.01</v>
      </c>
      <c r="AV541">
        <v>0.158</v>
      </c>
      <c r="AW541">
        <v>3</v>
      </c>
      <c r="AX541">
        <v>1.2999999999999999E-2</v>
      </c>
      <c r="AY541">
        <v>5.0000000000000001E-3</v>
      </c>
      <c r="AZ541">
        <v>140.72</v>
      </c>
      <c r="BB541">
        <v>3.0000000000000001E-3</v>
      </c>
      <c r="BD541">
        <v>0.56999999999999995</v>
      </c>
      <c r="BE541">
        <v>1.0999999999999999E-2</v>
      </c>
      <c r="BF541">
        <v>3.0000000000000001E-3</v>
      </c>
      <c r="BG541">
        <v>2.036</v>
      </c>
      <c r="BH541">
        <v>1.32</v>
      </c>
      <c r="BJ541">
        <v>7.2999999999999995E-2</v>
      </c>
      <c r="BK541">
        <v>5.0000000000000001E-3</v>
      </c>
      <c r="BL541">
        <v>16.57</v>
      </c>
    </row>
    <row r="542" spans="1:64" hidden="1" x14ac:dyDescent="0.3">
      <c r="A542" t="s">
        <v>2228</v>
      </c>
      <c r="B542" t="s">
        <v>2229</v>
      </c>
      <c r="C542" s="1" t="str">
        <f t="shared" si="42"/>
        <v>21:1131</v>
      </c>
      <c r="D542" s="1" t="str">
        <f t="shared" si="46"/>
        <v>21:0251</v>
      </c>
      <c r="E542" t="s">
        <v>2230</v>
      </c>
      <c r="F542" t="s">
        <v>2231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>
        <v>3.0000000000000001E-3</v>
      </c>
      <c r="P542">
        <v>7.2</v>
      </c>
      <c r="Q542">
        <v>0.28000000000000003</v>
      </c>
      <c r="R542">
        <v>0.25</v>
      </c>
      <c r="S542">
        <v>187.14</v>
      </c>
      <c r="T542">
        <v>3.0000000000000001E-3</v>
      </c>
      <c r="U542">
        <v>3.2000000000000001E-2</v>
      </c>
      <c r="V542">
        <v>5.0000000000000001E-3</v>
      </c>
      <c r="W542">
        <v>5.0000000000000001E-3</v>
      </c>
      <c r="X542">
        <v>2.5000000000000001E-2</v>
      </c>
      <c r="Y542">
        <v>0.19</v>
      </c>
      <c r="Z542">
        <v>0.21</v>
      </c>
      <c r="AA542">
        <v>3.0000000000000001E-3</v>
      </c>
      <c r="AB542">
        <v>3.0000000000000001E-3</v>
      </c>
      <c r="AC542">
        <v>2.5000000000000001E-2</v>
      </c>
      <c r="AE542">
        <v>3.0000000000000001E-3</v>
      </c>
      <c r="AH542">
        <v>3.0000000000000001E-3</v>
      </c>
      <c r="AI542">
        <v>5.0000000000000001E-3</v>
      </c>
      <c r="AJ542">
        <v>5.0000000000000001E-3</v>
      </c>
      <c r="AK542">
        <v>0.17</v>
      </c>
      <c r="AL542">
        <v>3.0000000000000001E-3</v>
      </c>
      <c r="AM542">
        <v>0.05</v>
      </c>
      <c r="AN542">
        <v>0.66200000000000003</v>
      </c>
      <c r="AP542">
        <v>3.0000000000000001E-3</v>
      </c>
      <c r="AQ542">
        <v>1.84</v>
      </c>
      <c r="AR542">
        <v>6.4000000000000001E-2</v>
      </c>
      <c r="AS542">
        <v>3.0000000000000001E-3</v>
      </c>
      <c r="AT542">
        <v>2.5000000000000001E-2</v>
      </c>
      <c r="AU542">
        <v>3.0000000000000001E-3</v>
      </c>
      <c r="AV542">
        <v>4.2999999999999997E-2</v>
      </c>
      <c r="AW542">
        <v>0.5</v>
      </c>
      <c r="AX542">
        <v>6.0000000000000001E-3</v>
      </c>
      <c r="AY542">
        <v>5.0000000000000001E-3</v>
      </c>
      <c r="AZ542">
        <v>19.23</v>
      </c>
      <c r="BB542">
        <v>3.0000000000000001E-3</v>
      </c>
      <c r="BD542">
        <v>0.25</v>
      </c>
      <c r="BE542">
        <v>6.0000000000000001E-3</v>
      </c>
      <c r="BF542">
        <v>3.0000000000000001E-3</v>
      </c>
      <c r="BG542">
        <v>0.752</v>
      </c>
      <c r="BH542">
        <v>0.49</v>
      </c>
      <c r="BJ542">
        <v>5.0000000000000001E-3</v>
      </c>
      <c r="BK542">
        <v>3.0000000000000001E-3</v>
      </c>
      <c r="BL542">
        <v>9.9700000000000006</v>
      </c>
    </row>
    <row r="543" spans="1:64" hidden="1" x14ac:dyDescent="0.3">
      <c r="A543" t="s">
        <v>2232</v>
      </c>
      <c r="B543" t="s">
        <v>2233</v>
      </c>
      <c r="C543" s="1" t="str">
        <f t="shared" si="42"/>
        <v>21:1131</v>
      </c>
      <c r="D543" s="1" t="str">
        <f t="shared" si="46"/>
        <v>21:0251</v>
      </c>
      <c r="E543" t="s">
        <v>2234</v>
      </c>
      <c r="F543" t="s">
        <v>2235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>
        <v>3.0000000000000001E-3</v>
      </c>
      <c r="P543">
        <v>154.6</v>
      </c>
      <c r="Q543">
        <v>0.05</v>
      </c>
      <c r="R543">
        <v>1.76</v>
      </c>
      <c r="S543">
        <v>23.79</v>
      </c>
      <c r="T543">
        <v>4.9000000000000002E-2</v>
      </c>
      <c r="U543">
        <v>0.01</v>
      </c>
      <c r="V543">
        <v>4.5999999999999999E-2</v>
      </c>
      <c r="W543">
        <v>5.0000000000000001E-3</v>
      </c>
      <c r="X543">
        <v>0.93799999999999994</v>
      </c>
      <c r="Y543">
        <v>0.13</v>
      </c>
      <c r="Z543">
        <v>0.4</v>
      </c>
      <c r="AA543">
        <v>2.5999999999999999E-2</v>
      </c>
      <c r="AB543">
        <v>1.2999999999999999E-2</v>
      </c>
      <c r="AC543">
        <v>8.9999999999999993E-3</v>
      </c>
      <c r="AE543">
        <v>2.7E-2</v>
      </c>
      <c r="AH543">
        <v>3.0000000000000001E-3</v>
      </c>
      <c r="AI543">
        <v>5.0000000000000001E-3</v>
      </c>
      <c r="AJ543">
        <v>1.7000000000000001E-2</v>
      </c>
      <c r="AK543">
        <v>8.516</v>
      </c>
      <c r="AL543">
        <v>3.0000000000000001E-3</v>
      </c>
      <c r="AM543">
        <v>47.94</v>
      </c>
      <c r="AN543">
        <v>0.42099999999999999</v>
      </c>
      <c r="AP543">
        <v>4.8000000000000001E-2</v>
      </c>
      <c r="AQ543">
        <v>3.3</v>
      </c>
      <c r="AR543">
        <v>5.0000000000000001E-3</v>
      </c>
      <c r="AS543">
        <v>1.0999999999999999E-2</v>
      </c>
      <c r="AT543">
        <v>0.20300000000000001</v>
      </c>
      <c r="AU543">
        <v>3.0000000000000001E-3</v>
      </c>
      <c r="AV543">
        <v>1.4999999999999999E-2</v>
      </c>
      <c r="AW543">
        <v>0.5</v>
      </c>
      <c r="AX543">
        <v>2.5000000000000001E-2</v>
      </c>
      <c r="AY543">
        <v>5.0000000000000001E-3</v>
      </c>
      <c r="AZ543">
        <v>93.21</v>
      </c>
      <c r="BB543">
        <v>5.0000000000000001E-3</v>
      </c>
      <c r="BD543">
        <v>0.25</v>
      </c>
      <c r="BE543">
        <v>3.0000000000000001E-3</v>
      </c>
      <c r="BF543">
        <v>3.0000000000000001E-3</v>
      </c>
      <c r="BG543">
        <v>1.5580000000000001</v>
      </c>
      <c r="BH543">
        <v>0.11</v>
      </c>
      <c r="BJ543">
        <v>0.152</v>
      </c>
      <c r="BK543">
        <v>8.9999999999999993E-3</v>
      </c>
      <c r="BL543">
        <v>1.71</v>
      </c>
    </row>
    <row r="544" spans="1:64" hidden="1" x14ac:dyDescent="0.3">
      <c r="A544" t="s">
        <v>2236</v>
      </c>
      <c r="B544" t="s">
        <v>2237</v>
      </c>
      <c r="C544" s="1" t="str">
        <f t="shared" si="42"/>
        <v>21:1131</v>
      </c>
      <c r="D544" s="1" t="str">
        <f t="shared" si="46"/>
        <v>21:0251</v>
      </c>
      <c r="E544" t="s">
        <v>2238</v>
      </c>
      <c r="F544" t="s">
        <v>2239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>
        <v>3.0000000000000001E-3</v>
      </c>
      <c r="P544">
        <v>2.2999999999999998</v>
      </c>
      <c r="Q544">
        <v>0.05</v>
      </c>
      <c r="R544">
        <v>1.51</v>
      </c>
      <c r="S544">
        <v>8.9499999999999993</v>
      </c>
      <c r="T544">
        <v>3.0000000000000001E-3</v>
      </c>
      <c r="U544">
        <v>0.01</v>
      </c>
      <c r="V544">
        <v>5.0000000000000001E-3</v>
      </c>
      <c r="W544">
        <v>5.0000000000000001E-3</v>
      </c>
      <c r="X544">
        <v>6.6000000000000003E-2</v>
      </c>
      <c r="Y544">
        <v>0.12</v>
      </c>
      <c r="Z544">
        <v>0.64</v>
      </c>
      <c r="AA544">
        <v>3.0000000000000001E-3</v>
      </c>
      <c r="AB544">
        <v>3.0000000000000001E-3</v>
      </c>
      <c r="AC544">
        <v>3.0000000000000001E-3</v>
      </c>
      <c r="AE544">
        <v>3.0000000000000001E-3</v>
      </c>
      <c r="AH544">
        <v>3.0000000000000001E-3</v>
      </c>
      <c r="AI544">
        <v>5.0000000000000001E-3</v>
      </c>
      <c r="AJ544">
        <v>5.0000000000000001E-3</v>
      </c>
      <c r="AK544">
        <v>3.3889999999999998</v>
      </c>
      <c r="AL544">
        <v>3.0000000000000001E-3</v>
      </c>
      <c r="AM544">
        <v>0.14000000000000001</v>
      </c>
      <c r="AN544">
        <v>2.5000000000000001E-2</v>
      </c>
      <c r="AP544">
        <v>5.0000000000000001E-3</v>
      </c>
      <c r="AQ544">
        <v>1.56</v>
      </c>
      <c r="AR544">
        <v>5.0000000000000001E-3</v>
      </c>
      <c r="AS544">
        <v>3.0000000000000001E-3</v>
      </c>
      <c r="AT544">
        <v>0.1</v>
      </c>
      <c r="AU544">
        <v>3.0000000000000001E-3</v>
      </c>
      <c r="AV544">
        <v>1.4E-2</v>
      </c>
      <c r="AW544">
        <v>0.5</v>
      </c>
      <c r="AX544">
        <v>6.0000000000000001E-3</v>
      </c>
      <c r="AY544">
        <v>5.0000000000000001E-3</v>
      </c>
      <c r="AZ544">
        <v>352.98</v>
      </c>
      <c r="BB544">
        <v>3.0000000000000001E-3</v>
      </c>
      <c r="BD544">
        <v>0.7</v>
      </c>
      <c r="BE544">
        <v>3.0000000000000001E-3</v>
      </c>
      <c r="BF544">
        <v>3.0000000000000001E-3</v>
      </c>
      <c r="BG544">
        <v>0.48499999999999999</v>
      </c>
      <c r="BH544">
        <v>0.05</v>
      </c>
      <c r="BJ544">
        <v>1.2999999999999999E-2</v>
      </c>
      <c r="BK544">
        <v>3.0000000000000001E-3</v>
      </c>
      <c r="BL544">
        <v>0.25</v>
      </c>
    </row>
    <row r="545" spans="1:64" hidden="1" x14ac:dyDescent="0.3">
      <c r="A545" t="s">
        <v>2240</v>
      </c>
      <c r="B545" t="s">
        <v>2241</v>
      </c>
      <c r="C545" s="1" t="str">
        <f t="shared" si="42"/>
        <v>21:1131</v>
      </c>
      <c r="D545" s="1" t="str">
        <f t="shared" si="46"/>
        <v>21:0251</v>
      </c>
      <c r="E545" t="s">
        <v>2242</v>
      </c>
      <c r="F545" t="s">
        <v>2243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>
        <v>3.0000000000000001E-3</v>
      </c>
      <c r="P545">
        <v>6.1</v>
      </c>
      <c r="Q545">
        <v>0.05</v>
      </c>
      <c r="R545">
        <v>0.25</v>
      </c>
      <c r="S545">
        <v>15.34</v>
      </c>
      <c r="T545">
        <v>3.0000000000000001E-3</v>
      </c>
      <c r="U545">
        <v>0.01</v>
      </c>
      <c r="V545">
        <v>5.0000000000000001E-3</v>
      </c>
      <c r="W545">
        <v>5.0000000000000001E-3</v>
      </c>
      <c r="X545">
        <v>2.5000000000000001E-2</v>
      </c>
      <c r="Y545">
        <v>0.19</v>
      </c>
      <c r="Z545">
        <v>0.12</v>
      </c>
      <c r="AA545">
        <v>3.0000000000000001E-3</v>
      </c>
      <c r="AB545">
        <v>3.0000000000000001E-3</v>
      </c>
      <c r="AC545">
        <v>3.0000000000000001E-3</v>
      </c>
      <c r="AE545">
        <v>3.0000000000000001E-3</v>
      </c>
      <c r="AH545">
        <v>3.0000000000000001E-3</v>
      </c>
      <c r="AI545">
        <v>5.0000000000000001E-3</v>
      </c>
      <c r="AJ545">
        <v>5.0000000000000001E-3</v>
      </c>
      <c r="AK545">
        <v>0.154</v>
      </c>
      <c r="AL545">
        <v>3.0000000000000001E-3</v>
      </c>
      <c r="AM545">
        <v>0.1</v>
      </c>
      <c r="AN545">
        <v>1.4259999999999999</v>
      </c>
      <c r="AP545">
        <v>8.0000000000000002E-3</v>
      </c>
      <c r="AQ545">
        <v>0.89</v>
      </c>
      <c r="AR545">
        <v>5.0000000000000001E-3</v>
      </c>
      <c r="AS545">
        <v>3.0000000000000001E-3</v>
      </c>
      <c r="AT545">
        <v>2.5000000000000001E-2</v>
      </c>
      <c r="AU545">
        <v>3.0000000000000001E-3</v>
      </c>
      <c r="AV545">
        <v>1.4E-2</v>
      </c>
      <c r="AW545">
        <v>0.5</v>
      </c>
      <c r="AX545">
        <v>3.0000000000000001E-3</v>
      </c>
      <c r="AY545">
        <v>5.0000000000000001E-3</v>
      </c>
      <c r="AZ545">
        <v>14.19</v>
      </c>
      <c r="BB545">
        <v>3.0000000000000001E-3</v>
      </c>
      <c r="BD545">
        <v>0.25</v>
      </c>
      <c r="BE545">
        <v>3.0000000000000001E-3</v>
      </c>
      <c r="BF545">
        <v>3.0000000000000001E-3</v>
      </c>
      <c r="BG545">
        <v>1.1060000000000001</v>
      </c>
      <c r="BH545">
        <v>0.1</v>
      </c>
      <c r="BJ545">
        <v>5.0000000000000001E-3</v>
      </c>
      <c r="BK545">
        <v>3.0000000000000001E-3</v>
      </c>
      <c r="BL545">
        <v>0.25</v>
      </c>
    </row>
    <row r="546" spans="1:64" hidden="1" x14ac:dyDescent="0.3">
      <c r="A546" t="s">
        <v>2244</v>
      </c>
      <c r="B546" t="s">
        <v>2245</v>
      </c>
      <c r="C546" s="1" t="str">
        <f t="shared" si="42"/>
        <v>21:1131</v>
      </c>
      <c r="D546" s="1" t="str">
        <f t="shared" si="46"/>
        <v>21:0251</v>
      </c>
      <c r="E546" t="s">
        <v>2246</v>
      </c>
      <c r="F546" t="s">
        <v>2247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>
        <v>3.0000000000000001E-3</v>
      </c>
      <c r="P546">
        <v>4.0999999999999996</v>
      </c>
      <c r="Q546">
        <v>0.05</v>
      </c>
      <c r="R546">
        <v>0.25</v>
      </c>
      <c r="S546">
        <v>7.34</v>
      </c>
      <c r="T546">
        <v>3.0000000000000001E-3</v>
      </c>
      <c r="U546">
        <v>0.01</v>
      </c>
      <c r="V546">
        <v>5.0000000000000001E-3</v>
      </c>
      <c r="W546">
        <v>5.0000000000000001E-3</v>
      </c>
      <c r="X546">
        <v>2.5000000000000001E-2</v>
      </c>
      <c r="Y546">
        <v>0.19</v>
      </c>
      <c r="Z546">
        <v>0.15</v>
      </c>
      <c r="AA546">
        <v>3.0000000000000001E-3</v>
      </c>
      <c r="AB546">
        <v>3.0000000000000001E-3</v>
      </c>
      <c r="AC546">
        <v>3.0000000000000001E-3</v>
      </c>
      <c r="AE546">
        <v>3.0000000000000001E-3</v>
      </c>
      <c r="AH546">
        <v>3.0000000000000001E-3</v>
      </c>
      <c r="AI546">
        <v>5.0000000000000001E-3</v>
      </c>
      <c r="AJ546">
        <v>5.0000000000000001E-3</v>
      </c>
      <c r="AK546">
        <v>0.27300000000000002</v>
      </c>
      <c r="AL546">
        <v>3.0000000000000001E-3</v>
      </c>
      <c r="AM546">
        <v>0.05</v>
      </c>
      <c r="AN546">
        <v>4.0759999999999996</v>
      </c>
      <c r="AP546">
        <v>3.0000000000000001E-3</v>
      </c>
      <c r="AQ546">
        <v>1.05</v>
      </c>
      <c r="AR546">
        <v>5.0000000000000001E-3</v>
      </c>
      <c r="AS546">
        <v>3.0000000000000001E-3</v>
      </c>
      <c r="AT546">
        <v>2.5000000000000001E-2</v>
      </c>
      <c r="AU546">
        <v>3.0000000000000001E-3</v>
      </c>
      <c r="AV546">
        <v>2.1000000000000001E-2</v>
      </c>
      <c r="AW546">
        <v>0.5</v>
      </c>
      <c r="AX546">
        <v>3.0000000000000001E-3</v>
      </c>
      <c r="AY546">
        <v>5.0000000000000001E-3</v>
      </c>
      <c r="AZ546">
        <v>14.95</v>
      </c>
      <c r="BB546">
        <v>3.0000000000000001E-3</v>
      </c>
      <c r="BD546">
        <v>0.25</v>
      </c>
      <c r="BE546">
        <v>6.0000000000000001E-3</v>
      </c>
      <c r="BF546">
        <v>3.0000000000000001E-3</v>
      </c>
      <c r="BG546">
        <v>1.369</v>
      </c>
      <c r="BH546">
        <v>0.11</v>
      </c>
      <c r="BJ546">
        <v>5.0000000000000001E-3</v>
      </c>
      <c r="BK546">
        <v>3.0000000000000001E-3</v>
      </c>
      <c r="BL546">
        <v>0.25</v>
      </c>
    </row>
    <row r="547" spans="1:64" hidden="1" x14ac:dyDescent="0.3">
      <c r="A547" t="s">
        <v>2248</v>
      </c>
      <c r="B547" t="s">
        <v>2249</v>
      </c>
      <c r="C547" s="1" t="str">
        <f t="shared" si="42"/>
        <v>21:1131</v>
      </c>
      <c r="D547" s="1" t="str">
        <f t="shared" si="46"/>
        <v>21:0251</v>
      </c>
      <c r="E547" t="s">
        <v>2250</v>
      </c>
      <c r="F547" t="s">
        <v>2251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>
        <v>3.0000000000000001E-3</v>
      </c>
      <c r="P547">
        <v>9.3000000000000007</v>
      </c>
      <c r="Q547">
        <v>0.05</v>
      </c>
      <c r="R547">
        <v>3.64</v>
      </c>
      <c r="S547">
        <v>25.85</v>
      </c>
      <c r="T547">
        <v>3.0000000000000001E-3</v>
      </c>
      <c r="U547">
        <v>0.01</v>
      </c>
      <c r="V547">
        <v>5.0000000000000001E-3</v>
      </c>
      <c r="W547">
        <v>5.0000000000000001E-3</v>
      </c>
      <c r="X547">
        <v>7.0999999999999994E-2</v>
      </c>
      <c r="Y547">
        <v>0.14000000000000001</v>
      </c>
      <c r="Z547">
        <v>0.41</v>
      </c>
      <c r="AA547">
        <v>3.0000000000000001E-3</v>
      </c>
      <c r="AB547">
        <v>3.0000000000000001E-3</v>
      </c>
      <c r="AC547">
        <v>3.0000000000000001E-3</v>
      </c>
      <c r="AE547">
        <v>3.0000000000000001E-3</v>
      </c>
      <c r="AH547">
        <v>3.0000000000000001E-3</v>
      </c>
      <c r="AI547">
        <v>5.0000000000000001E-3</v>
      </c>
      <c r="AJ547">
        <v>5.0000000000000001E-3</v>
      </c>
      <c r="AK547">
        <v>4.702</v>
      </c>
      <c r="AL547">
        <v>3.0000000000000001E-3</v>
      </c>
      <c r="AM547">
        <v>1.07</v>
      </c>
      <c r="AN547">
        <v>0.76500000000000001</v>
      </c>
      <c r="AP547">
        <v>3.0000000000000001E-3</v>
      </c>
      <c r="AQ547">
        <v>1.51</v>
      </c>
      <c r="AR547">
        <v>5.0000000000000001E-3</v>
      </c>
      <c r="AS547">
        <v>3.0000000000000001E-3</v>
      </c>
      <c r="AT547">
        <v>0.13600000000000001</v>
      </c>
      <c r="AU547">
        <v>3.0000000000000001E-3</v>
      </c>
      <c r="AV547">
        <v>5.0000000000000001E-3</v>
      </c>
      <c r="AW547">
        <v>0.5</v>
      </c>
      <c r="AX547">
        <v>3.0000000000000001E-3</v>
      </c>
      <c r="AY547">
        <v>5.0000000000000001E-3</v>
      </c>
      <c r="AZ547">
        <v>91.36</v>
      </c>
      <c r="BB547">
        <v>3.0000000000000001E-3</v>
      </c>
      <c r="BD547">
        <v>0.25</v>
      </c>
      <c r="BE547">
        <v>3.0000000000000001E-3</v>
      </c>
      <c r="BF547">
        <v>3.0000000000000001E-3</v>
      </c>
      <c r="BG547">
        <v>1.25</v>
      </c>
      <c r="BH547">
        <v>0.05</v>
      </c>
      <c r="BJ547">
        <v>1.2999999999999999E-2</v>
      </c>
      <c r="BK547">
        <v>3.0000000000000001E-3</v>
      </c>
      <c r="BL547">
        <v>0.25</v>
      </c>
    </row>
    <row r="548" spans="1:64" hidden="1" x14ac:dyDescent="0.3">
      <c r="A548" t="s">
        <v>2252</v>
      </c>
      <c r="B548" t="s">
        <v>2253</v>
      </c>
      <c r="C548" s="1" t="str">
        <f t="shared" si="42"/>
        <v>21:1131</v>
      </c>
      <c r="D548" s="1" t="str">
        <f t="shared" si="46"/>
        <v>21:0251</v>
      </c>
      <c r="E548" t="s">
        <v>2254</v>
      </c>
      <c r="F548" t="s">
        <v>2255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>
        <v>3.0000000000000001E-3</v>
      </c>
      <c r="P548">
        <v>2.8</v>
      </c>
      <c r="Q548">
        <v>0.05</v>
      </c>
      <c r="R548">
        <v>1.05</v>
      </c>
      <c r="S548">
        <v>56.54</v>
      </c>
      <c r="T548">
        <v>3.0000000000000001E-3</v>
      </c>
      <c r="U548">
        <v>0.01</v>
      </c>
      <c r="V548">
        <v>5.0000000000000001E-3</v>
      </c>
      <c r="W548">
        <v>5.0000000000000001E-3</v>
      </c>
      <c r="X548">
        <v>6.5000000000000002E-2</v>
      </c>
      <c r="Y548">
        <v>0.19</v>
      </c>
      <c r="Z548">
        <v>0.83</v>
      </c>
      <c r="AA548">
        <v>3.0000000000000001E-3</v>
      </c>
      <c r="AB548">
        <v>3.0000000000000001E-3</v>
      </c>
      <c r="AC548">
        <v>8.0000000000000002E-3</v>
      </c>
      <c r="AE548">
        <v>3.0000000000000001E-3</v>
      </c>
      <c r="AH548">
        <v>3.0000000000000001E-3</v>
      </c>
      <c r="AI548">
        <v>5.0000000000000001E-3</v>
      </c>
      <c r="AJ548">
        <v>5.0000000000000001E-3</v>
      </c>
      <c r="AK548">
        <v>0.53500000000000003</v>
      </c>
      <c r="AL548">
        <v>3.0000000000000001E-3</v>
      </c>
      <c r="AM548">
        <v>2.82</v>
      </c>
      <c r="AN548">
        <v>0.23599999999999999</v>
      </c>
      <c r="AP548">
        <v>5.0000000000000001E-3</v>
      </c>
      <c r="AQ548">
        <v>1.47</v>
      </c>
      <c r="AR548">
        <v>5.0000000000000001E-3</v>
      </c>
      <c r="AS548">
        <v>3.0000000000000001E-3</v>
      </c>
      <c r="AT548">
        <v>5.5E-2</v>
      </c>
      <c r="AU548">
        <v>6.0000000000000001E-3</v>
      </c>
      <c r="AV548">
        <v>2.1000000000000001E-2</v>
      </c>
      <c r="AW548">
        <v>0.5</v>
      </c>
      <c r="AX548">
        <v>5.0000000000000001E-3</v>
      </c>
      <c r="AY548">
        <v>5.0000000000000001E-3</v>
      </c>
      <c r="AZ548">
        <v>95.4</v>
      </c>
      <c r="BB548">
        <v>3.0000000000000001E-3</v>
      </c>
      <c r="BD548">
        <v>0.72</v>
      </c>
      <c r="BE548">
        <v>3.0000000000000001E-3</v>
      </c>
      <c r="BF548">
        <v>3.0000000000000001E-3</v>
      </c>
      <c r="BG548">
        <v>4.9000000000000002E-2</v>
      </c>
      <c r="BH548">
        <v>0.1</v>
      </c>
      <c r="BJ548">
        <v>1.6E-2</v>
      </c>
      <c r="BK548">
        <v>3.0000000000000001E-3</v>
      </c>
      <c r="BL548">
        <v>0.25</v>
      </c>
    </row>
    <row r="549" spans="1:64" hidden="1" x14ac:dyDescent="0.3">
      <c r="A549" t="s">
        <v>2256</v>
      </c>
      <c r="B549" t="s">
        <v>2257</v>
      </c>
      <c r="C549" s="1" t="str">
        <f t="shared" si="42"/>
        <v>21:1131</v>
      </c>
      <c r="D549" s="1" t="str">
        <f t="shared" si="46"/>
        <v>21:0251</v>
      </c>
      <c r="E549" t="s">
        <v>2258</v>
      </c>
      <c r="F549" t="s">
        <v>2259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>
        <v>3.0000000000000001E-3</v>
      </c>
      <c r="P549">
        <v>5.4</v>
      </c>
      <c r="Q549">
        <v>0.25</v>
      </c>
      <c r="R549">
        <v>1.0900000000000001</v>
      </c>
      <c r="S549">
        <v>22.4</v>
      </c>
      <c r="T549">
        <v>3.0000000000000001E-3</v>
      </c>
      <c r="U549">
        <v>0.01</v>
      </c>
      <c r="V549">
        <v>5.0000000000000001E-3</v>
      </c>
      <c r="W549">
        <v>5.0000000000000001E-3</v>
      </c>
      <c r="X549">
        <v>2.5000000000000001E-2</v>
      </c>
      <c r="Y549">
        <v>0.22</v>
      </c>
      <c r="Z549">
        <v>0.49</v>
      </c>
      <c r="AA549">
        <v>3.0000000000000001E-3</v>
      </c>
      <c r="AB549">
        <v>3.0000000000000001E-3</v>
      </c>
      <c r="AC549">
        <v>3.0000000000000001E-3</v>
      </c>
      <c r="AE549">
        <v>3.0000000000000001E-3</v>
      </c>
      <c r="AH549">
        <v>3.0000000000000001E-3</v>
      </c>
      <c r="AI549">
        <v>5.0000000000000001E-3</v>
      </c>
      <c r="AJ549">
        <v>5.0000000000000001E-3</v>
      </c>
      <c r="AK549">
        <v>0.42299999999999999</v>
      </c>
      <c r="AL549">
        <v>3.0000000000000001E-3</v>
      </c>
      <c r="AM549">
        <v>0.15</v>
      </c>
      <c r="AN549">
        <v>0.23300000000000001</v>
      </c>
      <c r="AP549">
        <v>3.0000000000000001E-3</v>
      </c>
      <c r="AQ549">
        <v>0.83</v>
      </c>
      <c r="AR549">
        <v>5.0000000000000001E-3</v>
      </c>
      <c r="AS549">
        <v>3.0000000000000001E-3</v>
      </c>
      <c r="AT549">
        <v>0.05</v>
      </c>
      <c r="AU549">
        <v>3.0000000000000001E-3</v>
      </c>
      <c r="AV549">
        <v>1.6E-2</v>
      </c>
      <c r="AW549">
        <v>0.5</v>
      </c>
      <c r="AX549">
        <v>3.0000000000000001E-3</v>
      </c>
      <c r="AY549">
        <v>5.0000000000000001E-3</v>
      </c>
      <c r="AZ549">
        <v>74.7</v>
      </c>
      <c r="BB549">
        <v>3.0000000000000001E-3</v>
      </c>
      <c r="BD549">
        <v>0.25</v>
      </c>
      <c r="BE549">
        <v>3.0000000000000001E-3</v>
      </c>
      <c r="BF549">
        <v>3.0000000000000001E-3</v>
      </c>
      <c r="BG549">
        <v>6.7000000000000004E-2</v>
      </c>
      <c r="BH549">
        <v>0.05</v>
      </c>
      <c r="BJ549">
        <v>1.4E-2</v>
      </c>
      <c r="BK549">
        <v>3.0000000000000001E-3</v>
      </c>
      <c r="BL549">
        <v>0.25</v>
      </c>
    </row>
    <row r="550" spans="1:64" hidden="1" x14ac:dyDescent="0.3">
      <c r="A550" t="s">
        <v>2260</v>
      </c>
      <c r="B550" t="s">
        <v>2261</v>
      </c>
      <c r="C550" s="1" t="str">
        <f t="shared" si="42"/>
        <v>21:1131</v>
      </c>
      <c r="D550" s="1" t="str">
        <f t="shared" si="46"/>
        <v>21:0251</v>
      </c>
      <c r="E550" t="s">
        <v>2262</v>
      </c>
      <c r="F550" t="s">
        <v>2263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>
        <v>3.0000000000000001E-3</v>
      </c>
      <c r="P550">
        <v>3.5</v>
      </c>
      <c r="Q550">
        <v>0.11</v>
      </c>
      <c r="R550">
        <v>1.47</v>
      </c>
      <c r="S550">
        <v>13.33</v>
      </c>
      <c r="T550">
        <v>3.0000000000000001E-3</v>
      </c>
      <c r="U550">
        <v>0.01</v>
      </c>
      <c r="V550">
        <v>5.0000000000000001E-3</v>
      </c>
      <c r="W550">
        <v>5.0000000000000001E-3</v>
      </c>
      <c r="X550">
        <v>2.5000000000000001E-2</v>
      </c>
      <c r="Y550">
        <v>0.21</v>
      </c>
      <c r="Z550">
        <v>0.34</v>
      </c>
      <c r="AA550">
        <v>3.0000000000000001E-3</v>
      </c>
      <c r="AB550">
        <v>3.0000000000000001E-3</v>
      </c>
      <c r="AC550">
        <v>3.0000000000000001E-3</v>
      </c>
      <c r="AE550">
        <v>3.0000000000000001E-3</v>
      </c>
      <c r="AH550">
        <v>3.0000000000000001E-3</v>
      </c>
      <c r="AI550">
        <v>5.0000000000000001E-3</v>
      </c>
      <c r="AJ550">
        <v>5.0000000000000001E-3</v>
      </c>
      <c r="AK550">
        <v>1.103</v>
      </c>
      <c r="AL550">
        <v>3.0000000000000001E-3</v>
      </c>
      <c r="AM550">
        <v>0.05</v>
      </c>
      <c r="AN550">
        <v>0.189</v>
      </c>
      <c r="AP550">
        <v>3.0000000000000001E-3</v>
      </c>
      <c r="AQ550">
        <v>0.81</v>
      </c>
      <c r="AR550">
        <v>5.0000000000000001E-3</v>
      </c>
      <c r="AS550">
        <v>3.0000000000000001E-3</v>
      </c>
      <c r="AT550">
        <v>0.09</v>
      </c>
      <c r="AU550">
        <v>3.0000000000000001E-3</v>
      </c>
      <c r="AV550">
        <v>3.7999999999999999E-2</v>
      </c>
      <c r="AW550">
        <v>0.5</v>
      </c>
      <c r="AX550">
        <v>3.0000000000000001E-3</v>
      </c>
      <c r="AY550">
        <v>5.0000000000000001E-3</v>
      </c>
      <c r="AZ550">
        <v>141.86000000000001</v>
      </c>
      <c r="BB550">
        <v>3.0000000000000001E-3</v>
      </c>
      <c r="BD550">
        <v>0.51</v>
      </c>
      <c r="BE550">
        <v>3.0000000000000001E-3</v>
      </c>
      <c r="BF550">
        <v>3.0000000000000001E-3</v>
      </c>
      <c r="BG550">
        <v>0.21099999999999999</v>
      </c>
      <c r="BH550">
        <v>0.05</v>
      </c>
      <c r="BJ550">
        <v>5.0000000000000001E-3</v>
      </c>
      <c r="BK550">
        <v>3.0000000000000001E-3</v>
      </c>
      <c r="BL550">
        <v>0.25</v>
      </c>
    </row>
    <row r="551" spans="1:64" hidden="1" x14ac:dyDescent="0.3">
      <c r="A551" t="s">
        <v>2264</v>
      </c>
      <c r="B551" t="s">
        <v>2265</v>
      </c>
      <c r="C551" s="1" t="str">
        <f t="shared" si="42"/>
        <v>21:1131</v>
      </c>
      <c r="D551" s="1" t="str">
        <f t="shared" si="46"/>
        <v>21:0251</v>
      </c>
      <c r="E551" t="s">
        <v>2266</v>
      </c>
      <c r="F551" t="s">
        <v>2267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>
        <v>3.0000000000000001E-3</v>
      </c>
      <c r="P551">
        <v>7.7</v>
      </c>
      <c r="Q551">
        <v>0.05</v>
      </c>
      <c r="R551">
        <v>9.94</v>
      </c>
      <c r="S551">
        <v>33.56</v>
      </c>
      <c r="T551">
        <v>3.0000000000000001E-3</v>
      </c>
      <c r="U551">
        <v>0.01</v>
      </c>
      <c r="V551">
        <v>5.0000000000000001E-3</v>
      </c>
      <c r="W551">
        <v>5.0000000000000001E-3</v>
      </c>
      <c r="X551">
        <v>2.5000000000000001E-2</v>
      </c>
      <c r="Y551">
        <v>0.12</v>
      </c>
      <c r="Z551">
        <v>1.24</v>
      </c>
      <c r="AA551">
        <v>3.0000000000000001E-3</v>
      </c>
      <c r="AB551">
        <v>3.0000000000000001E-3</v>
      </c>
      <c r="AC551">
        <v>3.0000000000000001E-3</v>
      </c>
      <c r="AE551">
        <v>3.0000000000000001E-3</v>
      </c>
      <c r="AH551">
        <v>3.0000000000000001E-3</v>
      </c>
      <c r="AI551">
        <v>5.0000000000000001E-3</v>
      </c>
      <c r="AJ551">
        <v>5.0000000000000001E-3</v>
      </c>
      <c r="AK551">
        <v>6.92</v>
      </c>
      <c r="AL551">
        <v>3.0000000000000001E-3</v>
      </c>
      <c r="AM551">
        <v>0.05</v>
      </c>
      <c r="AN551">
        <v>0.39300000000000002</v>
      </c>
      <c r="AP551">
        <v>5.0000000000000001E-3</v>
      </c>
      <c r="AQ551">
        <v>2.0499999999999998</v>
      </c>
      <c r="AR551">
        <v>5.0000000000000001E-3</v>
      </c>
      <c r="AS551">
        <v>3.0000000000000001E-3</v>
      </c>
      <c r="AT551">
        <v>0.6</v>
      </c>
      <c r="AU551">
        <v>3.0000000000000001E-3</v>
      </c>
      <c r="AV551">
        <v>2.5999999999999999E-2</v>
      </c>
      <c r="AW551">
        <v>0.5</v>
      </c>
      <c r="AX551">
        <v>3.0000000000000001E-3</v>
      </c>
      <c r="AY551">
        <v>5.0000000000000001E-3</v>
      </c>
      <c r="AZ551">
        <v>824.33</v>
      </c>
      <c r="BB551">
        <v>3.0000000000000001E-3</v>
      </c>
      <c r="BD551">
        <v>0.81</v>
      </c>
      <c r="BE551">
        <v>3.0000000000000001E-3</v>
      </c>
      <c r="BF551">
        <v>3.0000000000000001E-3</v>
      </c>
      <c r="BG551">
        <v>1.361</v>
      </c>
      <c r="BH551">
        <v>0.11</v>
      </c>
      <c r="BJ551">
        <v>3.9E-2</v>
      </c>
      <c r="BK551">
        <v>3.0000000000000001E-3</v>
      </c>
      <c r="BL551">
        <v>0.72</v>
      </c>
    </row>
    <row r="552" spans="1:64" hidden="1" x14ac:dyDescent="0.3">
      <c r="A552" t="s">
        <v>2268</v>
      </c>
      <c r="B552" t="s">
        <v>2269</v>
      </c>
      <c r="C552" s="1" t="str">
        <f t="shared" si="42"/>
        <v>21:1131</v>
      </c>
      <c r="D552" s="1" t="str">
        <f t="shared" si="46"/>
        <v>21:0251</v>
      </c>
      <c r="E552" t="s">
        <v>2270</v>
      </c>
      <c r="F552" t="s">
        <v>2271</v>
      </c>
      <c r="J552" s="1" t="str">
        <f t="shared" si="44"/>
        <v>Fluid (stream)</v>
      </c>
      <c r="K552" s="1" t="str">
        <f t="shared" si="45"/>
        <v>Untreated Water</v>
      </c>
    </row>
    <row r="553" spans="1:64" hidden="1" x14ac:dyDescent="0.3">
      <c r="A553" t="s">
        <v>2272</v>
      </c>
      <c r="B553" t="s">
        <v>2273</v>
      </c>
      <c r="C553" s="1" t="str">
        <f t="shared" si="42"/>
        <v>21:1131</v>
      </c>
      <c r="D553" s="1" t="str">
        <f t="shared" si="46"/>
        <v>21:0251</v>
      </c>
      <c r="E553" t="s">
        <v>2274</v>
      </c>
      <c r="F553" t="s">
        <v>2275</v>
      </c>
      <c r="J553" s="1" t="str">
        <f t="shared" si="44"/>
        <v>Fluid (stream)</v>
      </c>
      <c r="K553" s="1" t="str">
        <f t="shared" si="45"/>
        <v>Untreated Water</v>
      </c>
      <c r="O553">
        <v>3.0000000000000001E-3</v>
      </c>
      <c r="P553">
        <v>6</v>
      </c>
      <c r="Q553">
        <v>0.05</v>
      </c>
      <c r="R553">
        <v>1.45</v>
      </c>
      <c r="S553">
        <v>26.71</v>
      </c>
      <c r="T553">
        <v>3.0000000000000001E-3</v>
      </c>
      <c r="U553">
        <v>0.01</v>
      </c>
      <c r="V553">
        <v>5.0000000000000001E-3</v>
      </c>
      <c r="W553">
        <v>5.0000000000000001E-3</v>
      </c>
      <c r="X553">
        <v>2.5000000000000001E-2</v>
      </c>
      <c r="Y553">
        <v>0.17</v>
      </c>
      <c r="Z553">
        <v>0.25</v>
      </c>
      <c r="AA553">
        <v>3.0000000000000001E-3</v>
      </c>
      <c r="AB553">
        <v>3.0000000000000001E-3</v>
      </c>
      <c r="AC553">
        <v>5.0000000000000001E-3</v>
      </c>
      <c r="AE553">
        <v>3.0000000000000001E-3</v>
      </c>
      <c r="AH553">
        <v>3.0000000000000001E-3</v>
      </c>
      <c r="AI553">
        <v>5.0000000000000001E-3</v>
      </c>
      <c r="AJ553">
        <v>5.0000000000000001E-3</v>
      </c>
      <c r="AK553">
        <v>0.45700000000000002</v>
      </c>
      <c r="AL553">
        <v>3.0000000000000001E-3</v>
      </c>
      <c r="AM553">
        <v>0.05</v>
      </c>
      <c r="AN553">
        <v>1.095</v>
      </c>
      <c r="AP553">
        <v>7.0000000000000001E-3</v>
      </c>
      <c r="AQ553">
        <v>1.17</v>
      </c>
      <c r="AR553">
        <v>5.0000000000000001E-3</v>
      </c>
      <c r="AS553">
        <v>3.0000000000000001E-3</v>
      </c>
      <c r="AT553">
        <v>5.0999999999999997E-2</v>
      </c>
      <c r="AU553">
        <v>3.0000000000000001E-3</v>
      </c>
      <c r="AV553">
        <v>2.3E-2</v>
      </c>
      <c r="AW553">
        <v>0.5</v>
      </c>
      <c r="AX553">
        <v>3.0000000000000001E-3</v>
      </c>
      <c r="AY553">
        <v>5.0000000000000001E-3</v>
      </c>
      <c r="AZ553">
        <v>44.78</v>
      </c>
      <c r="BB553">
        <v>3.0000000000000001E-3</v>
      </c>
      <c r="BD553">
        <v>0.25</v>
      </c>
      <c r="BE553">
        <v>3.0000000000000001E-3</v>
      </c>
      <c r="BF553">
        <v>3.0000000000000001E-3</v>
      </c>
      <c r="BG553">
        <v>1.321</v>
      </c>
      <c r="BH553">
        <v>0.13</v>
      </c>
      <c r="BJ553">
        <v>5.0000000000000001E-3</v>
      </c>
      <c r="BK553">
        <v>3.0000000000000001E-3</v>
      </c>
      <c r="BL553">
        <v>0.25</v>
      </c>
    </row>
    <row r="554" spans="1:64" hidden="1" x14ac:dyDescent="0.3">
      <c r="A554" t="s">
        <v>2276</v>
      </c>
      <c r="B554" t="s">
        <v>2277</v>
      </c>
      <c r="C554" s="1" t="str">
        <f t="shared" si="42"/>
        <v>21:1131</v>
      </c>
      <c r="D554" s="1" t="str">
        <f t="shared" si="46"/>
        <v>21:0251</v>
      </c>
      <c r="E554" t="s">
        <v>2278</v>
      </c>
      <c r="F554" t="s">
        <v>2279</v>
      </c>
      <c r="J554" s="1" t="str">
        <f t="shared" si="44"/>
        <v>Fluid (stream)</v>
      </c>
      <c r="K554" s="1" t="str">
        <f t="shared" si="45"/>
        <v>Untreated Water</v>
      </c>
    </row>
    <row r="555" spans="1:64" hidden="1" x14ac:dyDescent="0.3">
      <c r="A555" t="s">
        <v>2280</v>
      </c>
      <c r="B555" t="s">
        <v>2281</v>
      </c>
      <c r="C555" s="1" t="str">
        <f t="shared" si="42"/>
        <v>21:1131</v>
      </c>
      <c r="D555" s="1" t="str">
        <f t="shared" si="46"/>
        <v>21:0251</v>
      </c>
      <c r="E555" t="s">
        <v>2278</v>
      </c>
      <c r="F555" t="s">
        <v>2282</v>
      </c>
      <c r="J555" s="1" t="str">
        <f t="shared" si="44"/>
        <v>Fluid (stream)</v>
      </c>
      <c r="K555" s="1" t="str">
        <f t="shared" si="45"/>
        <v>Untreated Water</v>
      </c>
    </row>
    <row r="556" spans="1:64" hidden="1" x14ac:dyDescent="0.3">
      <c r="A556" t="s">
        <v>2283</v>
      </c>
      <c r="B556" t="s">
        <v>2284</v>
      </c>
      <c r="C556" s="1" t="str">
        <f t="shared" si="42"/>
        <v>21:1131</v>
      </c>
      <c r="D556" s="1" t="str">
        <f t="shared" si="46"/>
        <v>21:0251</v>
      </c>
      <c r="E556" t="s">
        <v>2285</v>
      </c>
      <c r="F556" t="s">
        <v>2286</v>
      </c>
      <c r="J556" s="1" t="str">
        <f t="shared" si="44"/>
        <v>Fluid (stream)</v>
      </c>
      <c r="K556" s="1" t="str">
        <f t="shared" si="45"/>
        <v>Untreated Water</v>
      </c>
    </row>
    <row r="557" spans="1:64" hidden="1" x14ac:dyDescent="0.3">
      <c r="A557" t="s">
        <v>2287</v>
      </c>
      <c r="B557" t="s">
        <v>2288</v>
      </c>
      <c r="C557" s="1" t="str">
        <f t="shared" si="42"/>
        <v>21:1131</v>
      </c>
      <c r="D557" s="1" t="str">
        <f t="shared" si="46"/>
        <v>21:0251</v>
      </c>
      <c r="E557" t="s">
        <v>2289</v>
      </c>
      <c r="F557" t="s">
        <v>2290</v>
      </c>
      <c r="J557" s="1" t="str">
        <f t="shared" si="44"/>
        <v>Fluid (stream)</v>
      </c>
      <c r="K557" s="1" t="str">
        <f t="shared" si="45"/>
        <v>Untreated Water</v>
      </c>
    </row>
    <row r="558" spans="1:64" hidden="1" x14ac:dyDescent="0.3">
      <c r="A558" t="s">
        <v>2291</v>
      </c>
      <c r="B558" t="s">
        <v>2292</v>
      </c>
      <c r="C558" s="1" t="str">
        <f t="shared" si="42"/>
        <v>21:1131</v>
      </c>
      <c r="D558" s="1" t="str">
        <f t="shared" si="46"/>
        <v>21:0251</v>
      </c>
      <c r="E558" t="s">
        <v>2293</v>
      </c>
      <c r="F558" t="s">
        <v>2294</v>
      </c>
      <c r="J558" s="1" t="str">
        <f t="shared" si="44"/>
        <v>Fluid (stream)</v>
      </c>
      <c r="K558" s="1" t="str">
        <f t="shared" si="45"/>
        <v>Untreated Water</v>
      </c>
    </row>
    <row r="559" spans="1:64" hidden="1" x14ac:dyDescent="0.3">
      <c r="A559" t="s">
        <v>2295</v>
      </c>
      <c r="B559" t="s">
        <v>2296</v>
      </c>
      <c r="C559" s="1" t="str">
        <f t="shared" si="42"/>
        <v>21:1131</v>
      </c>
      <c r="D559" s="1" t="str">
        <f t="shared" si="46"/>
        <v>21:0251</v>
      </c>
      <c r="E559" t="s">
        <v>2297</v>
      </c>
      <c r="F559" t="s">
        <v>2298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>
        <v>3.0000000000000001E-3</v>
      </c>
      <c r="P559">
        <v>45.9</v>
      </c>
      <c r="Q559">
        <v>0.59</v>
      </c>
      <c r="R559">
        <v>12.07</v>
      </c>
      <c r="S559">
        <v>61.99</v>
      </c>
      <c r="T559">
        <v>8.0000000000000002E-3</v>
      </c>
      <c r="U559">
        <v>0.01</v>
      </c>
      <c r="V559">
        <v>0.19400000000000001</v>
      </c>
      <c r="W559">
        <v>5.0000000000000001E-3</v>
      </c>
      <c r="X559">
        <v>0.22800000000000001</v>
      </c>
      <c r="Y559">
        <v>0.37</v>
      </c>
      <c r="Z559">
        <v>4.22</v>
      </c>
      <c r="AA559">
        <v>4.7E-2</v>
      </c>
      <c r="AB559">
        <v>2.5000000000000001E-2</v>
      </c>
      <c r="AC559">
        <v>0.02</v>
      </c>
      <c r="AE559">
        <v>4.4999999999999998E-2</v>
      </c>
      <c r="AH559">
        <v>0.01</v>
      </c>
      <c r="AI559">
        <v>5.0000000000000001E-3</v>
      </c>
      <c r="AJ559">
        <v>8.1000000000000003E-2</v>
      </c>
      <c r="AK559">
        <v>5.181</v>
      </c>
      <c r="AL559">
        <v>3.0000000000000001E-3</v>
      </c>
      <c r="AM559">
        <v>7.08</v>
      </c>
      <c r="AN559">
        <v>0.85299999999999998</v>
      </c>
      <c r="AP559">
        <v>0.127</v>
      </c>
      <c r="AQ559">
        <v>3.26</v>
      </c>
      <c r="AR559">
        <v>0.14699999999999999</v>
      </c>
      <c r="AS559">
        <v>2.9000000000000001E-2</v>
      </c>
      <c r="AT559">
        <v>0.35199999999999998</v>
      </c>
      <c r="AU559">
        <v>3.0000000000000001E-3</v>
      </c>
      <c r="AV559">
        <v>0.19</v>
      </c>
      <c r="AW559">
        <v>1.3</v>
      </c>
      <c r="AX559">
        <v>4.1000000000000002E-2</v>
      </c>
      <c r="AY559">
        <v>5.0000000000000001E-3</v>
      </c>
      <c r="AZ559">
        <v>84.58</v>
      </c>
      <c r="BB559">
        <v>8.0000000000000002E-3</v>
      </c>
      <c r="BD559">
        <v>2.57</v>
      </c>
      <c r="BE559">
        <v>8.0000000000000002E-3</v>
      </c>
      <c r="BF559">
        <v>3.0000000000000001E-3</v>
      </c>
      <c r="BG559">
        <v>0.42799999999999999</v>
      </c>
      <c r="BH559">
        <v>0.33</v>
      </c>
      <c r="BJ559">
        <v>0.33700000000000002</v>
      </c>
      <c r="BK559">
        <v>0.02</v>
      </c>
      <c r="BL559">
        <v>1.01</v>
      </c>
    </row>
    <row r="560" spans="1:64" hidden="1" x14ac:dyDescent="0.3">
      <c r="A560" t="s">
        <v>2299</v>
      </c>
      <c r="B560" t="s">
        <v>2300</v>
      </c>
      <c r="C560" s="1" t="str">
        <f t="shared" si="42"/>
        <v>21:1131</v>
      </c>
      <c r="D560" s="1" t="str">
        <f t="shared" si="46"/>
        <v>21:0251</v>
      </c>
      <c r="E560" t="s">
        <v>2301</v>
      </c>
      <c r="F560" t="s">
        <v>2302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>
        <v>3.0000000000000001E-3</v>
      </c>
      <c r="P560">
        <v>202.5</v>
      </c>
      <c r="Q560">
        <v>0.4</v>
      </c>
      <c r="R560">
        <v>13.1</v>
      </c>
      <c r="S560">
        <v>59.54</v>
      </c>
      <c r="T560">
        <v>5.1999999999999998E-2</v>
      </c>
      <c r="U560">
        <v>0.16400000000000001</v>
      </c>
      <c r="V560">
        <v>0.31</v>
      </c>
      <c r="W560">
        <v>5.0000000000000001E-3</v>
      </c>
      <c r="X560">
        <v>4.95</v>
      </c>
      <c r="Y560">
        <v>0.39</v>
      </c>
      <c r="Z560">
        <v>4.9400000000000004</v>
      </c>
      <c r="AA560">
        <v>0.29499999999999998</v>
      </c>
      <c r="AB560">
        <v>0.11700000000000001</v>
      </c>
      <c r="AC560">
        <v>0.08</v>
      </c>
      <c r="AE560">
        <v>0.372</v>
      </c>
      <c r="AH560">
        <v>5.0999999999999997E-2</v>
      </c>
      <c r="AI560">
        <v>5.0000000000000001E-3</v>
      </c>
      <c r="AJ560">
        <v>0.111</v>
      </c>
      <c r="AK560">
        <v>8.4689999999999994</v>
      </c>
      <c r="AL560">
        <v>1.0999999999999999E-2</v>
      </c>
      <c r="AM560">
        <v>97.29</v>
      </c>
      <c r="AN560">
        <v>0.14699999999999999</v>
      </c>
      <c r="AP560">
        <v>0.42599999999999999</v>
      </c>
      <c r="AQ560">
        <v>29.41</v>
      </c>
      <c r="AR560">
        <v>0.13300000000000001</v>
      </c>
      <c r="AS560">
        <v>6.7000000000000004E-2</v>
      </c>
      <c r="AT560">
        <v>0.50800000000000001</v>
      </c>
      <c r="AU560">
        <v>3.0000000000000001E-3</v>
      </c>
      <c r="AV560">
        <v>8.8999999999999996E-2</v>
      </c>
      <c r="AW560">
        <v>0.5</v>
      </c>
      <c r="AX560">
        <v>0.21199999999999999</v>
      </c>
      <c r="AY560">
        <v>5.0000000000000001E-3</v>
      </c>
      <c r="AZ560">
        <v>53.11</v>
      </c>
      <c r="BB560">
        <v>5.1999999999999998E-2</v>
      </c>
      <c r="BD560">
        <v>1.28</v>
      </c>
      <c r="BE560">
        <v>1.6E-2</v>
      </c>
      <c r="BF560">
        <v>1.2999999999999999E-2</v>
      </c>
      <c r="BG560">
        <v>0.29899999999999999</v>
      </c>
      <c r="BH560">
        <v>0.3</v>
      </c>
      <c r="BJ560">
        <v>1.8009999999999999</v>
      </c>
      <c r="BK560">
        <v>0.08</v>
      </c>
      <c r="BL560">
        <v>42.56</v>
      </c>
    </row>
    <row r="561" spans="1:64" hidden="1" x14ac:dyDescent="0.3">
      <c r="A561" t="s">
        <v>2303</v>
      </c>
      <c r="B561" t="s">
        <v>2304</v>
      </c>
      <c r="C561" s="1" t="str">
        <f t="shared" si="42"/>
        <v>21:1131</v>
      </c>
      <c r="D561" s="1" t="str">
        <f t="shared" si="46"/>
        <v>21:0251</v>
      </c>
      <c r="E561" t="s">
        <v>2305</v>
      </c>
      <c r="F561" t="s">
        <v>2306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>
        <v>5.0000000000000001E-3</v>
      </c>
      <c r="P561">
        <v>50.7</v>
      </c>
      <c r="Q561">
        <v>0.45</v>
      </c>
      <c r="R561">
        <v>10.72</v>
      </c>
      <c r="S561">
        <v>71.53</v>
      </c>
      <c r="T561">
        <v>2.1000000000000001E-2</v>
      </c>
      <c r="U561">
        <v>0.192</v>
      </c>
      <c r="V561">
        <v>0.11700000000000001</v>
      </c>
      <c r="W561">
        <v>5.0000000000000001E-3</v>
      </c>
      <c r="X561">
        <v>0.26400000000000001</v>
      </c>
      <c r="Y561">
        <v>0.26</v>
      </c>
      <c r="Z561">
        <v>4.4800000000000004</v>
      </c>
      <c r="AA561">
        <v>5.1999999999999998E-2</v>
      </c>
      <c r="AB561">
        <v>2.1999999999999999E-2</v>
      </c>
      <c r="AC561">
        <v>2.1999999999999999E-2</v>
      </c>
      <c r="AE561">
        <v>7.6999999999999999E-2</v>
      </c>
      <c r="AH561">
        <v>1.2999999999999999E-2</v>
      </c>
      <c r="AI561">
        <v>5.0000000000000001E-3</v>
      </c>
      <c r="AJ561">
        <v>5.3999999999999999E-2</v>
      </c>
      <c r="AK561">
        <v>9.5739999999999998</v>
      </c>
      <c r="AL561">
        <v>3.0000000000000001E-3</v>
      </c>
      <c r="AM561">
        <v>10.16</v>
      </c>
      <c r="AN561">
        <v>1.2989999999999999</v>
      </c>
      <c r="AP561">
        <v>0.11799999999999999</v>
      </c>
      <c r="AQ561">
        <v>8.0399999999999991</v>
      </c>
      <c r="AR561">
        <v>8.7999999999999995E-2</v>
      </c>
      <c r="AS561">
        <v>2.5000000000000001E-2</v>
      </c>
      <c r="AT561">
        <v>0.42099999999999999</v>
      </c>
      <c r="AU561">
        <v>3.0000000000000001E-3</v>
      </c>
      <c r="AV561">
        <v>0.47299999999999998</v>
      </c>
      <c r="AW561">
        <v>1</v>
      </c>
      <c r="AX561">
        <v>5.6000000000000001E-2</v>
      </c>
      <c r="AY561">
        <v>5.0000000000000001E-3</v>
      </c>
      <c r="AZ561">
        <v>93.77</v>
      </c>
      <c r="BB561">
        <v>0.01</v>
      </c>
      <c r="BD561">
        <v>1.65</v>
      </c>
      <c r="BE561">
        <v>3.1E-2</v>
      </c>
      <c r="BF561">
        <v>3.0000000000000001E-3</v>
      </c>
      <c r="BG561">
        <v>0.28699999999999998</v>
      </c>
      <c r="BH561">
        <v>0.28999999999999998</v>
      </c>
      <c r="BJ561">
        <v>0.39700000000000002</v>
      </c>
      <c r="BK561">
        <v>2.8000000000000001E-2</v>
      </c>
      <c r="BL561">
        <v>10.94</v>
      </c>
    </row>
    <row r="562" spans="1:64" hidden="1" x14ac:dyDescent="0.3">
      <c r="A562" t="s">
        <v>2307</v>
      </c>
      <c r="B562" t="s">
        <v>2308</v>
      </c>
      <c r="C562" s="1" t="str">
        <f t="shared" si="42"/>
        <v>21:1131</v>
      </c>
      <c r="D562" s="1" t="str">
        <f t="shared" si="46"/>
        <v>21:0251</v>
      </c>
      <c r="E562" t="s">
        <v>2309</v>
      </c>
      <c r="F562" t="s">
        <v>2310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>
        <v>3.0000000000000001E-3</v>
      </c>
      <c r="P562">
        <v>38.700000000000003</v>
      </c>
      <c r="Q562">
        <v>0.46</v>
      </c>
      <c r="R562">
        <v>22.29</v>
      </c>
      <c r="S562">
        <v>108.62</v>
      </c>
      <c r="T562">
        <v>1.2999999999999999E-2</v>
      </c>
      <c r="U562">
        <v>0.01</v>
      </c>
      <c r="V562">
        <v>0.14899999999999999</v>
      </c>
      <c r="W562">
        <v>5.0000000000000001E-3</v>
      </c>
      <c r="X562">
        <v>0.247</v>
      </c>
      <c r="Y562">
        <v>0.3</v>
      </c>
      <c r="Z562">
        <v>3.49</v>
      </c>
      <c r="AA562">
        <v>7.1999999999999995E-2</v>
      </c>
      <c r="AB562">
        <v>3.5000000000000003E-2</v>
      </c>
      <c r="AC562">
        <v>3.5999999999999997E-2</v>
      </c>
      <c r="AE562">
        <v>8.2000000000000003E-2</v>
      </c>
      <c r="AH562">
        <v>1.2E-2</v>
      </c>
      <c r="AI562">
        <v>5.0000000000000001E-3</v>
      </c>
      <c r="AJ562">
        <v>8.8999999999999996E-2</v>
      </c>
      <c r="AK562">
        <v>4.1189999999999998</v>
      </c>
      <c r="AL562">
        <v>3.0000000000000001E-3</v>
      </c>
      <c r="AM562">
        <v>2.3199999999999998</v>
      </c>
      <c r="AN562">
        <v>0.629</v>
      </c>
      <c r="AP562">
        <v>0.20499999999999999</v>
      </c>
      <c r="AQ562">
        <v>3.34</v>
      </c>
      <c r="AR562">
        <v>7.3999999999999996E-2</v>
      </c>
      <c r="AS562">
        <v>3.3000000000000002E-2</v>
      </c>
      <c r="AT562">
        <v>0.30299999999999999</v>
      </c>
      <c r="AU562">
        <v>3.0000000000000001E-3</v>
      </c>
      <c r="AV562">
        <v>0.161</v>
      </c>
      <c r="AW562">
        <v>0.5</v>
      </c>
      <c r="AX562">
        <v>6.3E-2</v>
      </c>
      <c r="AY562">
        <v>5.0000000000000001E-3</v>
      </c>
      <c r="AZ562">
        <v>95.52</v>
      </c>
      <c r="BB562">
        <v>1.2E-2</v>
      </c>
      <c r="BD562">
        <v>0.97</v>
      </c>
      <c r="BE562">
        <v>7.0000000000000001E-3</v>
      </c>
      <c r="BF562">
        <v>3.0000000000000001E-3</v>
      </c>
      <c r="BG562">
        <v>0.217</v>
      </c>
      <c r="BH562">
        <v>0.35</v>
      </c>
      <c r="BJ562">
        <v>0.46500000000000002</v>
      </c>
      <c r="BK562">
        <v>1.7999999999999999E-2</v>
      </c>
      <c r="BL562">
        <v>1</v>
      </c>
    </row>
    <row r="563" spans="1:64" hidden="1" x14ac:dyDescent="0.3">
      <c r="A563" t="s">
        <v>2311</v>
      </c>
      <c r="B563" t="s">
        <v>2312</v>
      </c>
      <c r="C563" s="1" t="str">
        <f t="shared" ref="C563:C626" si="47">HYPERLINK("https://geochem.nrcan.gc.ca/cdogs/content/bdl/bdl211131_e.htm", "21:1131")</f>
        <v>21:1131</v>
      </c>
      <c r="D563" s="1" t="str">
        <f t="shared" ref="D563:D594" si="48">HYPERLINK("https://geochem.nrcan.gc.ca/cdogs/content/svy/svy210251_e.htm", "21:0251")</f>
        <v>21:0251</v>
      </c>
      <c r="E563" t="s">
        <v>2313</v>
      </c>
      <c r="F563" t="s">
        <v>2314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>
        <v>3.0000000000000001E-3</v>
      </c>
      <c r="P563">
        <v>15.3</v>
      </c>
      <c r="Q563">
        <v>0.49</v>
      </c>
      <c r="R563">
        <v>5.73</v>
      </c>
      <c r="S563">
        <v>82.36</v>
      </c>
      <c r="T563">
        <v>5.0000000000000001E-3</v>
      </c>
      <c r="U563">
        <v>0.01</v>
      </c>
      <c r="V563">
        <v>5.1999999999999998E-2</v>
      </c>
      <c r="W563">
        <v>5.0000000000000001E-3</v>
      </c>
      <c r="X563">
        <v>0.13</v>
      </c>
      <c r="Y563">
        <v>0.22</v>
      </c>
      <c r="Z563">
        <v>1.89</v>
      </c>
      <c r="AA563">
        <v>1.7000000000000001E-2</v>
      </c>
      <c r="AB563">
        <v>1.2E-2</v>
      </c>
      <c r="AC563">
        <v>1.2E-2</v>
      </c>
      <c r="AE563">
        <v>1.2E-2</v>
      </c>
      <c r="AH563">
        <v>3.0000000000000001E-3</v>
      </c>
      <c r="AI563">
        <v>5.0000000000000001E-3</v>
      </c>
      <c r="AJ563">
        <v>0.03</v>
      </c>
      <c r="AK563">
        <v>2.23</v>
      </c>
      <c r="AL563">
        <v>3.0000000000000001E-3</v>
      </c>
      <c r="AM563">
        <v>8.66</v>
      </c>
      <c r="AN563">
        <v>1.016</v>
      </c>
      <c r="AP563">
        <v>5.5E-2</v>
      </c>
      <c r="AQ563">
        <v>2.4300000000000002</v>
      </c>
      <c r="AR563">
        <v>5.3999999999999999E-2</v>
      </c>
      <c r="AS563">
        <v>0.01</v>
      </c>
      <c r="AT563">
        <v>0.24199999999999999</v>
      </c>
      <c r="AU563">
        <v>3.0000000000000001E-3</v>
      </c>
      <c r="AV563">
        <v>0.10299999999999999</v>
      </c>
      <c r="AW563">
        <v>0.5</v>
      </c>
      <c r="AX563">
        <v>1.9E-2</v>
      </c>
      <c r="AY563">
        <v>5.0000000000000001E-3</v>
      </c>
      <c r="AZ563">
        <v>78.290000000000006</v>
      </c>
      <c r="BB563">
        <v>3.0000000000000001E-3</v>
      </c>
      <c r="BD563">
        <v>0.54</v>
      </c>
      <c r="BE563">
        <v>3.0000000000000001E-3</v>
      </c>
      <c r="BF563">
        <v>3.0000000000000001E-3</v>
      </c>
      <c r="BG563">
        <v>1.7629999999999999</v>
      </c>
      <c r="BH563">
        <v>0.26</v>
      </c>
      <c r="BJ563">
        <v>0.109</v>
      </c>
      <c r="BK563">
        <v>5.0000000000000001E-3</v>
      </c>
      <c r="BL563">
        <v>0.25</v>
      </c>
    </row>
    <row r="564" spans="1:64" hidden="1" x14ac:dyDescent="0.3">
      <c r="A564" t="s">
        <v>2315</v>
      </c>
      <c r="B564" t="s">
        <v>2316</v>
      </c>
      <c r="C564" s="1" t="str">
        <f t="shared" si="47"/>
        <v>21:1131</v>
      </c>
      <c r="D564" s="1" t="str">
        <f t="shared" si="48"/>
        <v>21:0251</v>
      </c>
      <c r="E564" t="s">
        <v>2317</v>
      </c>
      <c r="F564" t="s">
        <v>2318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>
        <v>3.0000000000000001E-3</v>
      </c>
      <c r="P564">
        <v>7.6</v>
      </c>
      <c r="Q564">
        <v>0.47</v>
      </c>
      <c r="R564">
        <v>32.18</v>
      </c>
      <c r="S564">
        <v>127.04</v>
      </c>
      <c r="T564">
        <v>3.0000000000000001E-3</v>
      </c>
      <c r="U564">
        <v>0.01</v>
      </c>
      <c r="V564">
        <v>3.7999999999999999E-2</v>
      </c>
      <c r="W564">
        <v>5.0000000000000001E-3</v>
      </c>
      <c r="X564">
        <v>0.222</v>
      </c>
      <c r="Y564">
        <v>0.14000000000000001</v>
      </c>
      <c r="Z564">
        <v>2.4300000000000002</v>
      </c>
      <c r="AA564">
        <v>5.0000000000000001E-3</v>
      </c>
      <c r="AB564">
        <v>5.0000000000000001E-3</v>
      </c>
      <c r="AC564">
        <v>1.7999999999999999E-2</v>
      </c>
      <c r="AE564">
        <v>1.2999999999999999E-2</v>
      </c>
      <c r="AH564">
        <v>3.0000000000000001E-3</v>
      </c>
      <c r="AI564">
        <v>5.0000000000000001E-3</v>
      </c>
      <c r="AJ564">
        <v>1.4999999999999999E-2</v>
      </c>
      <c r="AK564">
        <v>8.1509999999999998</v>
      </c>
      <c r="AL564">
        <v>3.0000000000000001E-3</v>
      </c>
      <c r="AM564">
        <v>18.02</v>
      </c>
      <c r="AN564">
        <v>1.175</v>
      </c>
      <c r="AP564">
        <v>3.3000000000000002E-2</v>
      </c>
      <c r="AQ564">
        <v>1.91</v>
      </c>
      <c r="AR564">
        <v>2.1000000000000001E-2</v>
      </c>
      <c r="AS564">
        <v>3.0000000000000001E-3</v>
      </c>
      <c r="AT564">
        <v>0.51600000000000001</v>
      </c>
      <c r="AU564">
        <v>3.0000000000000001E-3</v>
      </c>
      <c r="AV564">
        <v>0.32800000000000001</v>
      </c>
      <c r="AW564">
        <v>0.5</v>
      </c>
      <c r="AX564">
        <v>1.0999999999999999E-2</v>
      </c>
      <c r="AY564">
        <v>5.0000000000000001E-3</v>
      </c>
      <c r="AZ564">
        <v>200.04</v>
      </c>
      <c r="BB564">
        <v>3.0000000000000001E-3</v>
      </c>
      <c r="BD564">
        <v>1</v>
      </c>
      <c r="BE564">
        <v>8.0000000000000002E-3</v>
      </c>
      <c r="BF564">
        <v>3.0000000000000001E-3</v>
      </c>
      <c r="BG564">
        <v>1.0640000000000001</v>
      </c>
      <c r="BH564">
        <v>0.88</v>
      </c>
      <c r="BJ564">
        <v>8.4000000000000005E-2</v>
      </c>
      <c r="BK564">
        <v>3.0000000000000001E-3</v>
      </c>
      <c r="BL564">
        <v>0.25</v>
      </c>
    </row>
    <row r="565" spans="1:64" hidden="1" x14ac:dyDescent="0.3">
      <c r="A565" t="s">
        <v>2319</v>
      </c>
      <c r="B565" t="s">
        <v>2320</v>
      </c>
      <c r="C565" s="1" t="str">
        <f t="shared" si="47"/>
        <v>21:1131</v>
      </c>
      <c r="D565" s="1" t="str">
        <f t="shared" si="48"/>
        <v>21:0251</v>
      </c>
      <c r="E565" t="s">
        <v>2321</v>
      </c>
      <c r="F565" t="s">
        <v>2322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>
        <v>5.0000000000000001E-3</v>
      </c>
      <c r="P565">
        <v>36</v>
      </c>
      <c r="Q565">
        <v>0.39</v>
      </c>
      <c r="R565">
        <v>8.0500000000000007</v>
      </c>
      <c r="S565">
        <v>99.18</v>
      </c>
      <c r="T565">
        <v>1.9E-2</v>
      </c>
      <c r="U565">
        <v>3.3000000000000002E-2</v>
      </c>
      <c r="V565">
        <v>9.7000000000000003E-2</v>
      </c>
      <c r="W565">
        <v>5.0000000000000001E-3</v>
      </c>
      <c r="X565">
        <v>9.1999999999999998E-2</v>
      </c>
      <c r="Y565">
        <v>0.31</v>
      </c>
      <c r="Z565">
        <v>1.91</v>
      </c>
      <c r="AA565">
        <v>3.9E-2</v>
      </c>
      <c r="AB565">
        <v>2.5999999999999999E-2</v>
      </c>
      <c r="AC565">
        <v>1.9E-2</v>
      </c>
      <c r="AE565">
        <v>4.5999999999999999E-2</v>
      </c>
      <c r="AH565">
        <v>6.0000000000000001E-3</v>
      </c>
      <c r="AI565">
        <v>5.0000000000000001E-3</v>
      </c>
      <c r="AJ565">
        <v>7.1999999999999995E-2</v>
      </c>
      <c r="AK565">
        <v>1.355</v>
      </c>
      <c r="AL565">
        <v>3.0000000000000001E-3</v>
      </c>
      <c r="AM565">
        <v>10.28</v>
      </c>
      <c r="AN565">
        <v>0.92200000000000004</v>
      </c>
      <c r="AP565">
        <v>0.10100000000000001</v>
      </c>
      <c r="AQ565">
        <v>3.97</v>
      </c>
      <c r="AR565">
        <v>2.7E-2</v>
      </c>
      <c r="AS565">
        <v>0.02</v>
      </c>
      <c r="AT565">
        <v>0.122</v>
      </c>
      <c r="AU565">
        <v>3.0000000000000001E-3</v>
      </c>
      <c r="AV565">
        <v>0.22</v>
      </c>
      <c r="AW565">
        <v>0.5</v>
      </c>
      <c r="AX565">
        <v>2.8000000000000001E-2</v>
      </c>
      <c r="AY565">
        <v>5.0000000000000001E-3</v>
      </c>
      <c r="AZ565">
        <v>272.60000000000002</v>
      </c>
      <c r="BB565">
        <v>7.0000000000000001E-3</v>
      </c>
      <c r="BD565">
        <v>0.8</v>
      </c>
      <c r="BE565">
        <v>3.0000000000000001E-3</v>
      </c>
      <c r="BF565">
        <v>3.0000000000000001E-3</v>
      </c>
      <c r="BG565">
        <v>0.19</v>
      </c>
      <c r="BH565">
        <v>0.24</v>
      </c>
      <c r="BJ565">
        <v>0.28499999999999998</v>
      </c>
      <c r="BK565">
        <v>2.1999999999999999E-2</v>
      </c>
      <c r="BL565">
        <v>1.3</v>
      </c>
    </row>
    <row r="566" spans="1:64" hidden="1" x14ac:dyDescent="0.3">
      <c r="A566" t="s">
        <v>2323</v>
      </c>
      <c r="B566" t="s">
        <v>2324</v>
      </c>
      <c r="C566" s="1" t="str">
        <f t="shared" si="47"/>
        <v>21:1131</v>
      </c>
      <c r="D566" s="1" t="str">
        <f t="shared" si="48"/>
        <v>21:0251</v>
      </c>
      <c r="E566" t="s">
        <v>2325</v>
      </c>
      <c r="F566" t="s">
        <v>2326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>
        <v>3.0000000000000001E-3</v>
      </c>
      <c r="P566">
        <v>1</v>
      </c>
      <c r="Q566">
        <v>0.17</v>
      </c>
      <c r="R566">
        <v>8.09</v>
      </c>
      <c r="S566">
        <v>173.69</v>
      </c>
      <c r="T566">
        <v>3.0000000000000001E-3</v>
      </c>
      <c r="U566">
        <v>0.01</v>
      </c>
      <c r="V566">
        <v>5.0000000000000001E-3</v>
      </c>
      <c r="W566">
        <v>5.0000000000000001E-3</v>
      </c>
      <c r="X566">
        <v>2.5000000000000001E-2</v>
      </c>
      <c r="Y566">
        <v>0.05</v>
      </c>
      <c r="Z566">
        <v>0.64</v>
      </c>
      <c r="AA566">
        <v>3.0000000000000001E-3</v>
      </c>
      <c r="AB566">
        <v>3.0000000000000001E-3</v>
      </c>
      <c r="AC566">
        <v>2.1999999999999999E-2</v>
      </c>
      <c r="AE566">
        <v>3.0000000000000001E-3</v>
      </c>
      <c r="AH566">
        <v>3.0000000000000001E-3</v>
      </c>
      <c r="AI566">
        <v>5.0000000000000001E-3</v>
      </c>
      <c r="AJ566">
        <v>5.0000000000000001E-3</v>
      </c>
      <c r="AK566">
        <v>8.0250000000000004</v>
      </c>
      <c r="AL566">
        <v>3.0000000000000001E-3</v>
      </c>
      <c r="AM566">
        <v>0.4</v>
      </c>
      <c r="AN566">
        <v>1.2689999999999999</v>
      </c>
      <c r="AP566">
        <v>3.0000000000000001E-3</v>
      </c>
      <c r="AQ566">
        <v>1.88</v>
      </c>
      <c r="AR566">
        <v>5.0000000000000001E-3</v>
      </c>
      <c r="AS566">
        <v>3.0000000000000001E-3</v>
      </c>
      <c r="AT566">
        <v>0.161</v>
      </c>
      <c r="AU566">
        <v>3.0000000000000001E-3</v>
      </c>
      <c r="AV566">
        <v>8.6999999999999994E-2</v>
      </c>
      <c r="AW566">
        <v>1.1000000000000001</v>
      </c>
      <c r="AX566">
        <v>3.0000000000000001E-3</v>
      </c>
      <c r="AY566">
        <v>5.0000000000000001E-3</v>
      </c>
      <c r="AZ566">
        <v>218.96</v>
      </c>
      <c r="BB566">
        <v>3.0000000000000001E-3</v>
      </c>
      <c r="BD566">
        <v>0.8</v>
      </c>
      <c r="BE566">
        <v>5.0000000000000001E-3</v>
      </c>
      <c r="BF566">
        <v>3.0000000000000001E-3</v>
      </c>
      <c r="BG566">
        <v>0.80500000000000005</v>
      </c>
      <c r="BH566">
        <v>0.12</v>
      </c>
      <c r="BJ566">
        <v>2.4E-2</v>
      </c>
      <c r="BK566">
        <v>3.0000000000000001E-3</v>
      </c>
      <c r="BL566">
        <v>0.25</v>
      </c>
    </row>
    <row r="567" spans="1:64" hidden="1" x14ac:dyDescent="0.3">
      <c r="A567" t="s">
        <v>2327</v>
      </c>
      <c r="B567" t="s">
        <v>2328</v>
      </c>
      <c r="C567" s="1" t="str">
        <f t="shared" si="47"/>
        <v>21:1131</v>
      </c>
      <c r="D567" s="1" t="str">
        <f t="shared" si="48"/>
        <v>21:0251</v>
      </c>
      <c r="E567" t="s">
        <v>2329</v>
      </c>
      <c r="F567" t="s">
        <v>2330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>
        <v>3.0000000000000001E-3</v>
      </c>
      <c r="P567">
        <v>22.5</v>
      </c>
      <c r="Q567">
        <v>0.39</v>
      </c>
      <c r="R567">
        <v>1.94</v>
      </c>
      <c r="S567">
        <v>97.67</v>
      </c>
      <c r="T567">
        <v>6.0000000000000001E-3</v>
      </c>
      <c r="U567">
        <v>0.01</v>
      </c>
      <c r="V567">
        <v>0.03</v>
      </c>
      <c r="W567">
        <v>5.0000000000000001E-3</v>
      </c>
      <c r="X567">
        <v>0.10299999999999999</v>
      </c>
      <c r="Y567">
        <v>0.23</v>
      </c>
      <c r="Z567">
        <v>0.49</v>
      </c>
      <c r="AA567">
        <v>1.4E-2</v>
      </c>
      <c r="AB567">
        <v>8.0000000000000002E-3</v>
      </c>
      <c r="AC567">
        <v>1.6E-2</v>
      </c>
      <c r="AE567">
        <v>7.0000000000000001E-3</v>
      </c>
      <c r="AH567">
        <v>3.0000000000000001E-3</v>
      </c>
      <c r="AI567">
        <v>5.0000000000000001E-3</v>
      </c>
      <c r="AJ567">
        <v>1.6E-2</v>
      </c>
      <c r="AK567">
        <v>0.66800000000000004</v>
      </c>
      <c r="AL567">
        <v>3.0000000000000001E-3</v>
      </c>
      <c r="AM567">
        <v>13.82</v>
      </c>
      <c r="AN567">
        <v>0.252</v>
      </c>
      <c r="AP567">
        <v>2.7E-2</v>
      </c>
      <c r="AQ567">
        <v>1.64</v>
      </c>
      <c r="AR567">
        <v>1.9E-2</v>
      </c>
      <c r="AS567">
        <v>7.0000000000000001E-3</v>
      </c>
      <c r="AT567">
        <v>0.127</v>
      </c>
      <c r="AU567">
        <v>3.0000000000000001E-3</v>
      </c>
      <c r="AV567">
        <v>2.9000000000000001E-2</v>
      </c>
      <c r="AW567">
        <v>0.5</v>
      </c>
      <c r="AX567">
        <v>3.0000000000000001E-3</v>
      </c>
      <c r="AY567">
        <v>1.6E-2</v>
      </c>
      <c r="AZ567">
        <v>52.58</v>
      </c>
      <c r="BB567">
        <v>3.0000000000000001E-3</v>
      </c>
      <c r="BD567">
        <v>0.25</v>
      </c>
      <c r="BE567">
        <v>3.0000000000000001E-3</v>
      </c>
      <c r="BF567">
        <v>3.0000000000000001E-3</v>
      </c>
      <c r="BG567">
        <v>1.7000000000000001E-2</v>
      </c>
      <c r="BH567">
        <v>0.11</v>
      </c>
      <c r="BJ567">
        <v>7.9000000000000001E-2</v>
      </c>
      <c r="BK567">
        <v>3.0000000000000001E-3</v>
      </c>
      <c r="BL567">
        <v>1.47</v>
      </c>
    </row>
    <row r="568" spans="1:64" hidden="1" x14ac:dyDescent="0.3">
      <c r="A568" t="s">
        <v>2331</v>
      </c>
      <c r="B568" t="s">
        <v>2332</v>
      </c>
      <c r="C568" s="1" t="str">
        <f t="shared" si="47"/>
        <v>21:1131</v>
      </c>
      <c r="D568" s="1" t="str">
        <f t="shared" si="48"/>
        <v>21:0251</v>
      </c>
      <c r="E568" t="s">
        <v>2333</v>
      </c>
      <c r="F568" t="s">
        <v>2334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>
        <v>7.0000000000000001E-3</v>
      </c>
      <c r="P568">
        <v>93.9</v>
      </c>
      <c r="Q568">
        <v>0.59</v>
      </c>
      <c r="R568">
        <v>3.2</v>
      </c>
      <c r="S568">
        <v>46.19</v>
      </c>
      <c r="T568">
        <v>0.03</v>
      </c>
      <c r="U568">
        <v>0.01</v>
      </c>
      <c r="V568">
        <v>0.217</v>
      </c>
      <c r="W568">
        <v>5.0000000000000001E-3</v>
      </c>
      <c r="X568">
        <v>0.14799999999999999</v>
      </c>
      <c r="Y568">
        <v>0.53</v>
      </c>
      <c r="Z568">
        <v>1.28</v>
      </c>
      <c r="AA568">
        <v>7.9000000000000001E-2</v>
      </c>
      <c r="AB568">
        <v>3.5999999999999997E-2</v>
      </c>
      <c r="AC568">
        <v>2.1999999999999999E-2</v>
      </c>
      <c r="AE568">
        <v>8.2000000000000003E-2</v>
      </c>
      <c r="AH568">
        <v>1.7000000000000001E-2</v>
      </c>
      <c r="AI568">
        <v>5.0000000000000001E-3</v>
      </c>
      <c r="AJ568">
        <v>0.105</v>
      </c>
      <c r="AK568">
        <v>1.196</v>
      </c>
      <c r="AL568">
        <v>5.0000000000000001E-3</v>
      </c>
      <c r="AM568">
        <v>5.65</v>
      </c>
      <c r="AN568">
        <v>0.185</v>
      </c>
      <c r="AP568">
        <v>0.23899999999999999</v>
      </c>
      <c r="AQ568">
        <v>2.57</v>
      </c>
      <c r="AR568">
        <v>3.4000000000000002E-2</v>
      </c>
      <c r="AS568">
        <v>4.4999999999999998E-2</v>
      </c>
      <c r="AT568">
        <v>9.6000000000000002E-2</v>
      </c>
      <c r="AU568">
        <v>3.0000000000000001E-3</v>
      </c>
      <c r="AV568">
        <v>6.4000000000000001E-2</v>
      </c>
      <c r="AW568">
        <v>0.5</v>
      </c>
      <c r="AX568">
        <v>6.8000000000000005E-2</v>
      </c>
      <c r="AY568">
        <v>5.0000000000000001E-3</v>
      </c>
      <c r="AZ568">
        <v>12.47</v>
      </c>
      <c r="BB568">
        <v>1.4E-2</v>
      </c>
      <c r="BD568">
        <v>0.51</v>
      </c>
      <c r="BE568">
        <v>3.0000000000000001E-3</v>
      </c>
      <c r="BF568">
        <v>3.0000000000000001E-3</v>
      </c>
      <c r="BG568">
        <v>3.9E-2</v>
      </c>
      <c r="BH568">
        <v>0.38</v>
      </c>
      <c r="BJ568">
        <v>0.50600000000000001</v>
      </c>
      <c r="BK568">
        <v>0.03</v>
      </c>
      <c r="BL568">
        <v>2.93</v>
      </c>
    </row>
    <row r="569" spans="1:64" hidden="1" x14ac:dyDescent="0.3">
      <c r="A569" t="s">
        <v>2335</v>
      </c>
      <c r="B569" t="s">
        <v>2336</v>
      </c>
      <c r="C569" s="1" t="str">
        <f t="shared" si="47"/>
        <v>21:1131</v>
      </c>
      <c r="D569" s="1" t="str">
        <f t="shared" si="48"/>
        <v>21:0251</v>
      </c>
      <c r="E569" t="s">
        <v>2337</v>
      </c>
      <c r="F569" t="s">
        <v>2338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>
        <v>3.0000000000000001E-3</v>
      </c>
      <c r="P569">
        <v>1</v>
      </c>
      <c r="Q569">
        <v>0.05</v>
      </c>
      <c r="R569">
        <v>2.2400000000000002</v>
      </c>
      <c r="S569">
        <v>36.46</v>
      </c>
      <c r="T569">
        <v>3.0000000000000001E-3</v>
      </c>
      <c r="U569">
        <v>0.01</v>
      </c>
      <c r="V569">
        <v>5.0000000000000001E-3</v>
      </c>
      <c r="W569">
        <v>5.0000000000000001E-3</v>
      </c>
      <c r="X569">
        <v>2.5000000000000001E-2</v>
      </c>
      <c r="Y569">
        <v>0.12</v>
      </c>
      <c r="Z569">
        <v>0.31</v>
      </c>
      <c r="AA569">
        <v>3.0000000000000001E-3</v>
      </c>
      <c r="AB569">
        <v>3.0000000000000001E-3</v>
      </c>
      <c r="AC569">
        <v>6.0000000000000001E-3</v>
      </c>
      <c r="AE569">
        <v>3.0000000000000001E-3</v>
      </c>
      <c r="AH569">
        <v>3.0000000000000001E-3</v>
      </c>
      <c r="AI569">
        <v>5.0000000000000001E-3</v>
      </c>
      <c r="AJ569">
        <v>5.0000000000000001E-3</v>
      </c>
      <c r="AK569">
        <v>1.0069999999999999</v>
      </c>
      <c r="AL569">
        <v>3.0000000000000001E-3</v>
      </c>
      <c r="AM569">
        <v>0.56999999999999995</v>
      </c>
      <c r="AN569">
        <v>0.123</v>
      </c>
      <c r="AP569">
        <v>3.0000000000000001E-3</v>
      </c>
      <c r="AQ569">
        <v>1.25</v>
      </c>
      <c r="AR569">
        <v>1.2999999999999999E-2</v>
      </c>
      <c r="AS569">
        <v>3.0000000000000001E-3</v>
      </c>
      <c r="AT569">
        <v>0.19700000000000001</v>
      </c>
      <c r="AU569">
        <v>3.0000000000000001E-3</v>
      </c>
      <c r="AV569">
        <v>2.1000000000000001E-2</v>
      </c>
      <c r="AW569">
        <v>0.5</v>
      </c>
      <c r="AX569">
        <v>3.0000000000000001E-3</v>
      </c>
      <c r="AY569">
        <v>1.4E-2</v>
      </c>
      <c r="AZ569">
        <v>51.6</v>
      </c>
      <c r="BB569">
        <v>3.0000000000000001E-3</v>
      </c>
      <c r="BD569">
        <v>0.78</v>
      </c>
      <c r="BE569">
        <v>3.0000000000000001E-3</v>
      </c>
      <c r="BF569">
        <v>3.0000000000000001E-3</v>
      </c>
      <c r="BG569">
        <v>0.82299999999999995</v>
      </c>
      <c r="BH569">
        <v>0.12</v>
      </c>
      <c r="BJ569">
        <v>1.0999999999999999E-2</v>
      </c>
      <c r="BK569">
        <v>3.0000000000000001E-3</v>
      </c>
      <c r="BL569">
        <v>0.51</v>
      </c>
    </row>
    <row r="570" spans="1:64" hidden="1" x14ac:dyDescent="0.3">
      <c r="A570" t="s">
        <v>2339</v>
      </c>
      <c r="B570" t="s">
        <v>2340</v>
      </c>
      <c r="C570" s="1" t="str">
        <f t="shared" si="47"/>
        <v>21:1131</v>
      </c>
      <c r="D570" s="1" t="str">
        <f t="shared" si="48"/>
        <v>21:0251</v>
      </c>
      <c r="E570" t="s">
        <v>2341</v>
      </c>
      <c r="F570" t="s">
        <v>2342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>
        <v>3.0000000000000001E-3</v>
      </c>
      <c r="P570">
        <v>6.5</v>
      </c>
      <c r="Q570">
        <v>0.22</v>
      </c>
      <c r="R570">
        <v>3.27</v>
      </c>
      <c r="S570">
        <v>123.63</v>
      </c>
      <c r="T570">
        <v>3.0000000000000001E-3</v>
      </c>
      <c r="U570">
        <v>0.01</v>
      </c>
      <c r="V570">
        <v>5.0000000000000001E-3</v>
      </c>
      <c r="W570">
        <v>5.0000000000000001E-3</v>
      </c>
      <c r="X570">
        <v>0.151</v>
      </c>
      <c r="Y570">
        <v>0.17</v>
      </c>
      <c r="Z570">
        <v>0.48</v>
      </c>
      <c r="AA570">
        <v>3.0000000000000001E-3</v>
      </c>
      <c r="AB570">
        <v>3.0000000000000001E-3</v>
      </c>
      <c r="AC570">
        <v>1.2999999999999999E-2</v>
      </c>
      <c r="AE570">
        <v>3.0000000000000001E-3</v>
      </c>
      <c r="AH570">
        <v>3.0000000000000001E-3</v>
      </c>
      <c r="AI570">
        <v>5.0000000000000001E-3</v>
      </c>
      <c r="AJ570">
        <v>5.0000000000000001E-3</v>
      </c>
      <c r="AK570">
        <v>2.968</v>
      </c>
      <c r="AL570">
        <v>3.0000000000000001E-3</v>
      </c>
      <c r="AM570">
        <v>30.57</v>
      </c>
      <c r="AN570">
        <v>0.53600000000000003</v>
      </c>
      <c r="AP570">
        <v>3.0000000000000001E-3</v>
      </c>
      <c r="AQ570">
        <v>2.91</v>
      </c>
      <c r="AR570">
        <v>5.0000000000000001E-3</v>
      </c>
      <c r="AS570">
        <v>3.0000000000000001E-3</v>
      </c>
      <c r="AT570">
        <v>0.317</v>
      </c>
      <c r="AU570">
        <v>3.0000000000000001E-3</v>
      </c>
      <c r="AV570">
        <v>0.06</v>
      </c>
      <c r="AW570">
        <v>0.5</v>
      </c>
      <c r="AX570">
        <v>3.0000000000000001E-3</v>
      </c>
      <c r="AY570">
        <v>5.0000000000000001E-3</v>
      </c>
      <c r="AZ570">
        <v>91.34</v>
      </c>
      <c r="BB570">
        <v>3.0000000000000001E-3</v>
      </c>
      <c r="BD570">
        <v>0.76</v>
      </c>
      <c r="BE570">
        <v>3.0000000000000001E-3</v>
      </c>
      <c r="BF570">
        <v>3.0000000000000001E-3</v>
      </c>
      <c r="BG570">
        <v>0.42099999999999999</v>
      </c>
      <c r="BH570">
        <v>0.14000000000000001</v>
      </c>
      <c r="BJ570">
        <v>0.02</v>
      </c>
      <c r="BK570">
        <v>3.0000000000000001E-3</v>
      </c>
      <c r="BL570">
        <v>0.25</v>
      </c>
    </row>
    <row r="571" spans="1:64" hidden="1" x14ac:dyDescent="0.3">
      <c r="A571" t="s">
        <v>2343</v>
      </c>
      <c r="B571" t="s">
        <v>2344</v>
      </c>
      <c r="C571" s="1" t="str">
        <f t="shared" si="47"/>
        <v>21:1131</v>
      </c>
      <c r="D571" s="1" t="str">
        <f t="shared" si="48"/>
        <v>21:0251</v>
      </c>
      <c r="E571" t="s">
        <v>2345</v>
      </c>
      <c r="F571" t="s">
        <v>2346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>
        <v>3.0000000000000001E-3</v>
      </c>
      <c r="P571">
        <v>66.099999999999994</v>
      </c>
      <c r="Q571">
        <v>0.4</v>
      </c>
      <c r="R571">
        <v>2.4500000000000002</v>
      </c>
      <c r="S571">
        <v>81.16</v>
      </c>
      <c r="T571">
        <v>1.7999999999999999E-2</v>
      </c>
      <c r="U571">
        <v>0.01</v>
      </c>
      <c r="V571">
        <v>0.191</v>
      </c>
      <c r="W571">
        <v>5.0000000000000001E-3</v>
      </c>
      <c r="X571">
        <v>0.114</v>
      </c>
      <c r="Y571">
        <v>0.44</v>
      </c>
      <c r="Z571">
        <v>2.31</v>
      </c>
      <c r="AA571">
        <v>6.5000000000000002E-2</v>
      </c>
      <c r="AB571">
        <v>5.1999999999999998E-2</v>
      </c>
      <c r="AC571">
        <v>2.8000000000000001E-2</v>
      </c>
      <c r="AE571">
        <v>8.2000000000000003E-2</v>
      </c>
      <c r="AH571">
        <v>1.2999999999999999E-2</v>
      </c>
      <c r="AI571">
        <v>5.0000000000000001E-3</v>
      </c>
      <c r="AJ571">
        <v>0.112</v>
      </c>
      <c r="AK571">
        <v>0.69899999999999995</v>
      </c>
      <c r="AL571">
        <v>6.0000000000000001E-3</v>
      </c>
      <c r="AM571">
        <v>6.92</v>
      </c>
      <c r="AN571">
        <v>0.248</v>
      </c>
      <c r="AP571">
        <v>0.217</v>
      </c>
      <c r="AQ571">
        <v>2.73</v>
      </c>
      <c r="AR571">
        <v>3.9E-2</v>
      </c>
      <c r="AS571">
        <v>4.2999999999999997E-2</v>
      </c>
      <c r="AT571">
        <v>0.1</v>
      </c>
      <c r="AU571">
        <v>3.0000000000000001E-3</v>
      </c>
      <c r="AV571">
        <v>0.09</v>
      </c>
      <c r="AW571">
        <v>0.5</v>
      </c>
      <c r="AX571">
        <v>7.5999999999999998E-2</v>
      </c>
      <c r="AY571">
        <v>5.0000000000000001E-3</v>
      </c>
      <c r="AZ571">
        <v>21.35</v>
      </c>
      <c r="BB571">
        <v>0.01</v>
      </c>
      <c r="BD571">
        <v>0.95</v>
      </c>
      <c r="BE571">
        <v>3.0000000000000001E-3</v>
      </c>
      <c r="BF571">
        <v>3.0000000000000001E-3</v>
      </c>
      <c r="BG571">
        <v>5.6000000000000001E-2</v>
      </c>
      <c r="BH571">
        <v>0.24</v>
      </c>
      <c r="BJ571">
        <v>0.48799999999999999</v>
      </c>
      <c r="BK571">
        <v>3.6999999999999998E-2</v>
      </c>
      <c r="BL571">
        <v>1.26</v>
      </c>
    </row>
    <row r="572" spans="1:64" hidden="1" x14ac:dyDescent="0.3">
      <c r="A572" t="s">
        <v>2347</v>
      </c>
      <c r="B572" t="s">
        <v>2348</v>
      </c>
      <c r="C572" s="1" t="str">
        <f t="shared" si="47"/>
        <v>21:1131</v>
      </c>
      <c r="D572" s="1" t="str">
        <f t="shared" si="48"/>
        <v>21:0251</v>
      </c>
      <c r="E572" t="s">
        <v>2349</v>
      </c>
      <c r="F572" t="s">
        <v>2350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>
        <v>3.0000000000000001E-3</v>
      </c>
      <c r="P572">
        <v>52.4</v>
      </c>
      <c r="Q572">
        <v>0.32</v>
      </c>
      <c r="R572">
        <v>10.36</v>
      </c>
      <c r="S572">
        <v>120.06</v>
      </c>
      <c r="T572">
        <v>1.2999999999999999E-2</v>
      </c>
      <c r="U572">
        <v>0.01</v>
      </c>
      <c r="V572">
        <v>0.157</v>
      </c>
      <c r="W572">
        <v>5.0000000000000001E-3</v>
      </c>
      <c r="X572">
        <v>9.5000000000000001E-2</v>
      </c>
      <c r="Y572">
        <v>0.42</v>
      </c>
      <c r="Z572">
        <v>4.2699999999999996</v>
      </c>
      <c r="AA572">
        <v>6.6000000000000003E-2</v>
      </c>
      <c r="AB572">
        <v>4.4999999999999998E-2</v>
      </c>
      <c r="AC572">
        <v>0.03</v>
      </c>
      <c r="AE572">
        <v>7.8E-2</v>
      </c>
      <c r="AH572">
        <v>1.2999999999999999E-2</v>
      </c>
      <c r="AI572">
        <v>5.0000000000000001E-3</v>
      </c>
      <c r="AJ572">
        <v>9.4E-2</v>
      </c>
      <c r="AK572">
        <v>3.2789999999999999</v>
      </c>
      <c r="AL572">
        <v>3.0000000000000001E-3</v>
      </c>
      <c r="AM572">
        <v>1.07</v>
      </c>
      <c r="AN572">
        <v>0.83699999999999997</v>
      </c>
      <c r="AP572">
        <v>0.191</v>
      </c>
      <c r="AQ572">
        <v>2.81</v>
      </c>
      <c r="AR572">
        <v>4.2000000000000003E-2</v>
      </c>
      <c r="AS572">
        <v>3.4000000000000002E-2</v>
      </c>
      <c r="AT572">
        <v>0.33200000000000002</v>
      </c>
      <c r="AU572">
        <v>3.0000000000000001E-3</v>
      </c>
      <c r="AV572">
        <v>0.219</v>
      </c>
      <c r="AW572">
        <v>0.5</v>
      </c>
      <c r="AX572">
        <v>5.3999999999999999E-2</v>
      </c>
      <c r="AY572">
        <v>5.0000000000000001E-3</v>
      </c>
      <c r="AZ572">
        <v>83.37</v>
      </c>
      <c r="BB572">
        <v>0.01</v>
      </c>
      <c r="BD572">
        <v>0.76</v>
      </c>
      <c r="BE572">
        <v>3.0000000000000001E-3</v>
      </c>
      <c r="BF572">
        <v>3.0000000000000001E-3</v>
      </c>
      <c r="BG572">
        <v>0.314</v>
      </c>
      <c r="BH572">
        <v>0.36</v>
      </c>
      <c r="BJ572">
        <v>0.46500000000000002</v>
      </c>
      <c r="BK572">
        <v>2.7E-2</v>
      </c>
      <c r="BL572">
        <v>0.84</v>
      </c>
    </row>
    <row r="573" spans="1:64" hidden="1" x14ac:dyDescent="0.3">
      <c r="A573" t="s">
        <v>2351</v>
      </c>
      <c r="B573" t="s">
        <v>2352</v>
      </c>
      <c r="C573" s="1" t="str">
        <f t="shared" si="47"/>
        <v>21:1131</v>
      </c>
      <c r="D573" s="1" t="str">
        <f t="shared" si="48"/>
        <v>21:0251</v>
      </c>
      <c r="E573" t="s">
        <v>2353</v>
      </c>
      <c r="F573" t="s">
        <v>2354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>
        <v>3.0000000000000001E-3</v>
      </c>
      <c r="P573">
        <v>45.3</v>
      </c>
      <c r="Q573">
        <v>0.59</v>
      </c>
      <c r="R573">
        <v>5.32</v>
      </c>
      <c r="S573">
        <v>55.27</v>
      </c>
      <c r="T573">
        <v>1.4999999999999999E-2</v>
      </c>
      <c r="U573">
        <v>0.01</v>
      </c>
      <c r="V573">
        <v>0.155</v>
      </c>
      <c r="W573">
        <v>5.0000000000000001E-3</v>
      </c>
      <c r="X573">
        <v>0.25</v>
      </c>
      <c r="Y573">
        <v>0.49</v>
      </c>
      <c r="Z573">
        <v>1.46</v>
      </c>
      <c r="AA573">
        <v>7.0999999999999994E-2</v>
      </c>
      <c r="AB573">
        <v>3.4000000000000002E-2</v>
      </c>
      <c r="AC573">
        <v>2.3E-2</v>
      </c>
      <c r="AE573">
        <v>5.8000000000000003E-2</v>
      </c>
      <c r="AH573">
        <v>1.0999999999999999E-2</v>
      </c>
      <c r="AI573">
        <v>5.0000000000000001E-3</v>
      </c>
      <c r="AJ573">
        <v>7.1999999999999995E-2</v>
      </c>
      <c r="AK573">
        <v>1.03</v>
      </c>
      <c r="AL573">
        <v>3.0000000000000001E-3</v>
      </c>
      <c r="AM573">
        <v>22.39</v>
      </c>
      <c r="AN573">
        <v>0.16800000000000001</v>
      </c>
      <c r="AP573">
        <v>0.17399999999999999</v>
      </c>
      <c r="AQ573">
        <v>3.24</v>
      </c>
      <c r="AR573">
        <v>4.2999999999999997E-2</v>
      </c>
      <c r="AS573">
        <v>3.5000000000000003E-2</v>
      </c>
      <c r="AT573">
        <v>0.248</v>
      </c>
      <c r="AU573">
        <v>3.0000000000000001E-3</v>
      </c>
      <c r="AV573">
        <v>6.9000000000000006E-2</v>
      </c>
      <c r="AW573">
        <v>0.5</v>
      </c>
      <c r="AX573">
        <v>4.8000000000000001E-2</v>
      </c>
      <c r="AY573">
        <v>5.0000000000000001E-3</v>
      </c>
      <c r="AZ573">
        <v>28.02</v>
      </c>
      <c r="BB573">
        <v>0.01</v>
      </c>
      <c r="BD573">
        <v>0.67</v>
      </c>
      <c r="BE573">
        <v>3.0000000000000001E-3</v>
      </c>
      <c r="BF573">
        <v>3.0000000000000001E-3</v>
      </c>
      <c r="BG573">
        <v>3.7999999999999999E-2</v>
      </c>
      <c r="BH573">
        <v>0.41</v>
      </c>
      <c r="BJ573">
        <v>0.41499999999999998</v>
      </c>
      <c r="BK573">
        <v>0.03</v>
      </c>
      <c r="BL573">
        <v>1.48</v>
      </c>
    </row>
    <row r="574" spans="1:64" hidden="1" x14ac:dyDescent="0.3">
      <c r="A574" t="s">
        <v>2355</v>
      </c>
      <c r="B574" t="s">
        <v>2356</v>
      </c>
      <c r="C574" s="1" t="str">
        <f t="shared" si="47"/>
        <v>21:1131</v>
      </c>
      <c r="D574" s="1" t="str">
        <f t="shared" si="48"/>
        <v>21:0251</v>
      </c>
      <c r="E574" t="s">
        <v>2357</v>
      </c>
      <c r="F574" t="s">
        <v>2358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>
        <v>3.0000000000000001E-3</v>
      </c>
      <c r="P574">
        <v>226.8</v>
      </c>
      <c r="Q574">
        <v>0.05</v>
      </c>
      <c r="R574">
        <v>10.92</v>
      </c>
      <c r="S574">
        <v>16.7</v>
      </c>
      <c r="T574">
        <v>8.0000000000000002E-3</v>
      </c>
      <c r="U574">
        <v>0.01</v>
      </c>
      <c r="V574">
        <v>2.4E-2</v>
      </c>
      <c r="W574">
        <v>5.0000000000000001E-3</v>
      </c>
      <c r="X574">
        <v>2.6139999999999999</v>
      </c>
      <c r="Y574">
        <v>0.11</v>
      </c>
      <c r="Z574">
        <v>1.21</v>
      </c>
      <c r="AA574">
        <v>0.04</v>
      </c>
      <c r="AB574">
        <v>1.9E-2</v>
      </c>
      <c r="AC574">
        <v>7.0000000000000001E-3</v>
      </c>
      <c r="AE574">
        <v>4.2999999999999997E-2</v>
      </c>
      <c r="AH574">
        <v>5.0000000000000001E-3</v>
      </c>
      <c r="AI574">
        <v>5.0000000000000001E-3</v>
      </c>
      <c r="AJ574">
        <v>5.0000000000000001E-3</v>
      </c>
      <c r="AK574">
        <v>7.7229999999999999</v>
      </c>
      <c r="AL574">
        <v>3.0000000000000001E-3</v>
      </c>
      <c r="AM574">
        <v>47.82</v>
      </c>
      <c r="AN574">
        <v>0.50600000000000001</v>
      </c>
      <c r="AP574">
        <v>2.7E-2</v>
      </c>
      <c r="AQ574">
        <v>4.93</v>
      </c>
      <c r="AR574">
        <v>5.0000000000000001E-3</v>
      </c>
      <c r="AS574">
        <v>3.0000000000000001E-3</v>
      </c>
      <c r="AT574">
        <v>0.57999999999999996</v>
      </c>
      <c r="AU574">
        <v>3.0000000000000001E-3</v>
      </c>
      <c r="AV574">
        <v>2.5999999999999999E-2</v>
      </c>
      <c r="AW574">
        <v>0.5</v>
      </c>
      <c r="AX574">
        <v>2.1999999999999999E-2</v>
      </c>
      <c r="AY574">
        <v>5.0000000000000001E-3</v>
      </c>
      <c r="AZ574">
        <v>140.16</v>
      </c>
      <c r="BB574">
        <v>6.0000000000000001E-3</v>
      </c>
      <c r="BD574">
        <v>0.62</v>
      </c>
      <c r="BE574">
        <v>3.0000000000000001E-3</v>
      </c>
      <c r="BF574">
        <v>3.0000000000000001E-3</v>
      </c>
      <c r="BG574">
        <v>0.46500000000000002</v>
      </c>
      <c r="BH574">
        <v>0.05</v>
      </c>
      <c r="BJ574">
        <v>0.218</v>
      </c>
      <c r="BK574">
        <v>1.2E-2</v>
      </c>
      <c r="BL574">
        <v>3.18</v>
      </c>
    </row>
    <row r="575" spans="1:64" hidden="1" x14ac:dyDescent="0.3">
      <c r="A575" t="s">
        <v>2359</v>
      </c>
      <c r="B575" t="s">
        <v>2360</v>
      </c>
      <c r="C575" s="1" t="str">
        <f t="shared" si="47"/>
        <v>21:1131</v>
      </c>
      <c r="D575" s="1" t="str">
        <f t="shared" si="48"/>
        <v>21:0251</v>
      </c>
      <c r="E575" t="s">
        <v>2361</v>
      </c>
      <c r="F575" t="s">
        <v>2362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>
        <v>3.0000000000000001E-3</v>
      </c>
      <c r="P575">
        <v>2245.4</v>
      </c>
      <c r="Q575">
        <v>0.05</v>
      </c>
      <c r="R575">
        <v>14.14</v>
      </c>
      <c r="S575">
        <v>25.4</v>
      </c>
      <c r="T575">
        <v>1.0189999999999999</v>
      </c>
      <c r="U575">
        <v>0.67600000000000005</v>
      </c>
      <c r="V575">
        <v>1.536</v>
      </c>
      <c r="W575">
        <v>0.01</v>
      </c>
      <c r="X575">
        <v>71.409000000000006</v>
      </c>
      <c r="Y575">
        <v>0.05</v>
      </c>
      <c r="Z575">
        <v>5.74</v>
      </c>
      <c r="AA575">
        <v>1.5169999999999999</v>
      </c>
      <c r="AB575">
        <v>0.77800000000000002</v>
      </c>
      <c r="AC575">
        <v>0.19</v>
      </c>
      <c r="AE575">
        <v>1.3280000000000001</v>
      </c>
      <c r="AH575">
        <v>0.32200000000000001</v>
      </c>
      <c r="AI575">
        <v>5.0000000000000001E-3</v>
      </c>
      <c r="AJ575">
        <v>0.46800000000000003</v>
      </c>
      <c r="AK575">
        <v>18.335999999999999</v>
      </c>
      <c r="AL575">
        <v>7.5999999999999998E-2</v>
      </c>
      <c r="AM575">
        <v>2084.59</v>
      </c>
      <c r="AN575">
        <v>2.5000000000000001E-2</v>
      </c>
      <c r="AP575">
        <v>1.339</v>
      </c>
      <c r="AQ575">
        <v>150.35</v>
      </c>
      <c r="AR575">
        <v>0.25700000000000001</v>
      </c>
      <c r="AS575">
        <v>0.23699999999999999</v>
      </c>
      <c r="AT575">
        <v>1.6379999999999999</v>
      </c>
      <c r="AU575">
        <v>3.0000000000000001E-3</v>
      </c>
      <c r="AV575">
        <v>5.0000000000000001E-3</v>
      </c>
      <c r="AW575">
        <v>0.5</v>
      </c>
      <c r="AX575">
        <v>0.53</v>
      </c>
      <c r="AY575">
        <v>5.0000000000000001E-3</v>
      </c>
      <c r="AZ575">
        <v>58.61</v>
      </c>
      <c r="BB575">
        <v>0.253</v>
      </c>
      <c r="BD575">
        <v>1.47</v>
      </c>
      <c r="BE575">
        <v>2.1999999999999999E-2</v>
      </c>
      <c r="BF575">
        <v>8.5999999999999993E-2</v>
      </c>
      <c r="BG575">
        <v>0.26700000000000002</v>
      </c>
      <c r="BH575">
        <v>0.05</v>
      </c>
      <c r="BJ575">
        <v>9.7949999999999999</v>
      </c>
      <c r="BK575">
        <v>0.47799999999999998</v>
      </c>
      <c r="BL575">
        <v>292.52999999999997</v>
      </c>
    </row>
    <row r="576" spans="1:64" hidden="1" x14ac:dyDescent="0.3">
      <c r="A576" t="s">
        <v>2363</v>
      </c>
      <c r="B576" t="s">
        <v>2364</v>
      </c>
      <c r="C576" s="1" t="str">
        <f t="shared" si="47"/>
        <v>21:1131</v>
      </c>
      <c r="D576" s="1" t="str">
        <f t="shared" si="48"/>
        <v>21:0251</v>
      </c>
      <c r="E576" t="s">
        <v>2365</v>
      </c>
      <c r="F576" t="s">
        <v>2366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>
        <v>3.0000000000000001E-3</v>
      </c>
      <c r="P576">
        <v>118</v>
      </c>
      <c r="Q576">
        <v>0.13</v>
      </c>
      <c r="R576">
        <v>6.4</v>
      </c>
      <c r="S576">
        <v>39.53</v>
      </c>
      <c r="T576">
        <v>4.2999999999999997E-2</v>
      </c>
      <c r="U576">
        <v>2.5000000000000001E-2</v>
      </c>
      <c r="V576">
        <v>9.1999999999999998E-2</v>
      </c>
      <c r="W576">
        <v>5.0000000000000001E-3</v>
      </c>
      <c r="X576">
        <v>1.03</v>
      </c>
      <c r="Y576">
        <v>0.18</v>
      </c>
      <c r="Z576">
        <v>1.66</v>
      </c>
      <c r="AA576">
        <v>5.1999999999999998E-2</v>
      </c>
      <c r="AB576">
        <v>2.3E-2</v>
      </c>
      <c r="AC576">
        <v>1.2999999999999999E-2</v>
      </c>
      <c r="AE576">
        <v>6.6000000000000003E-2</v>
      </c>
      <c r="AH576">
        <v>0.01</v>
      </c>
      <c r="AI576">
        <v>5.0000000000000001E-3</v>
      </c>
      <c r="AJ576">
        <v>3.5000000000000003E-2</v>
      </c>
      <c r="AK576">
        <v>5.6029999999999998</v>
      </c>
      <c r="AL576">
        <v>3.0000000000000001E-3</v>
      </c>
      <c r="AM576">
        <v>36.520000000000003</v>
      </c>
      <c r="AN576">
        <v>0.11799999999999999</v>
      </c>
      <c r="AP576">
        <v>0.106</v>
      </c>
      <c r="AQ576">
        <v>9.02</v>
      </c>
      <c r="AR576">
        <v>2.1000000000000001E-2</v>
      </c>
      <c r="AS576">
        <v>1.7000000000000001E-2</v>
      </c>
      <c r="AT576">
        <v>0.25700000000000001</v>
      </c>
      <c r="AU576">
        <v>3.0000000000000001E-3</v>
      </c>
      <c r="AV576">
        <v>4.3999999999999997E-2</v>
      </c>
      <c r="AW576">
        <v>0.5</v>
      </c>
      <c r="AX576">
        <v>3.6999999999999998E-2</v>
      </c>
      <c r="AY576">
        <v>5.0000000000000001E-3</v>
      </c>
      <c r="AZ576">
        <v>45.91</v>
      </c>
      <c r="BB576">
        <v>8.9999999999999993E-3</v>
      </c>
      <c r="BD576">
        <v>0.93</v>
      </c>
      <c r="BE576">
        <v>3.0000000000000001E-3</v>
      </c>
      <c r="BF576">
        <v>3.0000000000000001E-3</v>
      </c>
      <c r="BG576">
        <v>0.09</v>
      </c>
      <c r="BH576">
        <v>0.16</v>
      </c>
      <c r="BJ576">
        <v>0.371</v>
      </c>
      <c r="BK576">
        <v>1.2E-2</v>
      </c>
      <c r="BL576">
        <v>8.6999999999999993</v>
      </c>
    </row>
    <row r="577" spans="1:64" hidden="1" x14ac:dyDescent="0.3">
      <c r="A577" t="s">
        <v>2367</v>
      </c>
      <c r="B577" t="s">
        <v>2368</v>
      </c>
      <c r="C577" s="1" t="str">
        <f t="shared" si="47"/>
        <v>21:1131</v>
      </c>
      <c r="D577" s="1" t="str">
        <f t="shared" si="48"/>
        <v>21:0251</v>
      </c>
      <c r="E577" t="s">
        <v>2369</v>
      </c>
      <c r="F577" t="s">
        <v>2370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>
        <v>3.0000000000000001E-3</v>
      </c>
      <c r="P577">
        <v>110.8</v>
      </c>
      <c r="Q577">
        <v>0.57999999999999996</v>
      </c>
      <c r="R577">
        <v>4.5599999999999996</v>
      </c>
      <c r="S577">
        <v>58.65</v>
      </c>
      <c r="T577">
        <v>2.9000000000000001E-2</v>
      </c>
      <c r="U577">
        <v>0.01</v>
      </c>
      <c r="V577">
        <v>0.32800000000000001</v>
      </c>
      <c r="W577">
        <v>5.0000000000000001E-3</v>
      </c>
      <c r="X577">
        <v>0.15</v>
      </c>
      <c r="Y577">
        <v>0.69</v>
      </c>
      <c r="Z577">
        <v>4.8499999999999996</v>
      </c>
      <c r="AA577">
        <v>0.125</v>
      </c>
      <c r="AB577">
        <v>6.8000000000000005E-2</v>
      </c>
      <c r="AC577">
        <v>2.8000000000000001E-2</v>
      </c>
      <c r="AE577">
        <v>0.154</v>
      </c>
      <c r="AH577">
        <v>2.5000000000000001E-2</v>
      </c>
      <c r="AI577">
        <v>5.0000000000000001E-3</v>
      </c>
      <c r="AJ577">
        <v>0.14499999999999999</v>
      </c>
      <c r="AK577">
        <v>1.7170000000000001</v>
      </c>
      <c r="AL577">
        <v>5.0000000000000001E-3</v>
      </c>
      <c r="AM577">
        <v>2.2799999999999998</v>
      </c>
      <c r="AN577">
        <v>0.32300000000000001</v>
      </c>
      <c r="AP577">
        <v>0.34100000000000003</v>
      </c>
      <c r="AQ577">
        <v>3.49</v>
      </c>
      <c r="AR577">
        <v>5.2999999999999999E-2</v>
      </c>
      <c r="AS577">
        <v>6.7000000000000004E-2</v>
      </c>
      <c r="AT577">
        <v>0.13700000000000001</v>
      </c>
      <c r="AU577">
        <v>3.0000000000000001E-3</v>
      </c>
      <c r="AV577">
        <v>0.16600000000000001</v>
      </c>
      <c r="AW577">
        <v>0.5</v>
      </c>
      <c r="AX577">
        <v>0.13100000000000001</v>
      </c>
      <c r="AY577">
        <v>5.0000000000000001E-3</v>
      </c>
      <c r="AZ577">
        <v>28.24</v>
      </c>
      <c r="BB577">
        <v>0.02</v>
      </c>
      <c r="BD577">
        <v>1.1100000000000001</v>
      </c>
      <c r="BE577">
        <v>3.0000000000000001E-3</v>
      </c>
      <c r="BF577">
        <v>7.0000000000000001E-3</v>
      </c>
      <c r="BG577">
        <v>0.11700000000000001</v>
      </c>
      <c r="BH577">
        <v>0.43</v>
      </c>
      <c r="BJ577">
        <v>0.71799999999999997</v>
      </c>
      <c r="BK577">
        <v>4.2000000000000003E-2</v>
      </c>
      <c r="BL577">
        <v>1.08</v>
      </c>
    </row>
    <row r="578" spans="1:64" hidden="1" x14ac:dyDescent="0.3">
      <c r="A578" t="s">
        <v>2371</v>
      </c>
      <c r="B578" t="s">
        <v>2372</v>
      </c>
      <c r="C578" s="1" t="str">
        <f t="shared" si="47"/>
        <v>21:1131</v>
      </c>
      <c r="D578" s="1" t="str">
        <f t="shared" si="48"/>
        <v>21:0251</v>
      </c>
      <c r="E578" t="s">
        <v>2373</v>
      </c>
      <c r="F578" t="s">
        <v>2374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>
        <v>8.0000000000000002E-3</v>
      </c>
      <c r="P578">
        <v>50.6</v>
      </c>
      <c r="Q578">
        <v>0.9</v>
      </c>
      <c r="R578">
        <v>5.4</v>
      </c>
      <c r="S578">
        <v>79.680000000000007</v>
      </c>
      <c r="T578">
        <v>2.3E-2</v>
      </c>
      <c r="U578">
        <v>0.01</v>
      </c>
      <c r="V578">
        <v>0.38</v>
      </c>
      <c r="W578">
        <v>5.0000000000000001E-3</v>
      </c>
      <c r="X578">
        <v>0.3</v>
      </c>
      <c r="Y578">
        <v>0.55000000000000004</v>
      </c>
      <c r="Z578">
        <v>3.44</v>
      </c>
      <c r="AA578">
        <v>0.111</v>
      </c>
      <c r="AB578">
        <v>4.9000000000000002E-2</v>
      </c>
      <c r="AC578">
        <v>0.03</v>
      </c>
      <c r="AE578">
        <v>0.12</v>
      </c>
      <c r="AH578">
        <v>1.7999999999999999E-2</v>
      </c>
      <c r="AI578">
        <v>5.0000000000000001E-3</v>
      </c>
      <c r="AJ578">
        <v>0.14599999999999999</v>
      </c>
      <c r="AK578">
        <v>2.5190000000000001</v>
      </c>
      <c r="AL578">
        <v>5.0000000000000001E-3</v>
      </c>
      <c r="AM578">
        <v>37.94</v>
      </c>
      <c r="AN578">
        <v>0.40600000000000003</v>
      </c>
      <c r="AP578">
        <v>0.31900000000000001</v>
      </c>
      <c r="AQ578">
        <v>2.1800000000000002</v>
      </c>
      <c r="AR578">
        <v>0.35</v>
      </c>
      <c r="AS578">
        <v>6.7000000000000004E-2</v>
      </c>
      <c r="AT578">
        <v>0.35299999999999998</v>
      </c>
      <c r="AU578">
        <v>3.0000000000000001E-3</v>
      </c>
      <c r="AV578">
        <v>0.20699999999999999</v>
      </c>
      <c r="AW578">
        <v>0.5</v>
      </c>
      <c r="AX578">
        <v>0.1</v>
      </c>
      <c r="AY578">
        <v>5.0000000000000001E-3</v>
      </c>
      <c r="AZ578">
        <v>42.18</v>
      </c>
      <c r="BB578">
        <v>1.7000000000000001E-2</v>
      </c>
      <c r="BD578">
        <v>1.1599999999999999</v>
      </c>
      <c r="BE578">
        <v>6.0000000000000001E-3</v>
      </c>
      <c r="BF578">
        <v>5.0000000000000001E-3</v>
      </c>
      <c r="BG578">
        <v>0.19900000000000001</v>
      </c>
      <c r="BH578">
        <v>0.75</v>
      </c>
      <c r="BJ578">
        <v>0.60299999999999998</v>
      </c>
      <c r="BK578">
        <v>3.5999999999999997E-2</v>
      </c>
      <c r="BL578">
        <v>0.56000000000000005</v>
      </c>
    </row>
    <row r="579" spans="1:64" hidden="1" x14ac:dyDescent="0.3">
      <c r="A579" t="s">
        <v>2375</v>
      </c>
      <c r="B579" t="s">
        <v>2376</v>
      </c>
      <c r="C579" s="1" t="str">
        <f t="shared" si="47"/>
        <v>21:1131</v>
      </c>
      <c r="D579" s="1" t="str">
        <f t="shared" si="48"/>
        <v>21:0251</v>
      </c>
      <c r="E579" t="s">
        <v>2377</v>
      </c>
      <c r="F579" t="s">
        <v>2378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>
        <v>3.0000000000000001E-3</v>
      </c>
      <c r="P579">
        <v>134.30000000000001</v>
      </c>
      <c r="Q579">
        <v>0.15</v>
      </c>
      <c r="R579">
        <v>16.59</v>
      </c>
      <c r="S579">
        <v>54.84</v>
      </c>
      <c r="T579">
        <v>1.2E-2</v>
      </c>
      <c r="U579">
        <v>2.2069999999999999</v>
      </c>
      <c r="V579">
        <v>3.5000000000000003E-2</v>
      </c>
      <c r="W579">
        <v>5.0000000000000001E-3</v>
      </c>
      <c r="X579">
        <v>9.3089999999999993</v>
      </c>
      <c r="Y579">
        <v>0.05</v>
      </c>
      <c r="Z579">
        <v>2.81</v>
      </c>
      <c r="AA579">
        <v>5.2999999999999999E-2</v>
      </c>
      <c r="AB579">
        <v>2.8000000000000001E-2</v>
      </c>
      <c r="AC579">
        <v>1.4E-2</v>
      </c>
      <c r="AE579">
        <v>7.3999999999999996E-2</v>
      </c>
      <c r="AH579">
        <v>1.0999999999999999E-2</v>
      </c>
      <c r="AI579">
        <v>5.0000000000000001E-3</v>
      </c>
      <c r="AJ579">
        <v>1.7999999999999999E-2</v>
      </c>
      <c r="AK579">
        <v>17.510000000000002</v>
      </c>
      <c r="AL579">
        <v>3.0000000000000001E-3</v>
      </c>
      <c r="AM579">
        <v>104.69</v>
      </c>
      <c r="AN579">
        <v>0.38900000000000001</v>
      </c>
      <c r="AP579">
        <v>5.2999999999999999E-2</v>
      </c>
      <c r="AQ579">
        <v>51.6</v>
      </c>
      <c r="AR579">
        <v>5.0000000000000001E-3</v>
      </c>
      <c r="AS579">
        <v>8.0000000000000002E-3</v>
      </c>
      <c r="AT579">
        <v>0.40200000000000002</v>
      </c>
      <c r="AU579">
        <v>3.0000000000000001E-3</v>
      </c>
      <c r="AV579">
        <v>5.6000000000000001E-2</v>
      </c>
      <c r="AW579">
        <v>0.5</v>
      </c>
      <c r="AX579">
        <v>2.3E-2</v>
      </c>
      <c r="AY579">
        <v>5.0000000000000001E-3</v>
      </c>
      <c r="AZ579">
        <v>951.61</v>
      </c>
      <c r="BB579">
        <v>1.2E-2</v>
      </c>
      <c r="BD579">
        <v>0.92</v>
      </c>
      <c r="BE579">
        <v>0.01</v>
      </c>
      <c r="BF579">
        <v>3.0000000000000001E-3</v>
      </c>
      <c r="BG579">
        <v>0.61599999999999999</v>
      </c>
      <c r="BH579">
        <v>0.12</v>
      </c>
      <c r="BJ579">
        <v>0.47099999999999997</v>
      </c>
      <c r="BK579">
        <v>1.0999999999999999E-2</v>
      </c>
      <c r="BL579">
        <v>137.97999999999999</v>
      </c>
    </row>
    <row r="580" spans="1:64" hidden="1" x14ac:dyDescent="0.3">
      <c r="A580" t="s">
        <v>2379</v>
      </c>
      <c r="B580" t="s">
        <v>2380</v>
      </c>
      <c r="C580" s="1" t="str">
        <f t="shared" si="47"/>
        <v>21:1131</v>
      </c>
      <c r="D580" s="1" t="str">
        <f t="shared" si="48"/>
        <v>21:0251</v>
      </c>
      <c r="E580" t="s">
        <v>2381</v>
      </c>
      <c r="F580" t="s">
        <v>2382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>
        <v>3.0000000000000001E-3</v>
      </c>
      <c r="P580">
        <v>24</v>
      </c>
      <c r="Q580">
        <v>0.16</v>
      </c>
      <c r="R580">
        <v>37.83</v>
      </c>
      <c r="S580">
        <v>48.51</v>
      </c>
      <c r="T580">
        <v>3.0000000000000001E-3</v>
      </c>
      <c r="U580">
        <v>0.01</v>
      </c>
      <c r="V580">
        <v>8.4000000000000005E-2</v>
      </c>
      <c r="W580">
        <v>5.0000000000000001E-3</v>
      </c>
      <c r="X580">
        <v>0.14599999999999999</v>
      </c>
      <c r="Y580">
        <v>0.33</v>
      </c>
      <c r="Z580">
        <v>8.0500000000000007</v>
      </c>
      <c r="AA580">
        <v>5.0999999999999997E-2</v>
      </c>
      <c r="AB580">
        <v>3.9E-2</v>
      </c>
      <c r="AC580">
        <v>1.6E-2</v>
      </c>
      <c r="AE580">
        <v>0.05</v>
      </c>
      <c r="AH580">
        <v>1.2999999999999999E-2</v>
      </c>
      <c r="AI580">
        <v>5.0000000000000001E-3</v>
      </c>
      <c r="AJ580">
        <v>5.1999999999999998E-2</v>
      </c>
      <c r="AK580">
        <v>18.866</v>
      </c>
      <c r="AL580">
        <v>3.0000000000000001E-3</v>
      </c>
      <c r="AM580">
        <v>2.5499999999999998</v>
      </c>
      <c r="AN580">
        <v>1.2330000000000001</v>
      </c>
      <c r="AP580">
        <v>0.112</v>
      </c>
      <c r="AQ580">
        <v>4.2</v>
      </c>
      <c r="AR580">
        <v>3.5999999999999997E-2</v>
      </c>
      <c r="AS580">
        <v>2.4E-2</v>
      </c>
      <c r="AT580">
        <v>0.80100000000000005</v>
      </c>
      <c r="AU580">
        <v>5.0000000000000001E-3</v>
      </c>
      <c r="AV580">
        <v>0.28000000000000003</v>
      </c>
      <c r="AW580">
        <v>1.1000000000000001</v>
      </c>
      <c r="AX580">
        <v>4.4999999999999998E-2</v>
      </c>
      <c r="AY580">
        <v>5.0000000000000001E-3</v>
      </c>
      <c r="AZ580">
        <v>251.66</v>
      </c>
      <c r="BB580">
        <v>0.01</v>
      </c>
      <c r="BD580">
        <v>0.99</v>
      </c>
      <c r="BE580">
        <v>8.0000000000000002E-3</v>
      </c>
      <c r="BF580">
        <v>3.0000000000000001E-3</v>
      </c>
      <c r="BG580">
        <v>1.07</v>
      </c>
      <c r="BH580">
        <v>0.22</v>
      </c>
      <c r="BJ580">
        <v>0.39800000000000002</v>
      </c>
      <c r="BK580">
        <v>2.5000000000000001E-2</v>
      </c>
      <c r="BL580">
        <v>0.95</v>
      </c>
    </row>
    <row r="581" spans="1:64" hidden="1" x14ac:dyDescent="0.3">
      <c r="A581" t="s">
        <v>2383</v>
      </c>
      <c r="B581" t="s">
        <v>2384</v>
      </c>
      <c r="C581" s="1" t="str">
        <f t="shared" si="47"/>
        <v>21:1131</v>
      </c>
      <c r="D581" s="1" t="str">
        <f t="shared" si="48"/>
        <v>21:0251</v>
      </c>
      <c r="E581" t="s">
        <v>2385</v>
      </c>
      <c r="F581" t="s">
        <v>2386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>
        <v>3.0000000000000001E-3</v>
      </c>
      <c r="P581">
        <v>16.8</v>
      </c>
      <c r="Q581">
        <v>1.4</v>
      </c>
      <c r="R581">
        <v>21.48</v>
      </c>
      <c r="S581">
        <v>36.950000000000003</v>
      </c>
      <c r="T581">
        <v>8.0000000000000002E-3</v>
      </c>
      <c r="U581">
        <v>0.01</v>
      </c>
      <c r="V581">
        <v>0.10299999999999999</v>
      </c>
      <c r="W581">
        <v>1.6E-2</v>
      </c>
      <c r="X581">
        <v>0.89</v>
      </c>
      <c r="Y581">
        <v>0.28000000000000003</v>
      </c>
      <c r="Z581">
        <v>6.86</v>
      </c>
      <c r="AA581">
        <v>0.04</v>
      </c>
      <c r="AB581">
        <v>1.7000000000000001E-2</v>
      </c>
      <c r="AC581">
        <v>0.01</v>
      </c>
      <c r="AE581">
        <v>3.2000000000000001E-2</v>
      </c>
      <c r="AH581">
        <v>5.0000000000000001E-3</v>
      </c>
      <c r="AI581">
        <v>5.0000000000000001E-3</v>
      </c>
      <c r="AJ581">
        <v>4.4999999999999998E-2</v>
      </c>
      <c r="AK581">
        <v>5.2309999999999999</v>
      </c>
      <c r="AL581">
        <v>3.0000000000000001E-3</v>
      </c>
      <c r="AM581">
        <v>68.97</v>
      </c>
      <c r="AN581">
        <v>1.105</v>
      </c>
      <c r="AP581">
        <v>7.0000000000000007E-2</v>
      </c>
      <c r="AQ581">
        <v>7.66</v>
      </c>
      <c r="AR581">
        <v>0.19900000000000001</v>
      </c>
      <c r="AS581">
        <v>1.4999999999999999E-2</v>
      </c>
      <c r="AT581">
        <v>1.55</v>
      </c>
      <c r="AU581">
        <v>3.0000000000000001E-3</v>
      </c>
      <c r="AV581">
        <v>0.59799999999999998</v>
      </c>
      <c r="AW581">
        <v>1.1000000000000001</v>
      </c>
      <c r="AX581">
        <v>2.1999999999999999E-2</v>
      </c>
      <c r="AY581">
        <v>5.0000000000000001E-3</v>
      </c>
      <c r="AZ581">
        <v>240.23</v>
      </c>
      <c r="BB581">
        <v>6.0000000000000001E-3</v>
      </c>
      <c r="BD581">
        <v>0.91</v>
      </c>
      <c r="BE581">
        <v>0.03</v>
      </c>
      <c r="BF581">
        <v>3.0000000000000001E-3</v>
      </c>
      <c r="BG581">
        <v>0.9</v>
      </c>
      <c r="BH581">
        <v>0.37</v>
      </c>
      <c r="BJ581">
        <v>0.221</v>
      </c>
      <c r="BK581">
        <v>1.4999999999999999E-2</v>
      </c>
      <c r="BL581">
        <v>1.25</v>
      </c>
    </row>
    <row r="582" spans="1:64" hidden="1" x14ac:dyDescent="0.3">
      <c r="A582" t="s">
        <v>2387</v>
      </c>
      <c r="B582" t="s">
        <v>2388</v>
      </c>
      <c r="C582" s="1" t="str">
        <f t="shared" si="47"/>
        <v>21:1131</v>
      </c>
      <c r="D582" s="1" t="str">
        <f t="shared" si="48"/>
        <v>21:0251</v>
      </c>
      <c r="E582" t="s">
        <v>2389</v>
      </c>
      <c r="F582" t="s">
        <v>2390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>
        <v>8.0000000000000002E-3</v>
      </c>
      <c r="P582">
        <v>43.7</v>
      </c>
      <c r="Q582">
        <v>0.52</v>
      </c>
      <c r="R582">
        <v>23.86</v>
      </c>
      <c r="S582">
        <v>80.319999999999993</v>
      </c>
      <c r="T582">
        <v>1.4999999999999999E-2</v>
      </c>
      <c r="U582">
        <v>0.01</v>
      </c>
      <c r="V582">
        <v>0.221</v>
      </c>
      <c r="W582">
        <v>5.0000000000000001E-3</v>
      </c>
      <c r="X582">
        <v>0.24399999999999999</v>
      </c>
      <c r="Y582">
        <v>0.44</v>
      </c>
      <c r="Z582">
        <v>6</v>
      </c>
      <c r="AA582">
        <v>0.08</v>
      </c>
      <c r="AB582">
        <v>4.2000000000000003E-2</v>
      </c>
      <c r="AC582">
        <v>2.5999999999999999E-2</v>
      </c>
      <c r="AE582">
        <v>7.4999999999999997E-2</v>
      </c>
      <c r="AH582">
        <v>1.4999999999999999E-2</v>
      </c>
      <c r="AI582">
        <v>5.0000000000000001E-3</v>
      </c>
      <c r="AJ582">
        <v>9.0999999999999998E-2</v>
      </c>
      <c r="AK582">
        <v>8.1229999999999993</v>
      </c>
      <c r="AL582">
        <v>3.0000000000000001E-3</v>
      </c>
      <c r="AM582">
        <v>5.78</v>
      </c>
      <c r="AN582">
        <v>1.115</v>
      </c>
      <c r="AP582">
        <v>0.19800000000000001</v>
      </c>
      <c r="AQ582">
        <v>3.56</v>
      </c>
      <c r="AR582">
        <v>0.109</v>
      </c>
      <c r="AS582">
        <v>4.1000000000000002E-2</v>
      </c>
      <c r="AT582">
        <v>0.42499999999999999</v>
      </c>
      <c r="AU582">
        <v>3.0000000000000001E-3</v>
      </c>
      <c r="AV582">
        <v>0.315</v>
      </c>
      <c r="AW582">
        <v>0.5</v>
      </c>
      <c r="AX582">
        <v>0.08</v>
      </c>
      <c r="AY582">
        <v>5.0000000000000001E-3</v>
      </c>
      <c r="AZ582">
        <v>131.53</v>
      </c>
      <c r="BB582">
        <v>1.2E-2</v>
      </c>
      <c r="BD582">
        <v>1.1200000000000001</v>
      </c>
      <c r="BE582">
        <v>3.0000000000000001E-3</v>
      </c>
      <c r="BF582">
        <v>3.0000000000000001E-3</v>
      </c>
      <c r="BG582">
        <v>0.82599999999999996</v>
      </c>
      <c r="BH582">
        <v>0.4</v>
      </c>
      <c r="BJ582">
        <v>0.47499999999999998</v>
      </c>
      <c r="BK582">
        <v>2.7E-2</v>
      </c>
      <c r="BL582">
        <v>0.68</v>
      </c>
    </row>
    <row r="583" spans="1:64" hidden="1" x14ac:dyDescent="0.3">
      <c r="A583" t="s">
        <v>2391</v>
      </c>
      <c r="B583" t="s">
        <v>2392</v>
      </c>
      <c r="C583" s="1" t="str">
        <f t="shared" si="47"/>
        <v>21:1131</v>
      </c>
      <c r="D583" s="1" t="str">
        <f t="shared" si="48"/>
        <v>21:0251</v>
      </c>
      <c r="E583" t="s">
        <v>2393</v>
      </c>
      <c r="F583" t="s">
        <v>2394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>
        <v>8.9999999999999993E-3</v>
      </c>
      <c r="P583">
        <v>53.6</v>
      </c>
      <c r="Q583">
        <v>0.4</v>
      </c>
      <c r="R583">
        <v>15.59</v>
      </c>
      <c r="S583">
        <v>98.85</v>
      </c>
      <c r="T583">
        <v>2.1999999999999999E-2</v>
      </c>
      <c r="U583">
        <v>0.01</v>
      </c>
      <c r="V583">
        <v>0.25800000000000001</v>
      </c>
      <c r="W583">
        <v>5.0000000000000001E-3</v>
      </c>
      <c r="X583">
        <v>0.14299999999999999</v>
      </c>
      <c r="Y583">
        <v>0.52</v>
      </c>
      <c r="Z583">
        <v>6.24</v>
      </c>
      <c r="AA583">
        <v>9.1999999999999998E-2</v>
      </c>
      <c r="AB583">
        <v>4.2999999999999997E-2</v>
      </c>
      <c r="AC583">
        <v>3.3000000000000002E-2</v>
      </c>
      <c r="AE583">
        <v>0.108</v>
      </c>
      <c r="AH583">
        <v>1.9E-2</v>
      </c>
      <c r="AI583">
        <v>5.0000000000000001E-3</v>
      </c>
      <c r="AJ583">
        <v>0.126</v>
      </c>
      <c r="AK583">
        <v>3.99</v>
      </c>
      <c r="AL583">
        <v>3.0000000000000001E-3</v>
      </c>
      <c r="AM583">
        <v>5.07</v>
      </c>
      <c r="AN583">
        <v>0.59899999999999998</v>
      </c>
      <c r="AP583">
        <v>0.29399999999999998</v>
      </c>
      <c r="AQ583">
        <v>3.54</v>
      </c>
      <c r="AR583">
        <v>0.124</v>
      </c>
      <c r="AS583">
        <v>5.1999999999999998E-2</v>
      </c>
      <c r="AT583">
        <v>0.315</v>
      </c>
      <c r="AU583">
        <v>3.0000000000000001E-3</v>
      </c>
      <c r="AV583">
        <v>0.23400000000000001</v>
      </c>
      <c r="AW583">
        <v>0.5</v>
      </c>
      <c r="AX583">
        <v>8.3000000000000004E-2</v>
      </c>
      <c r="AY583">
        <v>5.0000000000000001E-3</v>
      </c>
      <c r="AZ583">
        <v>76.78</v>
      </c>
      <c r="BB583">
        <v>0.02</v>
      </c>
      <c r="BD583">
        <v>1.1000000000000001</v>
      </c>
      <c r="BE583">
        <v>3.0000000000000001E-3</v>
      </c>
      <c r="BF583">
        <v>3.0000000000000001E-3</v>
      </c>
      <c r="BG583">
        <v>0.24199999999999999</v>
      </c>
      <c r="BH583">
        <v>0.37</v>
      </c>
      <c r="BJ583">
        <v>0.58799999999999997</v>
      </c>
      <c r="BK583">
        <v>4.8000000000000001E-2</v>
      </c>
      <c r="BL583">
        <v>0.88</v>
      </c>
    </row>
    <row r="584" spans="1:64" hidden="1" x14ac:dyDescent="0.3">
      <c r="A584" t="s">
        <v>2395</v>
      </c>
      <c r="B584" t="s">
        <v>2396</v>
      </c>
      <c r="C584" s="1" t="str">
        <f t="shared" si="47"/>
        <v>21:1131</v>
      </c>
      <c r="D584" s="1" t="str">
        <f t="shared" si="48"/>
        <v>21:0251</v>
      </c>
      <c r="E584" t="s">
        <v>2397</v>
      </c>
      <c r="F584" t="s">
        <v>2398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>
        <v>3.0000000000000001E-3</v>
      </c>
      <c r="P584">
        <v>134.30000000000001</v>
      </c>
      <c r="Q584">
        <v>0.54</v>
      </c>
      <c r="R584">
        <v>3.56</v>
      </c>
      <c r="S584">
        <v>87.48</v>
      </c>
      <c r="T584">
        <v>3.3000000000000002E-2</v>
      </c>
      <c r="U584">
        <v>0.01</v>
      </c>
      <c r="V584">
        <v>0.50600000000000001</v>
      </c>
      <c r="W584">
        <v>5.0000000000000001E-3</v>
      </c>
      <c r="X584">
        <v>0.23599999999999999</v>
      </c>
      <c r="Y584">
        <v>0.56000000000000005</v>
      </c>
      <c r="Z584">
        <v>3.58</v>
      </c>
      <c r="AA584">
        <v>0.13600000000000001</v>
      </c>
      <c r="AB584">
        <v>7.6999999999999999E-2</v>
      </c>
      <c r="AC584">
        <v>5.6000000000000001E-2</v>
      </c>
      <c r="AE584">
        <v>0.17799999999999999</v>
      </c>
      <c r="AH584">
        <v>2.5999999999999999E-2</v>
      </c>
      <c r="AI584">
        <v>5.0000000000000001E-3</v>
      </c>
      <c r="AJ584">
        <v>0.21</v>
      </c>
      <c r="AK584">
        <v>1.4359999999999999</v>
      </c>
      <c r="AL584">
        <v>8.0000000000000002E-3</v>
      </c>
      <c r="AM584">
        <v>7.75</v>
      </c>
      <c r="AN584">
        <v>0.23100000000000001</v>
      </c>
      <c r="AP584">
        <v>0.51300000000000001</v>
      </c>
      <c r="AQ584">
        <v>3.08</v>
      </c>
      <c r="AR584">
        <v>0.10299999999999999</v>
      </c>
      <c r="AS584">
        <v>0.10299999999999999</v>
      </c>
      <c r="AT584">
        <v>9.7000000000000003E-2</v>
      </c>
      <c r="AU584">
        <v>3.0000000000000001E-3</v>
      </c>
      <c r="AV584">
        <v>0.14899999999999999</v>
      </c>
      <c r="AW584">
        <v>0.5</v>
      </c>
      <c r="AX584">
        <v>0.16300000000000001</v>
      </c>
      <c r="AY584">
        <v>5.0000000000000001E-3</v>
      </c>
      <c r="AZ584">
        <v>23.49</v>
      </c>
      <c r="BB584">
        <v>2.1999999999999999E-2</v>
      </c>
      <c r="BD584">
        <v>0.68</v>
      </c>
      <c r="BE584">
        <v>3.0000000000000001E-3</v>
      </c>
      <c r="BF584">
        <v>8.0000000000000002E-3</v>
      </c>
      <c r="BG584">
        <v>0.08</v>
      </c>
      <c r="BH584">
        <v>0.43</v>
      </c>
      <c r="BJ584">
        <v>0.84</v>
      </c>
      <c r="BK584">
        <v>4.2000000000000003E-2</v>
      </c>
      <c r="BL584">
        <v>1.28</v>
      </c>
    </row>
    <row r="585" spans="1:64" hidden="1" x14ac:dyDescent="0.3">
      <c r="A585" t="s">
        <v>2399</v>
      </c>
      <c r="B585" t="s">
        <v>2400</v>
      </c>
      <c r="C585" s="1" t="str">
        <f t="shared" si="47"/>
        <v>21:1131</v>
      </c>
      <c r="D585" s="1" t="str">
        <f t="shared" si="48"/>
        <v>21:0251</v>
      </c>
      <c r="E585" t="s">
        <v>2401</v>
      </c>
      <c r="F585" t="s">
        <v>2402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>
        <v>3.0000000000000001E-3</v>
      </c>
      <c r="P585">
        <v>44.8</v>
      </c>
      <c r="Q585">
        <v>0.53</v>
      </c>
      <c r="R585">
        <v>5.9</v>
      </c>
      <c r="S585">
        <v>51.51</v>
      </c>
      <c r="T585">
        <v>1.7999999999999999E-2</v>
      </c>
      <c r="U585">
        <v>0.01</v>
      </c>
      <c r="V585">
        <v>8.5999999999999993E-2</v>
      </c>
      <c r="W585">
        <v>5.0000000000000001E-3</v>
      </c>
      <c r="X585">
        <v>8.6999999999999994E-2</v>
      </c>
      <c r="Y585">
        <v>0.31</v>
      </c>
      <c r="Z585">
        <v>2.13</v>
      </c>
      <c r="AA585">
        <v>5.6000000000000001E-2</v>
      </c>
      <c r="AB585">
        <v>1.9E-2</v>
      </c>
      <c r="AC585">
        <v>1.6E-2</v>
      </c>
      <c r="AE585">
        <v>0.05</v>
      </c>
      <c r="AH585">
        <v>8.9999999999999993E-3</v>
      </c>
      <c r="AI585">
        <v>5.0000000000000001E-3</v>
      </c>
      <c r="AJ585">
        <v>3.7999999999999999E-2</v>
      </c>
      <c r="AK585">
        <v>3.024</v>
      </c>
      <c r="AL585">
        <v>3.0000000000000001E-3</v>
      </c>
      <c r="AM585">
        <v>10.17</v>
      </c>
      <c r="AN585">
        <v>0.127</v>
      </c>
      <c r="AP585">
        <v>0.11700000000000001</v>
      </c>
      <c r="AQ585">
        <v>4.1100000000000003</v>
      </c>
      <c r="AR585">
        <v>2.5999999999999999E-2</v>
      </c>
      <c r="AS585">
        <v>1.9E-2</v>
      </c>
      <c r="AT585">
        <v>0.16900000000000001</v>
      </c>
      <c r="AU585">
        <v>3.0000000000000001E-3</v>
      </c>
      <c r="AV585">
        <v>6.4000000000000001E-2</v>
      </c>
      <c r="AW585">
        <v>0.5</v>
      </c>
      <c r="AX585">
        <v>2.8000000000000001E-2</v>
      </c>
      <c r="AY585">
        <v>5.0000000000000001E-3</v>
      </c>
      <c r="AZ585">
        <v>44.68</v>
      </c>
      <c r="BB585">
        <v>8.9999999999999993E-3</v>
      </c>
      <c r="BD585">
        <v>0.72</v>
      </c>
      <c r="BE585">
        <v>3.0000000000000001E-3</v>
      </c>
      <c r="BF585">
        <v>3.0000000000000001E-3</v>
      </c>
      <c r="BG585">
        <v>3.6999999999999998E-2</v>
      </c>
      <c r="BH585">
        <v>0.17</v>
      </c>
      <c r="BJ585">
        <v>0.29399999999999998</v>
      </c>
      <c r="BK585">
        <v>1.7999999999999999E-2</v>
      </c>
      <c r="BL585">
        <v>4.79</v>
      </c>
    </row>
    <row r="586" spans="1:64" hidden="1" x14ac:dyDescent="0.3">
      <c r="A586" t="s">
        <v>2403</v>
      </c>
      <c r="B586" t="s">
        <v>2404</v>
      </c>
      <c r="C586" s="1" t="str">
        <f t="shared" si="47"/>
        <v>21:1131</v>
      </c>
      <c r="D586" s="1" t="str">
        <f t="shared" si="48"/>
        <v>21:0251</v>
      </c>
      <c r="E586" t="s">
        <v>2405</v>
      </c>
      <c r="F586" t="s">
        <v>2406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>
        <v>5.0000000000000001E-3</v>
      </c>
      <c r="P586">
        <v>95.3</v>
      </c>
      <c r="Q586">
        <v>0.8</v>
      </c>
      <c r="R586">
        <v>2.68</v>
      </c>
      <c r="S586">
        <v>87.21</v>
      </c>
      <c r="T586">
        <v>1.9E-2</v>
      </c>
      <c r="U586">
        <v>0.01</v>
      </c>
      <c r="V586">
        <v>0.22</v>
      </c>
      <c r="W586">
        <v>5.0000000000000001E-3</v>
      </c>
      <c r="X586">
        <v>0.18099999999999999</v>
      </c>
      <c r="Y586">
        <v>0.43</v>
      </c>
      <c r="Z586">
        <v>2.02</v>
      </c>
      <c r="AA586">
        <v>7.0000000000000007E-2</v>
      </c>
      <c r="AB586">
        <v>3.7999999999999999E-2</v>
      </c>
      <c r="AC586">
        <v>0.03</v>
      </c>
      <c r="AE586">
        <v>8.3000000000000004E-2</v>
      </c>
      <c r="AH586">
        <v>1.6E-2</v>
      </c>
      <c r="AI586">
        <v>5.0000000000000001E-3</v>
      </c>
      <c r="AJ586">
        <v>0.09</v>
      </c>
      <c r="AK586">
        <v>1.0980000000000001</v>
      </c>
      <c r="AL586">
        <v>3.0000000000000001E-3</v>
      </c>
      <c r="AM586">
        <v>19.57</v>
      </c>
      <c r="AN586">
        <v>0.33700000000000002</v>
      </c>
      <c r="AP586">
        <v>0.22600000000000001</v>
      </c>
      <c r="AQ586">
        <v>2.93</v>
      </c>
      <c r="AR586">
        <v>0.13100000000000001</v>
      </c>
      <c r="AS586">
        <v>4.1000000000000002E-2</v>
      </c>
      <c r="AT586">
        <v>0.27800000000000002</v>
      </c>
      <c r="AU586">
        <v>3.0000000000000001E-3</v>
      </c>
      <c r="AV586">
        <v>5.5E-2</v>
      </c>
      <c r="AW586">
        <v>0.5</v>
      </c>
      <c r="AX586">
        <v>8.5999999999999993E-2</v>
      </c>
      <c r="AY586">
        <v>5.0000000000000001E-3</v>
      </c>
      <c r="AZ586">
        <v>24.97</v>
      </c>
      <c r="BB586">
        <v>1.4999999999999999E-2</v>
      </c>
      <c r="BD586">
        <v>1.06</v>
      </c>
      <c r="BE586">
        <v>3.0000000000000001E-3</v>
      </c>
      <c r="BF586">
        <v>3.0000000000000001E-3</v>
      </c>
      <c r="BG586">
        <v>5.5E-2</v>
      </c>
      <c r="BH586">
        <v>0.52</v>
      </c>
      <c r="BJ586">
        <v>0.435</v>
      </c>
      <c r="BK586">
        <v>1.7999999999999999E-2</v>
      </c>
      <c r="BL586">
        <v>4.3899999999999997</v>
      </c>
    </row>
    <row r="587" spans="1:64" hidden="1" x14ac:dyDescent="0.3">
      <c r="A587" t="s">
        <v>2407</v>
      </c>
      <c r="B587" t="s">
        <v>2408</v>
      </c>
      <c r="C587" s="1" t="str">
        <f t="shared" si="47"/>
        <v>21:1131</v>
      </c>
      <c r="D587" s="1" t="str">
        <f t="shared" si="48"/>
        <v>21:0251</v>
      </c>
      <c r="E587" t="s">
        <v>2409</v>
      </c>
      <c r="F587" t="s">
        <v>2410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>
        <v>6.0000000000000001E-3</v>
      </c>
      <c r="P587">
        <v>181.4</v>
      </c>
      <c r="Q587">
        <v>0.33</v>
      </c>
      <c r="R587">
        <v>5.19</v>
      </c>
      <c r="S587">
        <v>53.72</v>
      </c>
      <c r="T587">
        <v>0.03</v>
      </c>
      <c r="U587">
        <v>7.4999999999999997E-2</v>
      </c>
      <c r="V587">
        <v>0.318</v>
      </c>
      <c r="W587">
        <v>5.0000000000000001E-3</v>
      </c>
      <c r="X587">
        <v>0.501</v>
      </c>
      <c r="Y587">
        <v>0.52</v>
      </c>
      <c r="Z587">
        <v>2.08</v>
      </c>
      <c r="AA587">
        <v>0.20399999999999999</v>
      </c>
      <c r="AB587">
        <v>8.5999999999999993E-2</v>
      </c>
      <c r="AC587">
        <v>5.6000000000000001E-2</v>
      </c>
      <c r="AE587">
        <v>0.22600000000000001</v>
      </c>
      <c r="AH587">
        <v>3.5999999999999997E-2</v>
      </c>
      <c r="AI587">
        <v>5.0000000000000001E-3</v>
      </c>
      <c r="AJ587">
        <v>0.128</v>
      </c>
      <c r="AK587">
        <v>4.5650000000000004</v>
      </c>
      <c r="AL587">
        <v>8.0000000000000002E-3</v>
      </c>
      <c r="AM587">
        <v>23.99</v>
      </c>
      <c r="AN587">
        <v>5.8000000000000003E-2</v>
      </c>
      <c r="AP587">
        <v>0.44900000000000001</v>
      </c>
      <c r="AQ587">
        <v>5.21</v>
      </c>
      <c r="AR587">
        <v>3.7999999999999999E-2</v>
      </c>
      <c r="AS587">
        <v>7.2999999999999995E-2</v>
      </c>
      <c r="AT587">
        <v>0.156</v>
      </c>
      <c r="AU587">
        <v>3.0000000000000001E-3</v>
      </c>
      <c r="AV587">
        <v>0.05</v>
      </c>
      <c r="AW587">
        <v>0.5</v>
      </c>
      <c r="AX587">
        <v>0.17</v>
      </c>
      <c r="AY587">
        <v>5.0000000000000001E-3</v>
      </c>
      <c r="AZ587">
        <v>24.01</v>
      </c>
      <c r="BB587">
        <v>3.4000000000000002E-2</v>
      </c>
      <c r="BD587">
        <v>1.2</v>
      </c>
      <c r="BE587">
        <v>3.0000000000000001E-3</v>
      </c>
      <c r="BF587">
        <v>8.9999999999999993E-3</v>
      </c>
      <c r="BG587">
        <v>5.6000000000000001E-2</v>
      </c>
      <c r="BH587">
        <v>0.3</v>
      </c>
      <c r="BJ587">
        <v>1.147</v>
      </c>
      <c r="BK587">
        <v>0.05</v>
      </c>
      <c r="BL587">
        <v>7.55</v>
      </c>
    </row>
    <row r="588" spans="1:64" hidden="1" x14ac:dyDescent="0.3">
      <c r="A588" t="s">
        <v>2411</v>
      </c>
      <c r="B588" t="s">
        <v>2412</v>
      </c>
      <c r="C588" s="1" t="str">
        <f t="shared" si="47"/>
        <v>21:1131</v>
      </c>
      <c r="D588" s="1" t="str">
        <f t="shared" si="48"/>
        <v>21:0251</v>
      </c>
      <c r="E588" t="s">
        <v>2413</v>
      </c>
      <c r="F588" t="s">
        <v>2414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>
        <v>3.0000000000000001E-3</v>
      </c>
      <c r="P588">
        <v>17.100000000000001</v>
      </c>
      <c r="Q588">
        <v>0.15</v>
      </c>
      <c r="R588">
        <v>3.26</v>
      </c>
      <c r="S588">
        <v>100.09</v>
      </c>
      <c r="T588">
        <v>5.0000000000000001E-3</v>
      </c>
      <c r="U588">
        <v>0.01</v>
      </c>
      <c r="V588">
        <v>3.7999999999999999E-2</v>
      </c>
      <c r="W588">
        <v>5.0000000000000001E-3</v>
      </c>
      <c r="X588">
        <v>2.5000000000000001E-2</v>
      </c>
      <c r="Y588">
        <v>0.26</v>
      </c>
      <c r="Z588">
        <v>2.2599999999999998</v>
      </c>
      <c r="AA588">
        <v>3.2000000000000001E-2</v>
      </c>
      <c r="AB588">
        <v>0.01</v>
      </c>
      <c r="AC588">
        <v>1.7000000000000001E-2</v>
      </c>
      <c r="AE588">
        <v>2.7E-2</v>
      </c>
      <c r="AH588">
        <v>3.0000000000000001E-3</v>
      </c>
      <c r="AI588">
        <v>5.0000000000000001E-3</v>
      </c>
      <c r="AJ588">
        <v>2.8000000000000001E-2</v>
      </c>
      <c r="AK588">
        <v>1.5820000000000001</v>
      </c>
      <c r="AL588">
        <v>3.0000000000000001E-3</v>
      </c>
      <c r="AM588">
        <v>0.48</v>
      </c>
      <c r="AN588">
        <v>0.219</v>
      </c>
      <c r="AP588">
        <v>4.9000000000000002E-2</v>
      </c>
      <c r="AQ588">
        <v>2.2400000000000002</v>
      </c>
      <c r="AR588">
        <v>1.4999999999999999E-2</v>
      </c>
      <c r="AS588">
        <v>1.2E-2</v>
      </c>
      <c r="AT588">
        <v>0.16400000000000001</v>
      </c>
      <c r="AU588">
        <v>3.0000000000000001E-3</v>
      </c>
      <c r="AV588">
        <v>7.2999999999999995E-2</v>
      </c>
      <c r="AW588">
        <v>0.5</v>
      </c>
      <c r="AX588">
        <v>1.7000000000000001E-2</v>
      </c>
      <c r="AY588">
        <v>5.0000000000000001E-3</v>
      </c>
      <c r="AZ588">
        <v>34.549999999999997</v>
      </c>
      <c r="BB588">
        <v>3.0000000000000001E-3</v>
      </c>
      <c r="BD588">
        <v>0.25</v>
      </c>
      <c r="BE588">
        <v>3.0000000000000001E-3</v>
      </c>
      <c r="BF588">
        <v>3.0000000000000001E-3</v>
      </c>
      <c r="BG588">
        <v>9.0999999999999998E-2</v>
      </c>
      <c r="BH588">
        <v>0.15</v>
      </c>
      <c r="BJ588">
        <v>0.17399999999999999</v>
      </c>
      <c r="BK588">
        <v>0.01</v>
      </c>
      <c r="BL588">
        <v>0.56999999999999995</v>
      </c>
    </row>
    <row r="589" spans="1:64" hidden="1" x14ac:dyDescent="0.3">
      <c r="A589" t="s">
        <v>2415</v>
      </c>
      <c r="B589" t="s">
        <v>2416</v>
      </c>
      <c r="C589" s="1" t="str">
        <f t="shared" si="47"/>
        <v>21:1131</v>
      </c>
      <c r="D589" s="1" t="str">
        <f t="shared" si="48"/>
        <v>21:0251</v>
      </c>
      <c r="E589" t="s">
        <v>2417</v>
      </c>
      <c r="F589" t="s">
        <v>2418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>
        <v>7.0000000000000001E-3</v>
      </c>
      <c r="P589">
        <v>63.3</v>
      </c>
      <c r="Q589">
        <v>0.19</v>
      </c>
      <c r="R589">
        <v>3.14</v>
      </c>
      <c r="S589">
        <v>84.15</v>
      </c>
      <c r="T589">
        <v>0.02</v>
      </c>
      <c r="U589">
        <v>2.1999999999999999E-2</v>
      </c>
      <c r="V589">
        <v>0.14599999999999999</v>
      </c>
      <c r="W589">
        <v>5.0000000000000001E-3</v>
      </c>
      <c r="X589">
        <v>8.6999999999999994E-2</v>
      </c>
      <c r="Y589">
        <v>0.44</v>
      </c>
      <c r="Z589">
        <v>3.46</v>
      </c>
      <c r="AA589">
        <v>7.8E-2</v>
      </c>
      <c r="AB589">
        <v>5.5E-2</v>
      </c>
      <c r="AC589">
        <v>0.03</v>
      </c>
      <c r="AE589">
        <v>0.109</v>
      </c>
      <c r="AH589">
        <v>1.7000000000000001E-2</v>
      </c>
      <c r="AI589">
        <v>5.0000000000000001E-3</v>
      </c>
      <c r="AJ589">
        <v>8.6999999999999994E-2</v>
      </c>
      <c r="AK589">
        <v>1.3420000000000001</v>
      </c>
      <c r="AL589">
        <v>3.0000000000000001E-3</v>
      </c>
      <c r="AM589">
        <v>0.81</v>
      </c>
      <c r="AN589">
        <v>0.156</v>
      </c>
      <c r="AP589">
        <v>0.24</v>
      </c>
      <c r="AQ589">
        <v>2.94</v>
      </c>
      <c r="AR589">
        <v>3.2000000000000001E-2</v>
      </c>
      <c r="AS589">
        <v>4.2000000000000003E-2</v>
      </c>
      <c r="AT589">
        <v>0.13200000000000001</v>
      </c>
      <c r="AU589">
        <v>3.0000000000000001E-3</v>
      </c>
      <c r="AV589">
        <v>8.5999999999999993E-2</v>
      </c>
      <c r="AW589">
        <v>0.5</v>
      </c>
      <c r="AX589">
        <v>6.6000000000000003E-2</v>
      </c>
      <c r="AY589">
        <v>5.0000000000000001E-3</v>
      </c>
      <c r="AZ589">
        <v>16.760000000000002</v>
      </c>
      <c r="BB589">
        <v>1.7999999999999999E-2</v>
      </c>
      <c r="BD589">
        <v>0.25</v>
      </c>
      <c r="BE589">
        <v>3.0000000000000001E-3</v>
      </c>
      <c r="BF589">
        <v>3.0000000000000001E-3</v>
      </c>
      <c r="BG589">
        <v>5.8999999999999997E-2</v>
      </c>
      <c r="BH589">
        <v>0.23</v>
      </c>
      <c r="BJ589">
        <v>0.54900000000000004</v>
      </c>
      <c r="BK589">
        <v>2.5999999999999999E-2</v>
      </c>
      <c r="BL589">
        <v>1.35</v>
      </c>
    </row>
    <row r="590" spans="1:64" hidden="1" x14ac:dyDescent="0.3">
      <c r="A590" t="s">
        <v>2419</v>
      </c>
      <c r="B590" t="s">
        <v>2420</v>
      </c>
      <c r="C590" s="1" t="str">
        <f t="shared" si="47"/>
        <v>21:1131</v>
      </c>
      <c r="D590" s="1" t="str">
        <f t="shared" si="48"/>
        <v>21:0251</v>
      </c>
      <c r="E590" t="s">
        <v>2421</v>
      </c>
      <c r="F590" t="s">
        <v>2422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>
        <v>5.0000000000000001E-3</v>
      </c>
      <c r="P590">
        <v>42.3</v>
      </c>
      <c r="Q590">
        <v>0.14000000000000001</v>
      </c>
      <c r="R590">
        <v>3.32</v>
      </c>
      <c r="S590">
        <v>74.45</v>
      </c>
      <c r="T590">
        <v>8.9999999999999993E-3</v>
      </c>
      <c r="U590">
        <v>0.10299999999999999</v>
      </c>
      <c r="V590">
        <v>6.4000000000000001E-2</v>
      </c>
      <c r="W590">
        <v>5.0000000000000001E-3</v>
      </c>
      <c r="X590">
        <v>0.16</v>
      </c>
      <c r="Y590">
        <v>0.24</v>
      </c>
      <c r="Z590">
        <v>1.88</v>
      </c>
      <c r="AA590">
        <v>2.5999999999999999E-2</v>
      </c>
      <c r="AB590">
        <v>1.2E-2</v>
      </c>
      <c r="AC590">
        <v>1.4999999999999999E-2</v>
      </c>
      <c r="AE590">
        <v>0.04</v>
      </c>
      <c r="AH590">
        <v>3.0000000000000001E-3</v>
      </c>
      <c r="AI590">
        <v>5.0000000000000001E-3</v>
      </c>
      <c r="AJ590">
        <v>3.5000000000000003E-2</v>
      </c>
      <c r="AK590">
        <v>1.4</v>
      </c>
      <c r="AL590">
        <v>3.0000000000000001E-3</v>
      </c>
      <c r="AM590">
        <v>4.84</v>
      </c>
      <c r="AN590">
        <v>0.379</v>
      </c>
      <c r="AP590">
        <v>7.3999999999999996E-2</v>
      </c>
      <c r="AQ590">
        <v>1.93</v>
      </c>
      <c r="AR590">
        <v>0.108</v>
      </c>
      <c r="AS590">
        <v>0.01</v>
      </c>
      <c r="AT590">
        <v>0.184</v>
      </c>
      <c r="AU590">
        <v>3.0000000000000001E-3</v>
      </c>
      <c r="AV590">
        <v>5.5E-2</v>
      </c>
      <c r="AW590">
        <v>0.5</v>
      </c>
      <c r="AX590">
        <v>2.9000000000000001E-2</v>
      </c>
      <c r="AY590">
        <v>4.9000000000000002E-2</v>
      </c>
      <c r="AZ590">
        <v>53.08</v>
      </c>
      <c r="BB590">
        <v>3.0000000000000001E-3</v>
      </c>
      <c r="BD590">
        <v>0.57999999999999996</v>
      </c>
      <c r="BE590">
        <v>3.0000000000000001E-3</v>
      </c>
      <c r="BF590">
        <v>3.0000000000000001E-3</v>
      </c>
      <c r="BG590">
        <v>0.24199999999999999</v>
      </c>
      <c r="BH590">
        <v>0.2</v>
      </c>
      <c r="BJ590">
        <v>0.16600000000000001</v>
      </c>
      <c r="BK590">
        <v>6.0000000000000001E-3</v>
      </c>
      <c r="BL590">
        <v>1.42</v>
      </c>
    </row>
    <row r="591" spans="1:64" hidden="1" x14ac:dyDescent="0.3">
      <c r="A591" t="s">
        <v>2423</v>
      </c>
      <c r="B591" t="s">
        <v>2424</v>
      </c>
      <c r="C591" s="1" t="str">
        <f t="shared" si="47"/>
        <v>21:1131</v>
      </c>
      <c r="D591" s="1" t="str">
        <f t="shared" si="48"/>
        <v>21:0251</v>
      </c>
      <c r="E591" t="s">
        <v>2425</v>
      </c>
      <c r="F591" t="s">
        <v>2426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>
        <v>1.2E-2</v>
      </c>
      <c r="P591">
        <v>112.4</v>
      </c>
      <c r="Q591">
        <v>0.22</v>
      </c>
      <c r="R591">
        <v>2.62</v>
      </c>
      <c r="S591">
        <v>81.31</v>
      </c>
      <c r="T591">
        <v>0.02</v>
      </c>
      <c r="U591">
        <v>0.03</v>
      </c>
      <c r="V591">
        <v>0.28699999999999998</v>
      </c>
      <c r="W591">
        <v>5.0000000000000001E-3</v>
      </c>
      <c r="X591">
        <v>0.11600000000000001</v>
      </c>
      <c r="Y591">
        <v>0.44</v>
      </c>
      <c r="Z591">
        <v>2.81</v>
      </c>
      <c r="AA591">
        <v>0.13300000000000001</v>
      </c>
      <c r="AB591">
        <v>6.2E-2</v>
      </c>
      <c r="AC591">
        <v>3.9E-2</v>
      </c>
      <c r="AE591">
        <v>0.16300000000000001</v>
      </c>
      <c r="AH591">
        <v>2.7E-2</v>
      </c>
      <c r="AI591">
        <v>5.0000000000000001E-3</v>
      </c>
      <c r="AJ591">
        <v>0.129</v>
      </c>
      <c r="AK591">
        <v>2.6859999999999999</v>
      </c>
      <c r="AL591">
        <v>8.9999999999999993E-3</v>
      </c>
      <c r="AM591">
        <v>1.92</v>
      </c>
      <c r="AN591">
        <v>0.111</v>
      </c>
      <c r="AP591">
        <v>0.40699999999999997</v>
      </c>
      <c r="AQ591">
        <v>4.49</v>
      </c>
      <c r="AR591">
        <v>6.8000000000000005E-2</v>
      </c>
      <c r="AS591">
        <v>6.9000000000000006E-2</v>
      </c>
      <c r="AT591">
        <v>0.21199999999999999</v>
      </c>
      <c r="AU591">
        <v>3.0000000000000001E-3</v>
      </c>
      <c r="AV591">
        <v>8.3000000000000004E-2</v>
      </c>
      <c r="AW591">
        <v>0.5</v>
      </c>
      <c r="AX591">
        <v>0.13400000000000001</v>
      </c>
      <c r="AY591">
        <v>5.0000000000000001E-3</v>
      </c>
      <c r="AZ591">
        <v>26.5</v>
      </c>
      <c r="BB591">
        <v>2.5999999999999999E-2</v>
      </c>
      <c r="BD591">
        <v>0.25</v>
      </c>
      <c r="BE591">
        <v>6.0000000000000001E-3</v>
      </c>
      <c r="BF591">
        <v>0.01</v>
      </c>
      <c r="BG591">
        <v>5.2999999999999999E-2</v>
      </c>
      <c r="BH591">
        <v>0.44</v>
      </c>
      <c r="BJ591">
        <v>0.84899999999999998</v>
      </c>
      <c r="BK591">
        <v>0.04</v>
      </c>
      <c r="BL591">
        <v>3.89</v>
      </c>
    </row>
    <row r="592" spans="1:64" hidden="1" x14ac:dyDescent="0.3">
      <c r="A592" t="s">
        <v>2427</v>
      </c>
      <c r="B592" t="s">
        <v>2428</v>
      </c>
      <c r="C592" s="1" t="str">
        <f t="shared" si="47"/>
        <v>21:1131</v>
      </c>
      <c r="D592" s="1" t="str">
        <f t="shared" si="48"/>
        <v>21:0251</v>
      </c>
      <c r="E592" t="s">
        <v>2429</v>
      </c>
      <c r="F592" t="s">
        <v>2430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>
        <v>1.4999999999999999E-2</v>
      </c>
      <c r="P592">
        <v>124.5</v>
      </c>
      <c r="Q592">
        <v>0.12</v>
      </c>
      <c r="R592">
        <v>2.6</v>
      </c>
      <c r="S592">
        <v>62.03</v>
      </c>
      <c r="T592">
        <v>2.7E-2</v>
      </c>
      <c r="U592">
        <v>5.1999999999999998E-2</v>
      </c>
      <c r="V592">
        <v>0.25</v>
      </c>
      <c r="W592">
        <v>5.0000000000000001E-3</v>
      </c>
      <c r="X592">
        <v>7.1999999999999995E-2</v>
      </c>
      <c r="Y592">
        <v>0.52</v>
      </c>
      <c r="Z592">
        <v>3.32</v>
      </c>
      <c r="AA592">
        <v>0.109</v>
      </c>
      <c r="AB592">
        <v>5.8000000000000003E-2</v>
      </c>
      <c r="AC592">
        <v>3.6999999999999998E-2</v>
      </c>
      <c r="AE592">
        <v>0.13</v>
      </c>
      <c r="AH592">
        <v>2.1999999999999999E-2</v>
      </c>
      <c r="AI592">
        <v>5.0000000000000001E-3</v>
      </c>
      <c r="AJ592">
        <v>0.129</v>
      </c>
      <c r="AK592">
        <v>1.32</v>
      </c>
      <c r="AL592">
        <v>5.0000000000000001E-3</v>
      </c>
      <c r="AM592">
        <v>0.64</v>
      </c>
      <c r="AN592">
        <v>0.108</v>
      </c>
      <c r="AP592">
        <v>0.33200000000000002</v>
      </c>
      <c r="AQ592">
        <v>4.91</v>
      </c>
      <c r="AR592">
        <v>3.3000000000000002E-2</v>
      </c>
      <c r="AS592">
        <v>6.7000000000000004E-2</v>
      </c>
      <c r="AT592">
        <v>0.10299999999999999</v>
      </c>
      <c r="AU592">
        <v>3.0000000000000001E-3</v>
      </c>
      <c r="AV592">
        <v>9.1999999999999998E-2</v>
      </c>
      <c r="AW592">
        <v>0.5</v>
      </c>
      <c r="AX592">
        <v>0.10199999999999999</v>
      </c>
      <c r="AY592">
        <v>5.0000000000000001E-3</v>
      </c>
      <c r="AZ592">
        <v>13.31</v>
      </c>
      <c r="BB592">
        <v>1.7999999999999999E-2</v>
      </c>
      <c r="BD592">
        <v>1</v>
      </c>
      <c r="BE592">
        <v>3.0000000000000001E-3</v>
      </c>
      <c r="BF592">
        <v>8.9999999999999993E-3</v>
      </c>
      <c r="BG592">
        <v>5.8999999999999997E-2</v>
      </c>
      <c r="BH592">
        <v>0.27</v>
      </c>
      <c r="BJ592">
        <v>0.80700000000000005</v>
      </c>
      <c r="BK592">
        <v>4.8000000000000001E-2</v>
      </c>
      <c r="BL592">
        <v>5.31</v>
      </c>
    </row>
    <row r="593" spans="1:64" hidden="1" x14ac:dyDescent="0.3">
      <c r="A593" t="s">
        <v>2431</v>
      </c>
      <c r="B593" t="s">
        <v>2432</v>
      </c>
      <c r="C593" s="1" t="str">
        <f t="shared" si="47"/>
        <v>21:1131</v>
      </c>
      <c r="D593" s="1" t="str">
        <f t="shared" si="48"/>
        <v>21:0251</v>
      </c>
      <c r="E593" t="s">
        <v>2433</v>
      </c>
      <c r="F593" t="s">
        <v>2434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>
        <v>3.0000000000000001E-3</v>
      </c>
      <c r="P593">
        <v>44.5</v>
      </c>
      <c r="Q593">
        <v>0.15</v>
      </c>
      <c r="R593">
        <v>2.23</v>
      </c>
      <c r="S593">
        <v>32.229999999999997</v>
      </c>
      <c r="T593">
        <v>1.0999999999999999E-2</v>
      </c>
      <c r="U593">
        <v>0.01</v>
      </c>
      <c r="V593">
        <v>8.5000000000000006E-2</v>
      </c>
      <c r="W593">
        <v>5.0000000000000001E-3</v>
      </c>
      <c r="X593">
        <v>7.9000000000000001E-2</v>
      </c>
      <c r="Y593">
        <v>0.28000000000000003</v>
      </c>
      <c r="Z593">
        <v>1.08</v>
      </c>
      <c r="AA593">
        <v>0.03</v>
      </c>
      <c r="AB593">
        <v>1.4E-2</v>
      </c>
      <c r="AC593">
        <v>0.01</v>
      </c>
      <c r="AE593">
        <v>0.05</v>
      </c>
      <c r="AH593">
        <v>3.0000000000000001E-3</v>
      </c>
      <c r="AI593">
        <v>5.0000000000000001E-3</v>
      </c>
      <c r="AJ593">
        <v>4.3999999999999997E-2</v>
      </c>
      <c r="AK593">
        <v>0.39</v>
      </c>
      <c r="AL593">
        <v>3.0000000000000001E-3</v>
      </c>
      <c r="AM593">
        <v>3.78</v>
      </c>
      <c r="AN593">
        <v>0.06</v>
      </c>
      <c r="AP593">
        <v>9.4E-2</v>
      </c>
      <c r="AQ593">
        <v>1.72</v>
      </c>
      <c r="AR593">
        <v>2.4E-2</v>
      </c>
      <c r="AS593">
        <v>1.6E-2</v>
      </c>
      <c r="AT593">
        <v>5.5E-2</v>
      </c>
      <c r="AU593">
        <v>3.0000000000000001E-3</v>
      </c>
      <c r="AV593">
        <v>0.04</v>
      </c>
      <c r="AW593">
        <v>0.5</v>
      </c>
      <c r="AX593">
        <v>2.3E-2</v>
      </c>
      <c r="AY593">
        <v>5.0000000000000001E-3</v>
      </c>
      <c r="AZ593">
        <v>8.58</v>
      </c>
      <c r="BB593">
        <v>5.0000000000000001E-3</v>
      </c>
      <c r="BD593">
        <v>0.25</v>
      </c>
      <c r="BE593">
        <v>3.0000000000000001E-3</v>
      </c>
      <c r="BF593">
        <v>3.0000000000000001E-3</v>
      </c>
      <c r="BG593">
        <v>1.9E-2</v>
      </c>
      <c r="BH593">
        <v>0.22</v>
      </c>
      <c r="BJ593">
        <v>0.21099999999999999</v>
      </c>
      <c r="BK593">
        <v>1.7000000000000001E-2</v>
      </c>
      <c r="BL593">
        <v>1.1299999999999999</v>
      </c>
    </row>
    <row r="594" spans="1:64" hidden="1" x14ac:dyDescent="0.3">
      <c r="A594" t="s">
        <v>2435</v>
      </c>
      <c r="B594" t="s">
        <v>2436</v>
      </c>
      <c r="C594" s="1" t="str">
        <f t="shared" si="47"/>
        <v>21:1131</v>
      </c>
      <c r="D594" s="1" t="str">
        <f t="shared" si="48"/>
        <v>21:0251</v>
      </c>
      <c r="E594" t="s">
        <v>2437</v>
      </c>
      <c r="F594" t="s">
        <v>2438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>
        <v>3.0000000000000001E-3</v>
      </c>
      <c r="P594">
        <v>39.5</v>
      </c>
      <c r="Q594">
        <v>0.24</v>
      </c>
      <c r="R594">
        <v>1.59</v>
      </c>
      <c r="S594">
        <v>19.940000000000001</v>
      </c>
      <c r="T594">
        <v>6.0000000000000001E-3</v>
      </c>
      <c r="U594">
        <v>0.01</v>
      </c>
      <c r="V594">
        <v>0.02</v>
      </c>
      <c r="W594">
        <v>5.0000000000000001E-3</v>
      </c>
      <c r="X594">
        <v>0.13300000000000001</v>
      </c>
      <c r="Y594">
        <v>0.24</v>
      </c>
      <c r="Z594">
        <v>0.28000000000000003</v>
      </c>
      <c r="AA594">
        <v>1.2999999999999999E-2</v>
      </c>
      <c r="AB594">
        <v>6.0000000000000001E-3</v>
      </c>
      <c r="AC594">
        <v>3.0000000000000001E-3</v>
      </c>
      <c r="AE594">
        <v>1.0999999999999999E-2</v>
      </c>
      <c r="AH594">
        <v>3.0000000000000001E-3</v>
      </c>
      <c r="AI594">
        <v>5.0000000000000001E-3</v>
      </c>
      <c r="AJ594">
        <v>5.0000000000000001E-3</v>
      </c>
      <c r="AK594">
        <v>0.36299999999999999</v>
      </c>
      <c r="AL594">
        <v>3.0000000000000001E-3</v>
      </c>
      <c r="AM594">
        <v>11.87</v>
      </c>
      <c r="AN594">
        <v>2.5000000000000001E-2</v>
      </c>
      <c r="AP594">
        <v>1.2E-2</v>
      </c>
      <c r="AQ594">
        <v>1.34</v>
      </c>
      <c r="AR594">
        <v>5.0000000000000001E-3</v>
      </c>
      <c r="AS594">
        <v>3.0000000000000001E-3</v>
      </c>
      <c r="AT594">
        <v>5.6000000000000001E-2</v>
      </c>
      <c r="AU594">
        <v>3.0000000000000001E-3</v>
      </c>
      <c r="AV594">
        <v>2.5999999999999999E-2</v>
      </c>
      <c r="AW594">
        <v>0.5</v>
      </c>
      <c r="AX594">
        <v>6.0000000000000001E-3</v>
      </c>
      <c r="AY594">
        <v>5.0000000000000001E-3</v>
      </c>
      <c r="AZ594">
        <v>8.4499999999999993</v>
      </c>
      <c r="BB594">
        <v>3.0000000000000001E-3</v>
      </c>
      <c r="BD594">
        <v>0.63</v>
      </c>
      <c r="BE594">
        <v>3.0000000000000001E-3</v>
      </c>
      <c r="BF594">
        <v>3.0000000000000001E-3</v>
      </c>
      <c r="BG594">
        <v>3.0000000000000001E-3</v>
      </c>
      <c r="BH594">
        <v>0.05</v>
      </c>
      <c r="BJ594">
        <v>6.8000000000000005E-2</v>
      </c>
      <c r="BK594">
        <v>3.0000000000000001E-3</v>
      </c>
      <c r="BL594">
        <v>3.33</v>
      </c>
    </row>
    <row r="595" spans="1:64" hidden="1" x14ac:dyDescent="0.3">
      <c r="A595" t="s">
        <v>2439</v>
      </c>
      <c r="B595" t="s">
        <v>2440</v>
      </c>
      <c r="C595" s="1" t="str">
        <f t="shared" si="47"/>
        <v>21:1131</v>
      </c>
      <c r="D595" s="1" t="str">
        <f t="shared" ref="D595:D623" si="51">HYPERLINK("https://geochem.nrcan.gc.ca/cdogs/content/svy/svy210251_e.htm", "21:0251")</f>
        <v>21:0251</v>
      </c>
      <c r="E595" t="s">
        <v>2441</v>
      </c>
      <c r="F595" t="s">
        <v>2442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>
        <v>3.0000000000000001E-3</v>
      </c>
      <c r="P595">
        <v>5.4</v>
      </c>
      <c r="Q595">
        <v>0.05</v>
      </c>
      <c r="R595">
        <v>2.1800000000000002</v>
      </c>
      <c r="S595">
        <v>83.76</v>
      </c>
      <c r="T595">
        <v>3.0000000000000001E-3</v>
      </c>
      <c r="U595">
        <v>0.01</v>
      </c>
      <c r="V595">
        <v>5.0000000000000001E-3</v>
      </c>
      <c r="W595">
        <v>5.0000000000000001E-3</v>
      </c>
      <c r="X595">
        <v>5.0999999999999997E-2</v>
      </c>
      <c r="Y595">
        <v>0.18</v>
      </c>
      <c r="Z595">
        <v>1.94</v>
      </c>
      <c r="AA595">
        <v>1.4999999999999999E-2</v>
      </c>
      <c r="AB595">
        <v>7.0000000000000001E-3</v>
      </c>
      <c r="AC595">
        <v>1.4E-2</v>
      </c>
      <c r="AE595">
        <v>8.0000000000000002E-3</v>
      </c>
      <c r="AH595">
        <v>3.0000000000000001E-3</v>
      </c>
      <c r="AI595">
        <v>5.0000000000000001E-3</v>
      </c>
      <c r="AJ595">
        <v>1.4999999999999999E-2</v>
      </c>
      <c r="AK595">
        <v>0.8</v>
      </c>
      <c r="AL595">
        <v>3.0000000000000001E-3</v>
      </c>
      <c r="AM595">
        <v>0.05</v>
      </c>
      <c r="AN595">
        <v>0.75900000000000001</v>
      </c>
      <c r="AP595">
        <v>2.7E-2</v>
      </c>
      <c r="AQ595">
        <v>2.0299999999999998</v>
      </c>
      <c r="AR595">
        <v>5.0000000000000001E-3</v>
      </c>
      <c r="AS595">
        <v>6.0000000000000001E-3</v>
      </c>
      <c r="AT595">
        <v>0.1</v>
      </c>
      <c r="AU595">
        <v>3.0000000000000001E-3</v>
      </c>
      <c r="AV595">
        <v>6.8000000000000005E-2</v>
      </c>
      <c r="AW595">
        <v>0.5</v>
      </c>
      <c r="AX595">
        <v>7.0000000000000001E-3</v>
      </c>
      <c r="AY595">
        <v>5.0000000000000001E-3</v>
      </c>
      <c r="AZ595">
        <v>158.81</v>
      </c>
      <c r="BB595">
        <v>3.0000000000000001E-3</v>
      </c>
      <c r="BD595">
        <v>0.55000000000000004</v>
      </c>
      <c r="BE595">
        <v>5.0000000000000001E-3</v>
      </c>
      <c r="BF595">
        <v>3.0000000000000001E-3</v>
      </c>
      <c r="BG595">
        <v>0.55700000000000005</v>
      </c>
      <c r="BH595">
        <v>0.14000000000000001</v>
      </c>
      <c r="BJ595">
        <v>9.2999999999999999E-2</v>
      </c>
      <c r="BK595">
        <v>8.0000000000000002E-3</v>
      </c>
      <c r="BL595">
        <v>0.25</v>
      </c>
    </row>
    <row r="596" spans="1:64" hidden="1" x14ac:dyDescent="0.3">
      <c r="A596" t="s">
        <v>2443</v>
      </c>
      <c r="B596" t="s">
        <v>2444</v>
      </c>
      <c r="C596" s="1" t="str">
        <f t="shared" si="47"/>
        <v>21:1131</v>
      </c>
      <c r="D596" s="1" t="str">
        <f t="shared" si="51"/>
        <v>21:0251</v>
      </c>
      <c r="E596" t="s">
        <v>2445</v>
      </c>
      <c r="F596" t="s">
        <v>2446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>
        <v>3.0000000000000001E-3</v>
      </c>
      <c r="P596">
        <v>210.9</v>
      </c>
      <c r="Q596">
        <v>0.05</v>
      </c>
      <c r="R596">
        <v>19.52</v>
      </c>
      <c r="S596">
        <v>58.16</v>
      </c>
      <c r="T596">
        <v>1.2E-2</v>
      </c>
      <c r="U596">
        <v>1.204</v>
      </c>
      <c r="V596">
        <v>2.1999999999999999E-2</v>
      </c>
      <c r="W596">
        <v>5.0000000000000001E-3</v>
      </c>
      <c r="X596">
        <v>4.2629999999999999</v>
      </c>
      <c r="Y596">
        <v>0.05</v>
      </c>
      <c r="Z596">
        <v>2.27</v>
      </c>
      <c r="AA596">
        <v>3.4000000000000002E-2</v>
      </c>
      <c r="AB596">
        <v>1.2999999999999999E-2</v>
      </c>
      <c r="AC596">
        <v>1.2E-2</v>
      </c>
      <c r="AE596">
        <v>3.6999999999999998E-2</v>
      </c>
      <c r="AH596">
        <v>3.0000000000000001E-3</v>
      </c>
      <c r="AI596">
        <v>5.0000000000000001E-3</v>
      </c>
      <c r="AJ596">
        <v>1.0999999999999999E-2</v>
      </c>
      <c r="AK596">
        <v>18.265999999999998</v>
      </c>
      <c r="AL596">
        <v>3.0000000000000001E-3</v>
      </c>
      <c r="AM596">
        <v>51.11</v>
      </c>
      <c r="AN596">
        <v>0.46100000000000002</v>
      </c>
      <c r="AP596">
        <v>2.9000000000000001E-2</v>
      </c>
      <c r="AQ596">
        <v>27.48</v>
      </c>
      <c r="AR596">
        <v>0.01</v>
      </c>
      <c r="AS596">
        <v>5.0000000000000001E-3</v>
      </c>
      <c r="AT596">
        <v>0.35499999999999998</v>
      </c>
      <c r="AU596">
        <v>3.0000000000000001E-3</v>
      </c>
      <c r="AV596">
        <v>5.8999999999999997E-2</v>
      </c>
      <c r="AW596">
        <v>0.5</v>
      </c>
      <c r="AX596">
        <v>1.0999999999999999E-2</v>
      </c>
      <c r="AY596">
        <v>5.0000000000000001E-3</v>
      </c>
      <c r="AZ596">
        <v>981.44</v>
      </c>
      <c r="BB596">
        <v>5.0000000000000001E-3</v>
      </c>
      <c r="BD596">
        <v>0.87</v>
      </c>
      <c r="BE596">
        <v>8.0000000000000002E-3</v>
      </c>
      <c r="BF596">
        <v>3.0000000000000001E-3</v>
      </c>
      <c r="BG596">
        <v>0.66700000000000004</v>
      </c>
      <c r="BH596">
        <v>0.05</v>
      </c>
      <c r="BJ596">
        <v>0.28499999999999998</v>
      </c>
      <c r="BK596">
        <v>5.0000000000000001E-3</v>
      </c>
      <c r="BL596">
        <v>65.44</v>
      </c>
    </row>
    <row r="597" spans="1:64" hidden="1" x14ac:dyDescent="0.3">
      <c r="A597" t="s">
        <v>2447</v>
      </c>
      <c r="B597" t="s">
        <v>2448</v>
      </c>
      <c r="C597" s="1" t="str">
        <f t="shared" si="47"/>
        <v>21:1131</v>
      </c>
      <c r="D597" s="1" t="str">
        <f t="shared" si="51"/>
        <v>21:0251</v>
      </c>
      <c r="E597" t="s">
        <v>2449</v>
      </c>
      <c r="F597" t="s">
        <v>2450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>
        <v>3.0000000000000001E-3</v>
      </c>
      <c r="P597">
        <v>98</v>
      </c>
      <c r="Q597">
        <v>0.33</v>
      </c>
      <c r="R597">
        <v>3.51</v>
      </c>
      <c r="S597">
        <v>37.630000000000003</v>
      </c>
      <c r="T597">
        <v>3.1E-2</v>
      </c>
      <c r="U597">
        <v>0.01</v>
      </c>
      <c r="V597">
        <v>0.253</v>
      </c>
      <c r="W597">
        <v>5.0000000000000001E-3</v>
      </c>
      <c r="X597">
        <v>0.14899999999999999</v>
      </c>
      <c r="Y597">
        <v>0.6</v>
      </c>
      <c r="Z597">
        <v>3</v>
      </c>
      <c r="AA597">
        <v>9.0999999999999998E-2</v>
      </c>
      <c r="AB597">
        <v>3.7999999999999999E-2</v>
      </c>
      <c r="AC597">
        <v>2.8000000000000001E-2</v>
      </c>
      <c r="AE597">
        <v>0.09</v>
      </c>
      <c r="AH597">
        <v>1.7999999999999999E-2</v>
      </c>
      <c r="AI597">
        <v>5.0000000000000001E-3</v>
      </c>
      <c r="AJ597">
        <v>0.11</v>
      </c>
      <c r="AK597">
        <v>0.44</v>
      </c>
      <c r="AL597">
        <v>3.0000000000000001E-3</v>
      </c>
      <c r="AM597">
        <v>8.06</v>
      </c>
      <c r="AN597">
        <v>0.16</v>
      </c>
      <c r="AP597">
        <v>0.26200000000000001</v>
      </c>
      <c r="AQ597">
        <v>2.48</v>
      </c>
      <c r="AR597">
        <v>0.09</v>
      </c>
      <c r="AS597">
        <v>5.0999999999999997E-2</v>
      </c>
      <c r="AT597">
        <v>5.1999999999999998E-2</v>
      </c>
      <c r="AU597">
        <v>3.0000000000000001E-3</v>
      </c>
      <c r="AV597">
        <v>8.7999999999999995E-2</v>
      </c>
      <c r="AW597">
        <v>0.5</v>
      </c>
      <c r="AX597">
        <v>9.9000000000000005E-2</v>
      </c>
      <c r="AY597">
        <v>5.0000000000000001E-3</v>
      </c>
      <c r="AZ597">
        <v>12.68</v>
      </c>
      <c r="BB597">
        <v>1.2999999999999999E-2</v>
      </c>
      <c r="BD597">
        <v>0.56000000000000005</v>
      </c>
      <c r="BE597">
        <v>3.0000000000000001E-3</v>
      </c>
      <c r="BF597">
        <v>5.0000000000000001E-3</v>
      </c>
      <c r="BG597">
        <v>4.3999999999999997E-2</v>
      </c>
      <c r="BH597">
        <v>0.45</v>
      </c>
      <c r="BJ597">
        <v>0.505</v>
      </c>
      <c r="BK597">
        <v>3.5999999999999997E-2</v>
      </c>
      <c r="BL597">
        <v>1.1100000000000001</v>
      </c>
    </row>
    <row r="598" spans="1:64" hidden="1" x14ac:dyDescent="0.3">
      <c r="A598" t="s">
        <v>2451</v>
      </c>
      <c r="B598" t="s">
        <v>2452</v>
      </c>
      <c r="C598" s="1" t="str">
        <f t="shared" si="47"/>
        <v>21:1131</v>
      </c>
      <c r="D598" s="1" t="str">
        <f t="shared" si="51"/>
        <v>21:0251</v>
      </c>
      <c r="E598" t="s">
        <v>2453</v>
      </c>
      <c r="F598" t="s">
        <v>2454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>
        <v>3.0000000000000001E-3</v>
      </c>
      <c r="P598">
        <v>20.100000000000001</v>
      </c>
      <c r="Q598">
        <v>0.28000000000000003</v>
      </c>
      <c r="R598">
        <v>11.5</v>
      </c>
      <c r="S598">
        <v>86.03</v>
      </c>
      <c r="T598">
        <v>7.0000000000000001E-3</v>
      </c>
      <c r="U598">
        <v>0.01</v>
      </c>
      <c r="V598">
        <v>4.2999999999999997E-2</v>
      </c>
      <c r="W598">
        <v>5.0000000000000001E-3</v>
      </c>
      <c r="X598">
        <v>5.3999999999999999E-2</v>
      </c>
      <c r="Y598">
        <v>0.28999999999999998</v>
      </c>
      <c r="Z598">
        <v>2.5</v>
      </c>
      <c r="AA598">
        <v>1.9E-2</v>
      </c>
      <c r="AB598">
        <v>1.2E-2</v>
      </c>
      <c r="AC598">
        <v>1.4E-2</v>
      </c>
      <c r="AE598">
        <v>2.5000000000000001E-2</v>
      </c>
      <c r="AH598">
        <v>3.0000000000000001E-3</v>
      </c>
      <c r="AI598">
        <v>5.0000000000000001E-3</v>
      </c>
      <c r="AJ598">
        <v>2.7E-2</v>
      </c>
      <c r="AK598">
        <v>3.6030000000000002</v>
      </c>
      <c r="AL598">
        <v>3.0000000000000001E-3</v>
      </c>
      <c r="AM598">
        <v>0.22</v>
      </c>
      <c r="AN598">
        <v>0.38700000000000001</v>
      </c>
      <c r="AP598">
        <v>4.2999999999999997E-2</v>
      </c>
      <c r="AQ598">
        <v>1.85</v>
      </c>
      <c r="AR598">
        <v>2.9000000000000001E-2</v>
      </c>
      <c r="AS598">
        <v>1.0999999999999999E-2</v>
      </c>
      <c r="AT598">
        <v>0.32400000000000001</v>
      </c>
      <c r="AU598">
        <v>3.0000000000000001E-3</v>
      </c>
      <c r="AV598">
        <v>0.13400000000000001</v>
      </c>
      <c r="AW598">
        <v>0.5</v>
      </c>
      <c r="AX598">
        <v>2.5999999999999999E-2</v>
      </c>
      <c r="AY598">
        <v>5.0000000000000001E-3</v>
      </c>
      <c r="AZ598">
        <v>74.2</v>
      </c>
      <c r="BB598">
        <v>3.0000000000000001E-3</v>
      </c>
      <c r="BD598">
        <v>0.69</v>
      </c>
      <c r="BE598">
        <v>3.0000000000000001E-3</v>
      </c>
      <c r="BF598">
        <v>3.0000000000000001E-3</v>
      </c>
      <c r="BG598">
        <v>0.20300000000000001</v>
      </c>
      <c r="BH598">
        <v>0.25</v>
      </c>
      <c r="BJ598">
        <v>0.14699999999999999</v>
      </c>
      <c r="BK598">
        <v>1.0999999999999999E-2</v>
      </c>
      <c r="BL598">
        <v>0.25</v>
      </c>
    </row>
    <row r="599" spans="1:64" hidden="1" x14ac:dyDescent="0.3">
      <c r="A599" t="s">
        <v>2455</v>
      </c>
      <c r="B599" t="s">
        <v>2456</v>
      </c>
      <c r="C599" s="1" t="str">
        <f t="shared" si="47"/>
        <v>21:1131</v>
      </c>
      <c r="D599" s="1" t="str">
        <f t="shared" si="51"/>
        <v>21:0251</v>
      </c>
      <c r="E599" t="s">
        <v>2457</v>
      </c>
      <c r="F599" t="s">
        <v>2458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>
        <v>3.0000000000000001E-3</v>
      </c>
      <c r="P599">
        <v>43.5</v>
      </c>
      <c r="Q599">
        <v>0.41</v>
      </c>
      <c r="R599">
        <v>4.6900000000000004</v>
      </c>
      <c r="S599">
        <v>81.34</v>
      </c>
      <c r="T599">
        <v>8.0000000000000002E-3</v>
      </c>
      <c r="U599">
        <v>0.01</v>
      </c>
      <c r="V599">
        <v>0.10299999999999999</v>
      </c>
      <c r="W599">
        <v>5.0000000000000001E-3</v>
      </c>
      <c r="X599">
        <v>0.114</v>
      </c>
      <c r="Y599">
        <v>0.36</v>
      </c>
      <c r="Z599">
        <v>2.66</v>
      </c>
      <c r="AA599">
        <v>4.8000000000000001E-2</v>
      </c>
      <c r="AB599">
        <v>2.4E-2</v>
      </c>
      <c r="AC599">
        <v>1.7000000000000001E-2</v>
      </c>
      <c r="AE599">
        <v>3.9E-2</v>
      </c>
      <c r="AH599">
        <v>6.0000000000000001E-3</v>
      </c>
      <c r="AI599">
        <v>5.0000000000000001E-3</v>
      </c>
      <c r="AJ599">
        <v>4.7E-2</v>
      </c>
      <c r="AK599">
        <v>1.0900000000000001</v>
      </c>
      <c r="AL599">
        <v>3.0000000000000001E-3</v>
      </c>
      <c r="AM599">
        <v>2.95</v>
      </c>
      <c r="AN599">
        <v>0.38700000000000001</v>
      </c>
      <c r="AP599">
        <v>0.09</v>
      </c>
      <c r="AQ599">
        <v>2.64</v>
      </c>
      <c r="AR599">
        <v>5.2999999999999999E-2</v>
      </c>
      <c r="AS599">
        <v>2.3E-2</v>
      </c>
      <c r="AT599">
        <v>0.192</v>
      </c>
      <c r="AU599">
        <v>3.0000000000000001E-3</v>
      </c>
      <c r="AV599">
        <v>0.127</v>
      </c>
      <c r="AW599">
        <v>0.5</v>
      </c>
      <c r="AX599">
        <v>3.5000000000000003E-2</v>
      </c>
      <c r="AY599">
        <v>5.0000000000000001E-3</v>
      </c>
      <c r="AZ599">
        <v>39.090000000000003</v>
      </c>
      <c r="BB599">
        <v>8.0000000000000002E-3</v>
      </c>
      <c r="BD599">
        <v>0.76</v>
      </c>
      <c r="BE599">
        <v>3.0000000000000001E-3</v>
      </c>
      <c r="BF599">
        <v>3.0000000000000001E-3</v>
      </c>
      <c r="BG599">
        <v>0.187</v>
      </c>
      <c r="BH599">
        <v>0.26</v>
      </c>
      <c r="BJ599">
        <v>0.246</v>
      </c>
      <c r="BK599">
        <v>1.7000000000000001E-2</v>
      </c>
      <c r="BL599">
        <v>0.65</v>
      </c>
    </row>
    <row r="600" spans="1:64" hidden="1" x14ac:dyDescent="0.3">
      <c r="A600" t="s">
        <v>2459</v>
      </c>
      <c r="B600" t="s">
        <v>2460</v>
      </c>
      <c r="C600" s="1" t="str">
        <f t="shared" si="47"/>
        <v>21:1131</v>
      </c>
      <c r="D600" s="1" t="str">
        <f t="shared" si="51"/>
        <v>21:0251</v>
      </c>
      <c r="E600" t="s">
        <v>2461</v>
      </c>
      <c r="F600" t="s">
        <v>2462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>
        <v>7.0000000000000001E-3</v>
      </c>
      <c r="P600">
        <v>37.4</v>
      </c>
      <c r="Q600">
        <v>0.35</v>
      </c>
      <c r="R600">
        <v>13.27</v>
      </c>
      <c r="S600">
        <v>85.7</v>
      </c>
      <c r="T600">
        <v>8.9999999999999993E-3</v>
      </c>
      <c r="U600">
        <v>0.01</v>
      </c>
      <c r="V600">
        <v>0.11</v>
      </c>
      <c r="W600">
        <v>5.0000000000000001E-3</v>
      </c>
      <c r="X600">
        <v>0.104</v>
      </c>
      <c r="Y600">
        <v>0.35</v>
      </c>
      <c r="Z600">
        <v>4.2</v>
      </c>
      <c r="AA600">
        <v>3.2000000000000001E-2</v>
      </c>
      <c r="AB600">
        <v>1.9E-2</v>
      </c>
      <c r="AC600">
        <v>2.5999999999999999E-2</v>
      </c>
      <c r="AE600">
        <v>7.0000000000000007E-2</v>
      </c>
      <c r="AH600">
        <v>6.0000000000000001E-3</v>
      </c>
      <c r="AI600">
        <v>5.0000000000000001E-3</v>
      </c>
      <c r="AJ600">
        <v>5.7000000000000002E-2</v>
      </c>
      <c r="AK600">
        <v>5.8550000000000004</v>
      </c>
      <c r="AL600">
        <v>3.0000000000000001E-3</v>
      </c>
      <c r="AM600">
        <v>2.31</v>
      </c>
      <c r="AN600">
        <v>0.51400000000000001</v>
      </c>
      <c r="AP600">
        <v>0.113</v>
      </c>
      <c r="AQ600">
        <v>2.73</v>
      </c>
      <c r="AR600">
        <v>7.1999999999999995E-2</v>
      </c>
      <c r="AS600">
        <v>2.7E-2</v>
      </c>
      <c r="AT600">
        <v>0.379</v>
      </c>
      <c r="AU600">
        <v>3.0000000000000001E-3</v>
      </c>
      <c r="AV600">
        <v>0.23699999999999999</v>
      </c>
      <c r="AW600">
        <v>0.5</v>
      </c>
      <c r="AX600">
        <v>3.5999999999999997E-2</v>
      </c>
      <c r="AY600">
        <v>5.0000000000000001E-3</v>
      </c>
      <c r="AZ600">
        <v>65.56</v>
      </c>
      <c r="BB600">
        <v>6.0000000000000001E-3</v>
      </c>
      <c r="BD600">
        <v>0.78</v>
      </c>
      <c r="BE600">
        <v>3.0000000000000001E-3</v>
      </c>
      <c r="BF600">
        <v>3.0000000000000001E-3</v>
      </c>
      <c r="BG600">
        <v>0.33600000000000002</v>
      </c>
      <c r="BH600">
        <v>0.26</v>
      </c>
      <c r="BJ600">
        <v>0.308</v>
      </c>
      <c r="BK600">
        <v>2.1999999999999999E-2</v>
      </c>
      <c r="BL600">
        <v>0.25</v>
      </c>
    </row>
    <row r="601" spans="1:64" hidden="1" x14ac:dyDescent="0.3">
      <c r="A601" t="s">
        <v>2463</v>
      </c>
      <c r="B601" t="s">
        <v>2464</v>
      </c>
      <c r="C601" s="1" t="str">
        <f t="shared" si="47"/>
        <v>21:1131</v>
      </c>
      <c r="D601" s="1" t="str">
        <f t="shared" si="51"/>
        <v>21:0251</v>
      </c>
      <c r="E601" t="s">
        <v>2465</v>
      </c>
      <c r="F601" t="s">
        <v>2466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>
        <v>3.0000000000000001E-3</v>
      </c>
      <c r="P601">
        <v>43.2</v>
      </c>
      <c r="Q601">
        <v>0.4</v>
      </c>
      <c r="R601">
        <v>4.62</v>
      </c>
      <c r="S601">
        <v>66.87</v>
      </c>
      <c r="T601">
        <v>1.0999999999999999E-2</v>
      </c>
      <c r="U601">
        <v>0.01</v>
      </c>
      <c r="V601">
        <v>0.11600000000000001</v>
      </c>
      <c r="W601">
        <v>5.0000000000000001E-3</v>
      </c>
      <c r="X601">
        <v>8.4000000000000005E-2</v>
      </c>
      <c r="Y601">
        <v>0.39</v>
      </c>
      <c r="Z601">
        <v>2.37</v>
      </c>
      <c r="AA601">
        <v>4.9000000000000002E-2</v>
      </c>
      <c r="AB601">
        <v>1.9E-2</v>
      </c>
      <c r="AC601">
        <v>2.4E-2</v>
      </c>
      <c r="AE601">
        <v>4.3999999999999997E-2</v>
      </c>
      <c r="AH601">
        <v>7.0000000000000001E-3</v>
      </c>
      <c r="AI601">
        <v>5.0000000000000001E-3</v>
      </c>
      <c r="AJ601">
        <v>6.2E-2</v>
      </c>
      <c r="AK601">
        <v>1.4690000000000001</v>
      </c>
      <c r="AL601">
        <v>3.0000000000000001E-3</v>
      </c>
      <c r="AM601">
        <v>1.67</v>
      </c>
      <c r="AN601">
        <v>0.21199999999999999</v>
      </c>
      <c r="AP601">
        <v>0.109</v>
      </c>
      <c r="AQ601">
        <v>2.4700000000000002</v>
      </c>
      <c r="AR601">
        <v>5.1999999999999998E-2</v>
      </c>
      <c r="AS601">
        <v>2.1999999999999999E-2</v>
      </c>
      <c r="AT601">
        <v>0.18</v>
      </c>
      <c r="AU601">
        <v>3.0000000000000001E-3</v>
      </c>
      <c r="AV601">
        <v>8.2000000000000003E-2</v>
      </c>
      <c r="AW601">
        <v>0.5</v>
      </c>
      <c r="AX601">
        <v>4.3999999999999997E-2</v>
      </c>
      <c r="AY601">
        <v>5.0000000000000001E-3</v>
      </c>
      <c r="AZ601">
        <v>35.25</v>
      </c>
      <c r="BB601">
        <v>8.0000000000000002E-3</v>
      </c>
      <c r="BD601">
        <v>0.74</v>
      </c>
      <c r="BE601">
        <v>3.0000000000000001E-3</v>
      </c>
      <c r="BF601">
        <v>3.0000000000000001E-3</v>
      </c>
      <c r="BG601">
        <v>7.6999999999999999E-2</v>
      </c>
      <c r="BH601">
        <v>0.27</v>
      </c>
      <c r="BJ601">
        <v>0.28899999999999998</v>
      </c>
      <c r="BK601">
        <v>2.4E-2</v>
      </c>
      <c r="BL601">
        <v>0.56999999999999995</v>
      </c>
    </row>
    <row r="602" spans="1:64" hidden="1" x14ac:dyDescent="0.3">
      <c r="A602" t="s">
        <v>2467</v>
      </c>
      <c r="B602" t="s">
        <v>2468</v>
      </c>
      <c r="C602" s="1" t="str">
        <f t="shared" si="47"/>
        <v>21:1131</v>
      </c>
      <c r="D602" s="1" t="str">
        <f t="shared" si="51"/>
        <v>21:0251</v>
      </c>
      <c r="E602" t="s">
        <v>2469</v>
      </c>
      <c r="F602" t="s">
        <v>2470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>
        <v>3.0000000000000001E-3</v>
      </c>
      <c r="P602">
        <v>27.9</v>
      </c>
      <c r="Q602">
        <v>0.36</v>
      </c>
      <c r="R602">
        <v>12.75</v>
      </c>
      <c r="S602">
        <v>70.83</v>
      </c>
      <c r="T602">
        <v>5.0000000000000001E-3</v>
      </c>
      <c r="U602">
        <v>0.01</v>
      </c>
      <c r="V602">
        <v>7.4999999999999997E-2</v>
      </c>
      <c r="W602">
        <v>5.0000000000000001E-3</v>
      </c>
      <c r="X602">
        <v>0.09</v>
      </c>
      <c r="Y602">
        <v>0.33</v>
      </c>
      <c r="Z602">
        <v>4.5999999999999996</v>
      </c>
      <c r="AA602">
        <v>4.2000000000000003E-2</v>
      </c>
      <c r="AB602">
        <v>2.4E-2</v>
      </c>
      <c r="AC602">
        <v>0.02</v>
      </c>
      <c r="AE602">
        <v>4.7E-2</v>
      </c>
      <c r="AH602">
        <v>6.0000000000000001E-3</v>
      </c>
      <c r="AI602">
        <v>5.0000000000000001E-3</v>
      </c>
      <c r="AJ602">
        <v>5.0999999999999997E-2</v>
      </c>
      <c r="AK602">
        <v>5.968</v>
      </c>
      <c r="AL602">
        <v>3.0000000000000001E-3</v>
      </c>
      <c r="AM602">
        <v>0.52</v>
      </c>
      <c r="AN602">
        <v>0.38</v>
      </c>
      <c r="AP602">
        <v>0.109</v>
      </c>
      <c r="AQ602">
        <v>2.61</v>
      </c>
      <c r="AR602">
        <v>3.6999999999999998E-2</v>
      </c>
      <c r="AS602">
        <v>1.7999999999999999E-2</v>
      </c>
      <c r="AT602">
        <v>0.34200000000000003</v>
      </c>
      <c r="AU602">
        <v>3.0000000000000001E-3</v>
      </c>
      <c r="AV602">
        <v>0.19400000000000001</v>
      </c>
      <c r="AW602">
        <v>0.5</v>
      </c>
      <c r="AX602">
        <v>3.9E-2</v>
      </c>
      <c r="AY602">
        <v>1.0999999999999999E-2</v>
      </c>
      <c r="AZ602">
        <v>99.27</v>
      </c>
      <c r="BB602">
        <v>6.0000000000000001E-3</v>
      </c>
      <c r="BD602">
        <v>1.1000000000000001</v>
      </c>
      <c r="BE602">
        <v>5.0000000000000001E-3</v>
      </c>
      <c r="BF602">
        <v>3.0000000000000001E-3</v>
      </c>
      <c r="BG602">
        <v>0.34399999999999997</v>
      </c>
      <c r="BH602">
        <v>0.19</v>
      </c>
      <c r="BJ602">
        <v>0.28000000000000003</v>
      </c>
      <c r="BK602">
        <v>0.02</v>
      </c>
      <c r="BL602">
        <v>0.56999999999999995</v>
      </c>
    </row>
    <row r="603" spans="1:64" hidden="1" x14ac:dyDescent="0.3">
      <c r="A603" t="s">
        <v>2471</v>
      </c>
      <c r="B603" t="s">
        <v>2472</v>
      </c>
      <c r="C603" s="1" t="str">
        <f t="shared" si="47"/>
        <v>21:1131</v>
      </c>
      <c r="D603" s="1" t="str">
        <f t="shared" si="51"/>
        <v>21:0251</v>
      </c>
      <c r="E603" t="s">
        <v>2473</v>
      </c>
      <c r="F603" t="s">
        <v>2474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>
        <v>3.0000000000000001E-3</v>
      </c>
      <c r="P603">
        <v>2.7</v>
      </c>
      <c r="Q603">
        <v>0.05</v>
      </c>
      <c r="R603">
        <v>32.86</v>
      </c>
      <c r="S603">
        <v>33.270000000000003</v>
      </c>
      <c r="T603">
        <v>3.0000000000000001E-3</v>
      </c>
      <c r="U603">
        <v>0.01</v>
      </c>
      <c r="V603">
        <v>5.0000000000000001E-3</v>
      </c>
      <c r="W603">
        <v>5.0000000000000001E-3</v>
      </c>
      <c r="X603">
        <v>2.5000000000000001E-2</v>
      </c>
      <c r="Y603">
        <v>0.05</v>
      </c>
      <c r="Z603">
        <v>2.63</v>
      </c>
      <c r="AA603">
        <v>1.0999999999999999E-2</v>
      </c>
      <c r="AB603">
        <v>5.0000000000000001E-3</v>
      </c>
      <c r="AC603">
        <v>3.0000000000000001E-3</v>
      </c>
      <c r="AE603">
        <v>7.0000000000000001E-3</v>
      </c>
      <c r="AH603">
        <v>3.0000000000000001E-3</v>
      </c>
      <c r="AI603">
        <v>5.0000000000000001E-3</v>
      </c>
      <c r="AJ603">
        <v>5.0000000000000001E-3</v>
      </c>
      <c r="AK603">
        <v>26.844000000000001</v>
      </c>
      <c r="AL603">
        <v>3.0000000000000001E-3</v>
      </c>
      <c r="AM603">
        <v>0.47</v>
      </c>
      <c r="AN603">
        <v>0.48499999999999999</v>
      </c>
      <c r="AP603">
        <v>8.9999999999999993E-3</v>
      </c>
      <c r="AQ603">
        <v>2.44</v>
      </c>
      <c r="AR603">
        <v>5.0000000000000001E-3</v>
      </c>
      <c r="AS603">
        <v>3.0000000000000001E-3</v>
      </c>
      <c r="AT603">
        <v>0.76</v>
      </c>
      <c r="AU603">
        <v>3.0000000000000001E-3</v>
      </c>
      <c r="AV603">
        <v>0.13100000000000001</v>
      </c>
      <c r="AW603">
        <v>0.5</v>
      </c>
      <c r="AX603">
        <v>6.0000000000000001E-3</v>
      </c>
      <c r="AY603">
        <v>5.0000000000000001E-3</v>
      </c>
      <c r="AZ603">
        <v>242.08</v>
      </c>
      <c r="BB603">
        <v>3.0000000000000001E-3</v>
      </c>
      <c r="BD603">
        <v>0.72</v>
      </c>
      <c r="BE603">
        <v>8.0000000000000002E-3</v>
      </c>
      <c r="BF603">
        <v>3.0000000000000001E-3</v>
      </c>
      <c r="BG603">
        <v>0.96699999999999997</v>
      </c>
      <c r="BH603">
        <v>0.05</v>
      </c>
      <c r="BJ603">
        <v>5.7000000000000002E-2</v>
      </c>
      <c r="BK603">
        <v>3.0000000000000001E-3</v>
      </c>
      <c r="BL603">
        <v>0.89</v>
      </c>
    </row>
    <row r="604" spans="1:64" hidden="1" x14ac:dyDescent="0.3">
      <c r="A604" t="s">
        <v>2475</v>
      </c>
      <c r="B604" t="s">
        <v>2476</v>
      </c>
      <c r="C604" s="1" t="str">
        <f t="shared" si="47"/>
        <v>21:1131</v>
      </c>
      <c r="D604" s="1" t="str">
        <f t="shared" si="51"/>
        <v>21:0251</v>
      </c>
      <c r="E604" t="s">
        <v>2477</v>
      </c>
      <c r="F604" t="s">
        <v>2478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>
        <v>3.0000000000000001E-3</v>
      </c>
      <c r="P604">
        <v>19.3</v>
      </c>
      <c r="Q604">
        <v>0.34</v>
      </c>
      <c r="R604">
        <v>44.52</v>
      </c>
      <c r="S604">
        <v>86.2</v>
      </c>
      <c r="T604">
        <v>3.0000000000000001E-3</v>
      </c>
      <c r="U604">
        <v>0.01</v>
      </c>
      <c r="V604">
        <v>8.3000000000000004E-2</v>
      </c>
      <c r="W604">
        <v>5.0000000000000001E-3</v>
      </c>
      <c r="X604">
        <v>0.104</v>
      </c>
      <c r="Y604">
        <v>0.2</v>
      </c>
      <c r="Z604">
        <v>4.74</v>
      </c>
      <c r="AA604">
        <v>5.8000000000000003E-2</v>
      </c>
      <c r="AB604">
        <v>3.6999999999999998E-2</v>
      </c>
      <c r="AC604">
        <v>2.3E-2</v>
      </c>
      <c r="AE604">
        <v>7.3999999999999996E-2</v>
      </c>
      <c r="AH604">
        <v>1.2E-2</v>
      </c>
      <c r="AI604">
        <v>5.0000000000000001E-3</v>
      </c>
      <c r="AJ604">
        <v>4.2999999999999997E-2</v>
      </c>
      <c r="AK604">
        <v>33.378</v>
      </c>
      <c r="AL604">
        <v>3.0000000000000001E-3</v>
      </c>
      <c r="AM604">
        <v>4.91</v>
      </c>
      <c r="AN604">
        <v>0.66800000000000004</v>
      </c>
      <c r="AP604">
        <v>0.11</v>
      </c>
      <c r="AQ604">
        <v>3.21</v>
      </c>
      <c r="AR604">
        <v>4.7E-2</v>
      </c>
      <c r="AS604">
        <v>2.3E-2</v>
      </c>
      <c r="AT604">
        <v>0.63600000000000001</v>
      </c>
      <c r="AU604">
        <v>3.0000000000000001E-3</v>
      </c>
      <c r="AV604">
        <v>0.19700000000000001</v>
      </c>
      <c r="AW604">
        <v>0.5</v>
      </c>
      <c r="AX604">
        <v>4.2999999999999997E-2</v>
      </c>
      <c r="AY604">
        <v>5.0000000000000001E-3</v>
      </c>
      <c r="AZ604">
        <v>160.82</v>
      </c>
      <c r="BB604">
        <v>1.0999999999999999E-2</v>
      </c>
      <c r="BD604">
        <v>1</v>
      </c>
      <c r="BE604">
        <v>8.0000000000000002E-3</v>
      </c>
      <c r="BF604">
        <v>3.0000000000000001E-3</v>
      </c>
      <c r="BG604">
        <v>0.42499999999999999</v>
      </c>
      <c r="BH604">
        <v>0.18</v>
      </c>
      <c r="BJ604">
        <v>0.432</v>
      </c>
      <c r="BK604">
        <v>0.02</v>
      </c>
      <c r="BL604">
        <v>0.67</v>
      </c>
    </row>
    <row r="605" spans="1:64" hidden="1" x14ac:dyDescent="0.3">
      <c r="A605" t="s">
        <v>2479</v>
      </c>
      <c r="B605" t="s">
        <v>2480</v>
      </c>
      <c r="C605" s="1" t="str">
        <f t="shared" si="47"/>
        <v>21:1131</v>
      </c>
      <c r="D605" s="1" t="str">
        <f t="shared" si="51"/>
        <v>21:0251</v>
      </c>
      <c r="E605" t="s">
        <v>2481</v>
      </c>
      <c r="F605" t="s">
        <v>2482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>
        <v>5.0000000000000001E-3</v>
      </c>
      <c r="P605">
        <v>145</v>
      </c>
      <c r="Q605">
        <v>0.39</v>
      </c>
      <c r="R605">
        <v>28.16</v>
      </c>
      <c r="S605">
        <v>65.91</v>
      </c>
      <c r="T605">
        <v>3.7999999999999999E-2</v>
      </c>
      <c r="U605">
        <v>0.151</v>
      </c>
      <c r="V605">
        <v>0.376</v>
      </c>
      <c r="W605">
        <v>5.0000000000000001E-3</v>
      </c>
      <c r="X605">
        <v>1.3280000000000001</v>
      </c>
      <c r="Y605">
        <v>0.26</v>
      </c>
      <c r="Z605">
        <v>5.93</v>
      </c>
      <c r="AA605">
        <v>0.27900000000000003</v>
      </c>
      <c r="AB605">
        <v>0.11</v>
      </c>
      <c r="AC605">
        <v>7.4999999999999997E-2</v>
      </c>
      <c r="AE605">
        <v>0.307</v>
      </c>
      <c r="AH605">
        <v>4.8000000000000001E-2</v>
      </c>
      <c r="AI605">
        <v>5.0000000000000001E-3</v>
      </c>
      <c r="AJ605">
        <v>0.124</v>
      </c>
      <c r="AK605">
        <v>17.481000000000002</v>
      </c>
      <c r="AL605">
        <v>8.0000000000000002E-3</v>
      </c>
      <c r="AM605">
        <v>88.31</v>
      </c>
      <c r="AN605">
        <v>0.78400000000000003</v>
      </c>
      <c r="AP605">
        <v>0.51900000000000002</v>
      </c>
      <c r="AQ605">
        <v>8.76</v>
      </c>
      <c r="AR605">
        <v>6.0999999999999999E-2</v>
      </c>
      <c r="AS605">
        <v>9.0999999999999998E-2</v>
      </c>
      <c r="AT605">
        <v>0.42799999999999999</v>
      </c>
      <c r="AU605">
        <v>3.0000000000000001E-3</v>
      </c>
      <c r="AV605">
        <v>0.17299999999999999</v>
      </c>
      <c r="AW605">
        <v>0.5</v>
      </c>
      <c r="AX605">
        <v>0.20699999999999999</v>
      </c>
      <c r="AY605">
        <v>5.0000000000000001E-3</v>
      </c>
      <c r="AZ605">
        <v>69.58</v>
      </c>
      <c r="BB605">
        <v>4.3999999999999997E-2</v>
      </c>
      <c r="BD605">
        <v>0.79</v>
      </c>
      <c r="BE605">
        <v>1.2E-2</v>
      </c>
      <c r="BF605">
        <v>0.01</v>
      </c>
      <c r="BG605">
        <v>0.16700000000000001</v>
      </c>
      <c r="BH605">
        <v>0.18</v>
      </c>
      <c r="BJ605">
        <v>1.5680000000000001</v>
      </c>
      <c r="BK605">
        <v>7.1999999999999995E-2</v>
      </c>
      <c r="BL605">
        <v>7.14</v>
      </c>
    </row>
    <row r="606" spans="1:64" hidden="1" x14ac:dyDescent="0.3">
      <c r="A606" t="s">
        <v>2483</v>
      </c>
      <c r="B606" t="s">
        <v>2484</v>
      </c>
      <c r="C606" s="1" t="str">
        <f t="shared" si="47"/>
        <v>21:1131</v>
      </c>
      <c r="D606" s="1" t="str">
        <f t="shared" si="51"/>
        <v>21:0251</v>
      </c>
      <c r="E606" t="s">
        <v>2485</v>
      </c>
      <c r="F606" t="s">
        <v>2486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>
        <v>5.0000000000000001E-3</v>
      </c>
      <c r="P606">
        <v>167.7</v>
      </c>
      <c r="Q606">
        <v>0.33</v>
      </c>
      <c r="R606">
        <v>3.72</v>
      </c>
      <c r="S606">
        <v>55.28</v>
      </c>
      <c r="T606">
        <v>3.5000000000000003E-2</v>
      </c>
      <c r="U606">
        <v>0.01</v>
      </c>
      <c r="V606">
        <v>0.29299999999999998</v>
      </c>
      <c r="W606">
        <v>5.0000000000000001E-3</v>
      </c>
      <c r="X606">
        <v>0.313</v>
      </c>
      <c r="Y606">
        <v>0.57999999999999996</v>
      </c>
      <c r="Z606">
        <v>2.25</v>
      </c>
      <c r="AA606">
        <v>0.124</v>
      </c>
      <c r="AB606">
        <v>0.05</v>
      </c>
      <c r="AC606">
        <v>0.04</v>
      </c>
      <c r="AE606">
        <v>0.14099999999999999</v>
      </c>
      <c r="AH606">
        <v>0.02</v>
      </c>
      <c r="AI606">
        <v>5.0000000000000001E-3</v>
      </c>
      <c r="AJ606">
        <v>9.5000000000000001E-2</v>
      </c>
      <c r="AK606">
        <v>1.29</v>
      </c>
      <c r="AL606">
        <v>5.0000000000000001E-3</v>
      </c>
      <c r="AM606">
        <v>14.15</v>
      </c>
      <c r="AN606">
        <v>6.5000000000000002E-2</v>
      </c>
      <c r="AP606">
        <v>0.26900000000000002</v>
      </c>
      <c r="AQ606">
        <v>2.86</v>
      </c>
      <c r="AR606">
        <v>0.03</v>
      </c>
      <c r="AS606">
        <v>0.06</v>
      </c>
      <c r="AT606">
        <v>2.5000000000000001E-2</v>
      </c>
      <c r="AU606">
        <v>3.0000000000000001E-3</v>
      </c>
      <c r="AV606">
        <v>6.5000000000000002E-2</v>
      </c>
      <c r="AW606">
        <v>0.5</v>
      </c>
      <c r="AX606">
        <v>0.10199999999999999</v>
      </c>
      <c r="AY606">
        <v>5.0000000000000001E-3</v>
      </c>
      <c r="AZ606">
        <v>9.49</v>
      </c>
      <c r="BB606">
        <v>1.7999999999999999E-2</v>
      </c>
      <c r="BD606">
        <v>0.25</v>
      </c>
      <c r="BE606">
        <v>3.0000000000000001E-3</v>
      </c>
      <c r="BF606">
        <v>6.0000000000000001E-3</v>
      </c>
      <c r="BG606">
        <v>0.04</v>
      </c>
      <c r="BH606">
        <v>0.26</v>
      </c>
      <c r="BJ606">
        <v>0.61799999999999999</v>
      </c>
      <c r="BK606">
        <v>0.04</v>
      </c>
      <c r="BL606">
        <v>5.97</v>
      </c>
    </row>
    <row r="607" spans="1:64" hidden="1" x14ac:dyDescent="0.3">
      <c r="A607" t="s">
        <v>2487</v>
      </c>
      <c r="B607" t="s">
        <v>2488</v>
      </c>
      <c r="C607" s="1" t="str">
        <f t="shared" si="47"/>
        <v>21:1131</v>
      </c>
      <c r="D607" s="1" t="str">
        <f t="shared" si="51"/>
        <v>21:0251</v>
      </c>
      <c r="E607" t="s">
        <v>2489</v>
      </c>
      <c r="F607" t="s">
        <v>2490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>
        <v>5.0000000000000001E-3</v>
      </c>
      <c r="P607">
        <v>93.3</v>
      </c>
      <c r="Q607">
        <v>0.22</v>
      </c>
      <c r="R607">
        <v>4.3899999999999997</v>
      </c>
      <c r="S607">
        <v>67.209999999999994</v>
      </c>
      <c r="T607">
        <v>2.1999999999999999E-2</v>
      </c>
      <c r="U607">
        <v>0.01</v>
      </c>
      <c r="V607">
        <v>0.19800000000000001</v>
      </c>
      <c r="W607">
        <v>5.0000000000000001E-3</v>
      </c>
      <c r="X607">
        <v>0.11899999999999999</v>
      </c>
      <c r="Y607">
        <v>0.56999999999999995</v>
      </c>
      <c r="Z607">
        <v>3.64</v>
      </c>
      <c r="AA607">
        <v>9.1999999999999998E-2</v>
      </c>
      <c r="AB607">
        <v>4.3999999999999997E-2</v>
      </c>
      <c r="AC607">
        <v>3.3000000000000002E-2</v>
      </c>
      <c r="AE607">
        <v>8.4000000000000005E-2</v>
      </c>
      <c r="AH607">
        <v>1.4999999999999999E-2</v>
      </c>
      <c r="AI607">
        <v>5.0000000000000001E-3</v>
      </c>
      <c r="AJ607">
        <v>0.11</v>
      </c>
      <c r="AK607">
        <v>1.4019999999999999</v>
      </c>
      <c r="AL607">
        <v>3.0000000000000001E-3</v>
      </c>
      <c r="AM607">
        <v>1.56</v>
      </c>
      <c r="AN607">
        <v>0.17</v>
      </c>
      <c r="AP607">
        <v>0.255</v>
      </c>
      <c r="AQ607">
        <v>2.2799999999999998</v>
      </c>
      <c r="AR607">
        <v>4.2999999999999997E-2</v>
      </c>
      <c r="AS607">
        <v>0.05</v>
      </c>
      <c r="AT607">
        <v>0.14000000000000001</v>
      </c>
      <c r="AU607">
        <v>3.0000000000000001E-3</v>
      </c>
      <c r="AV607">
        <v>0.13600000000000001</v>
      </c>
      <c r="AW607">
        <v>0.5</v>
      </c>
      <c r="AX607">
        <v>9.0999999999999998E-2</v>
      </c>
      <c r="AY607">
        <v>5.0000000000000001E-3</v>
      </c>
      <c r="AZ607">
        <v>25.78</v>
      </c>
      <c r="BB607">
        <v>1.7000000000000001E-2</v>
      </c>
      <c r="BD607">
        <v>1.05</v>
      </c>
      <c r="BE607">
        <v>3.0000000000000001E-3</v>
      </c>
      <c r="BF607">
        <v>5.0000000000000001E-3</v>
      </c>
      <c r="BG607">
        <v>7.4999999999999997E-2</v>
      </c>
      <c r="BH607">
        <v>0.28000000000000003</v>
      </c>
      <c r="BJ607">
        <v>0.54300000000000004</v>
      </c>
      <c r="BK607">
        <v>2.5000000000000001E-2</v>
      </c>
      <c r="BL607">
        <v>0.7</v>
      </c>
    </row>
    <row r="608" spans="1:64" hidden="1" x14ac:dyDescent="0.3">
      <c r="A608" t="s">
        <v>2491</v>
      </c>
      <c r="B608" t="s">
        <v>2492</v>
      </c>
      <c r="C608" s="1" t="str">
        <f t="shared" si="47"/>
        <v>21:1131</v>
      </c>
      <c r="D608" s="1" t="str">
        <f t="shared" si="51"/>
        <v>21:0251</v>
      </c>
      <c r="E608" t="s">
        <v>2493</v>
      </c>
      <c r="F608" t="s">
        <v>2494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>
        <v>1.4E-2</v>
      </c>
      <c r="P608">
        <v>79</v>
      </c>
      <c r="Q608">
        <v>0.25</v>
      </c>
      <c r="R608">
        <v>75.67</v>
      </c>
      <c r="S608">
        <v>40.729999999999997</v>
      </c>
      <c r="T608">
        <v>1.2999999999999999E-2</v>
      </c>
      <c r="U608">
        <v>0.155</v>
      </c>
      <c r="V608">
        <v>0.66200000000000003</v>
      </c>
      <c r="W608">
        <v>5.0000000000000001E-3</v>
      </c>
      <c r="X608">
        <v>0.83399999999999996</v>
      </c>
      <c r="Y608">
        <v>0.3</v>
      </c>
      <c r="Z608">
        <v>7</v>
      </c>
      <c r="AA608">
        <v>0.39700000000000002</v>
      </c>
      <c r="AB608">
        <v>0.192</v>
      </c>
      <c r="AC608">
        <v>0.11899999999999999</v>
      </c>
      <c r="AE608">
        <v>0.53100000000000003</v>
      </c>
      <c r="AH608">
        <v>7.8E-2</v>
      </c>
      <c r="AI608">
        <v>5.0000000000000001E-3</v>
      </c>
      <c r="AJ608">
        <v>0.19800000000000001</v>
      </c>
      <c r="AK608">
        <v>57.508000000000003</v>
      </c>
      <c r="AL608">
        <v>1.2999999999999999E-2</v>
      </c>
      <c r="AM608">
        <v>134.08000000000001</v>
      </c>
      <c r="AN608">
        <v>0.26900000000000002</v>
      </c>
      <c r="AP608">
        <v>1.034</v>
      </c>
      <c r="AQ608">
        <v>21.68</v>
      </c>
      <c r="AR608">
        <v>6.7000000000000004E-2</v>
      </c>
      <c r="AS608">
        <v>0.16900000000000001</v>
      </c>
      <c r="AT608">
        <v>0.90300000000000002</v>
      </c>
      <c r="AU608">
        <v>3.0000000000000001E-3</v>
      </c>
      <c r="AV608">
        <v>0.16400000000000001</v>
      </c>
      <c r="AW608">
        <v>1.3</v>
      </c>
      <c r="AX608">
        <v>0.378</v>
      </c>
      <c r="AY608">
        <v>0.01</v>
      </c>
      <c r="AZ608">
        <v>161.82</v>
      </c>
      <c r="BB608">
        <v>7.0000000000000007E-2</v>
      </c>
      <c r="BD608">
        <v>1.54</v>
      </c>
      <c r="BE608">
        <v>0.01</v>
      </c>
      <c r="BF608">
        <v>1.7000000000000001E-2</v>
      </c>
      <c r="BG608">
        <v>0.107</v>
      </c>
      <c r="BH608">
        <v>0.21</v>
      </c>
      <c r="BJ608">
        <v>2.6589999999999998</v>
      </c>
      <c r="BK608">
        <v>0.109</v>
      </c>
      <c r="BL608">
        <v>8.1300000000000008</v>
      </c>
    </row>
    <row r="609" spans="1:64" hidden="1" x14ac:dyDescent="0.3">
      <c r="A609" t="s">
        <v>2495</v>
      </c>
      <c r="B609" t="s">
        <v>2496</v>
      </c>
      <c r="C609" s="1" t="str">
        <f t="shared" si="47"/>
        <v>21:1131</v>
      </c>
      <c r="D609" s="1" t="str">
        <f t="shared" si="51"/>
        <v>21:0251</v>
      </c>
      <c r="E609" t="s">
        <v>2497</v>
      </c>
      <c r="F609" t="s">
        <v>2498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>
        <v>0.01</v>
      </c>
      <c r="P609">
        <v>113.1</v>
      </c>
      <c r="Q609">
        <v>0.28999999999999998</v>
      </c>
      <c r="R609">
        <v>10.96</v>
      </c>
      <c r="S609">
        <v>87.22</v>
      </c>
      <c r="T609">
        <v>2.3E-2</v>
      </c>
      <c r="U609">
        <v>0.01</v>
      </c>
      <c r="V609">
        <v>0.47</v>
      </c>
      <c r="W609">
        <v>5.0000000000000001E-3</v>
      </c>
      <c r="X609">
        <v>0.14399999999999999</v>
      </c>
      <c r="Y609">
        <v>0.47</v>
      </c>
      <c r="Z609">
        <v>4.6500000000000004</v>
      </c>
      <c r="AA609">
        <v>0.246</v>
      </c>
      <c r="AB609">
        <v>0.125</v>
      </c>
      <c r="AC609">
        <v>7.6999999999999999E-2</v>
      </c>
      <c r="AE609">
        <v>0.27500000000000002</v>
      </c>
      <c r="AH609">
        <v>4.3999999999999997E-2</v>
      </c>
      <c r="AI609">
        <v>5.0000000000000001E-3</v>
      </c>
      <c r="AJ609">
        <v>0.19500000000000001</v>
      </c>
      <c r="AK609">
        <v>8.0760000000000005</v>
      </c>
      <c r="AL609">
        <v>1.2999999999999999E-2</v>
      </c>
      <c r="AM609">
        <v>5.66</v>
      </c>
      <c r="AN609">
        <v>0.113</v>
      </c>
      <c r="AP609">
        <v>0.66300000000000003</v>
      </c>
      <c r="AQ609">
        <v>5.18</v>
      </c>
      <c r="AR609">
        <v>5.8999999999999997E-2</v>
      </c>
      <c r="AS609">
        <v>0.12</v>
      </c>
      <c r="AT609">
        <v>0.28499999999999998</v>
      </c>
      <c r="AU609">
        <v>3.0000000000000001E-3</v>
      </c>
      <c r="AV609">
        <v>9.1999999999999998E-2</v>
      </c>
      <c r="AW609">
        <v>0.5</v>
      </c>
      <c r="AX609">
        <v>0.249</v>
      </c>
      <c r="AY609">
        <v>5.0000000000000001E-3</v>
      </c>
      <c r="AZ609">
        <v>39.700000000000003</v>
      </c>
      <c r="BB609">
        <v>4.2999999999999997E-2</v>
      </c>
      <c r="BD609">
        <v>1.1299999999999999</v>
      </c>
      <c r="BE609">
        <v>3.0000000000000001E-3</v>
      </c>
      <c r="BF609">
        <v>0.01</v>
      </c>
      <c r="BG609">
        <v>7.0000000000000007E-2</v>
      </c>
      <c r="BH609">
        <v>0.26</v>
      </c>
      <c r="BJ609">
        <v>1.4950000000000001</v>
      </c>
      <c r="BK609">
        <v>7.1999999999999995E-2</v>
      </c>
      <c r="BL609">
        <v>2.83</v>
      </c>
    </row>
    <row r="610" spans="1:64" hidden="1" x14ac:dyDescent="0.3">
      <c r="A610" t="s">
        <v>2499</v>
      </c>
      <c r="B610" t="s">
        <v>2500</v>
      </c>
      <c r="C610" s="1" t="str">
        <f t="shared" si="47"/>
        <v>21:1131</v>
      </c>
      <c r="D610" s="1" t="str">
        <f t="shared" si="51"/>
        <v>21:0251</v>
      </c>
      <c r="E610" t="s">
        <v>2501</v>
      </c>
      <c r="F610" t="s">
        <v>2502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>
        <v>1.0999999999999999E-2</v>
      </c>
      <c r="P610">
        <v>114.3</v>
      </c>
      <c r="Q610">
        <v>0.28000000000000003</v>
      </c>
      <c r="R610">
        <v>34.9</v>
      </c>
      <c r="S610">
        <v>77.819999999999993</v>
      </c>
      <c r="T610">
        <v>2.1000000000000001E-2</v>
      </c>
      <c r="U610">
        <v>0.01</v>
      </c>
      <c r="V610">
        <v>0.38300000000000001</v>
      </c>
      <c r="W610">
        <v>5.0000000000000001E-3</v>
      </c>
      <c r="X610">
        <v>0.126</v>
      </c>
      <c r="Y610">
        <v>0.4</v>
      </c>
      <c r="Z610">
        <v>4.92</v>
      </c>
      <c r="AA610">
        <v>0.191</v>
      </c>
      <c r="AB610">
        <v>8.1000000000000003E-2</v>
      </c>
      <c r="AC610">
        <v>5.8999999999999997E-2</v>
      </c>
      <c r="AE610">
        <v>0.19700000000000001</v>
      </c>
      <c r="AH610">
        <v>3.4000000000000002E-2</v>
      </c>
      <c r="AI610">
        <v>5.0000000000000001E-3</v>
      </c>
      <c r="AJ610">
        <v>0.14799999999999999</v>
      </c>
      <c r="AK610">
        <v>17.405999999999999</v>
      </c>
      <c r="AL610">
        <v>6.0000000000000001E-3</v>
      </c>
      <c r="AM610">
        <v>5.9</v>
      </c>
      <c r="AN610">
        <v>0.20200000000000001</v>
      </c>
      <c r="AP610">
        <v>0.5</v>
      </c>
      <c r="AQ610">
        <v>3.79</v>
      </c>
      <c r="AR610">
        <v>0.122</v>
      </c>
      <c r="AS610">
        <v>8.6999999999999994E-2</v>
      </c>
      <c r="AT610">
        <v>0.33100000000000002</v>
      </c>
      <c r="AU610">
        <v>3.0000000000000001E-3</v>
      </c>
      <c r="AV610">
        <v>8.1000000000000003E-2</v>
      </c>
      <c r="AW610">
        <v>0.5</v>
      </c>
      <c r="AX610">
        <v>0.18</v>
      </c>
      <c r="AY610">
        <v>5.0000000000000001E-3</v>
      </c>
      <c r="AZ610">
        <v>27.97</v>
      </c>
      <c r="BB610">
        <v>3.1E-2</v>
      </c>
      <c r="BD610">
        <v>1.21</v>
      </c>
      <c r="BE610">
        <v>3.0000000000000001E-3</v>
      </c>
      <c r="BF610">
        <v>7.0000000000000001E-3</v>
      </c>
      <c r="BG610">
        <v>5.8999999999999997E-2</v>
      </c>
      <c r="BH610">
        <v>0.39</v>
      </c>
      <c r="BJ610">
        <v>1.054</v>
      </c>
      <c r="BK610">
        <v>5.8000000000000003E-2</v>
      </c>
      <c r="BL610">
        <v>1.72</v>
      </c>
    </row>
    <row r="611" spans="1:64" hidden="1" x14ac:dyDescent="0.3">
      <c r="A611" t="s">
        <v>2503</v>
      </c>
      <c r="B611" t="s">
        <v>2504</v>
      </c>
      <c r="C611" s="1" t="str">
        <f t="shared" si="47"/>
        <v>21:1131</v>
      </c>
      <c r="D611" s="1" t="str">
        <f t="shared" si="51"/>
        <v>21:0251</v>
      </c>
      <c r="E611" t="s">
        <v>2505</v>
      </c>
      <c r="F611" t="s">
        <v>2506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>
        <v>3.0000000000000001E-3</v>
      </c>
      <c r="P611">
        <v>13.7</v>
      </c>
      <c r="Q611">
        <v>0.17</v>
      </c>
      <c r="R611">
        <v>10.29</v>
      </c>
      <c r="S611">
        <v>105.17</v>
      </c>
      <c r="T611">
        <v>7.0000000000000001E-3</v>
      </c>
      <c r="U611">
        <v>0.01</v>
      </c>
      <c r="V611">
        <v>2.1999999999999999E-2</v>
      </c>
      <c r="W611">
        <v>5.0000000000000001E-3</v>
      </c>
      <c r="X611">
        <v>2.5000000000000001E-2</v>
      </c>
      <c r="Y611">
        <v>0.21</v>
      </c>
      <c r="Z611">
        <v>2.75</v>
      </c>
      <c r="AA611">
        <v>2.7E-2</v>
      </c>
      <c r="AB611">
        <v>8.9999999999999993E-3</v>
      </c>
      <c r="AC611">
        <v>1.2E-2</v>
      </c>
      <c r="AE611">
        <v>2.1999999999999999E-2</v>
      </c>
      <c r="AH611">
        <v>3.0000000000000001E-3</v>
      </c>
      <c r="AI611">
        <v>5.0000000000000001E-3</v>
      </c>
      <c r="AJ611">
        <v>1.9E-2</v>
      </c>
      <c r="AK611">
        <v>3.8719999999999999</v>
      </c>
      <c r="AL611">
        <v>3.0000000000000001E-3</v>
      </c>
      <c r="AM611">
        <v>0.26</v>
      </c>
      <c r="AN611">
        <v>0.495</v>
      </c>
      <c r="AP611">
        <v>2.7E-2</v>
      </c>
      <c r="AQ611">
        <v>1.83</v>
      </c>
      <c r="AR611">
        <v>1.0999999999999999E-2</v>
      </c>
      <c r="AS611">
        <v>7.0000000000000001E-3</v>
      </c>
      <c r="AT611">
        <v>0.28799999999999998</v>
      </c>
      <c r="AU611">
        <v>3.0000000000000001E-3</v>
      </c>
      <c r="AV611">
        <v>0.13200000000000001</v>
      </c>
      <c r="AW611">
        <v>0.5</v>
      </c>
      <c r="AX611">
        <v>1.6E-2</v>
      </c>
      <c r="AY611">
        <v>5.0000000000000001E-3</v>
      </c>
      <c r="AZ611">
        <v>78.3</v>
      </c>
      <c r="BB611">
        <v>3.0000000000000001E-3</v>
      </c>
      <c r="BD611">
        <v>0.68</v>
      </c>
      <c r="BE611">
        <v>3.0000000000000001E-3</v>
      </c>
      <c r="BF611">
        <v>3.0000000000000001E-3</v>
      </c>
      <c r="BG611">
        <v>0.19700000000000001</v>
      </c>
      <c r="BH611">
        <v>0.15</v>
      </c>
      <c r="BJ611">
        <v>0.13900000000000001</v>
      </c>
      <c r="BK611">
        <v>6.0000000000000001E-3</v>
      </c>
      <c r="BL611">
        <v>0.25</v>
      </c>
    </row>
    <row r="612" spans="1:64" hidden="1" x14ac:dyDescent="0.3">
      <c r="A612" t="s">
        <v>2507</v>
      </c>
      <c r="B612" t="s">
        <v>2508</v>
      </c>
      <c r="C612" s="1" t="str">
        <f t="shared" si="47"/>
        <v>21:1131</v>
      </c>
      <c r="D612" s="1" t="str">
        <f t="shared" si="51"/>
        <v>21:0251</v>
      </c>
      <c r="E612" t="s">
        <v>2509</v>
      </c>
      <c r="F612" t="s">
        <v>2510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>
        <v>3.0000000000000001E-3</v>
      </c>
      <c r="P612">
        <v>6.6</v>
      </c>
      <c r="Q612">
        <v>0.05</v>
      </c>
      <c r="R612">
        <v>9.11</v>
      </c>
      <c r="S612">
        <v>47.31</v>
      </c>
      <c r="T612">
        <v>3.0000000000000001E-3</v>
      </c>
      <c r="U612">
        <v>0.01</v>
      </c>
      <c r="V612">
        <v>5.0000000000000001E-3</v>
      </c>
      <c r="W612">
        <v>5.0000000000000001E-3</v>
      </c>
      <c r="X612">
        <v>2.5000000000000001E-2</v>
      </c>
      <c r="Y612">
        <v>0.05</v>
      </c>
      <c r="Z612">
        <v>0.77</v>
      </c>
      <c r="AA612">
        <v>3.0000000000000001E-3</v>
      </c>
      <c r="AB612">
        <v>3.0000000000000001E-3</v>
      </c>
      <c r="AC612">
        <v>8.9999999999999993E-3</v>
      </c>
      <c r="AE612">
        <v>3.0000000000000001E-3</v>
      </c>
      <c r="AH612">
        <v>3.0000000000000001E-3</v>
      </c>
      <c r="AI612">
        <v>5.0000000000000001E-3</v>
      </c>
      <c r="AJ612">
        <v>5.0000000000000001E-3</v>
      </c>
      <c r="AK612">
        <v>5.1929999999999996</v>
      </c>
      <c r="AL612">
        <v>3.0000000000000001E-3</v>
      </c>
      <c r="AM612">
        <v>0.97</v>
      </c>
      <c r="AN612">
        <v>0.73299999999999998</v>
      </c>
      <c r="AP612">
        <v>3.0000000000000001E-3</v>
      </c>
      <c r="AQ612">
        <v>1.58</v>
      </c>
      <c r="AR612">
        <v>5.0000000000000001E-3</v>
      </c>
      <c r="AS612">
        <v>3.0000000000000001E-3</v>
      </c>
      <c r="AT612">
        <v>0.26700000000000002</v>
      </c>
      <c r="AU612">
        <v>3.0000000000000001E-3</v>
      </c>
      <c r="AV612">
        <v>8.5000000000000006E-2</v>
      </c>
      <c r="AW612">
        <v>0.5</v>
      </c>
      <c r="AX612">
        <v>3.0000000000000001E-3</v>
      </c>
      <c r="AY612">
        <v>5.0000000000000001E-3</v>
      </c>
      <c r="AZ612">
        <v>313.83999999999997</v>
      </c>
      <c r="BB612">
        <v>3.0000000000000001E-3</v>
      </c>
      <c r="BD612">
        <v>0.64</v>
      </c>
      <c r="BE612">
        <v>3.0000000000000001E-3</v>
      </c>
      <c r="BF612">
        <v>3.0000000000000001E-3</v>
      </c>
      <c r="BG612">
        <v>0.71799999999999997</v>
      </c>
      <c r="BH612">
        <v>0.12</v>
      </c>
      <c r="BJ612">
        <v>1.9E-2</v>
      </c>
      <c r="BK612">
        <v>3.0000000000000001E-3</v>
      </c>
      <c r="BL612">
        <v>0.54</v>
      </c>
    </row>
    <row r="613" spans="1:64" hidden="1" x14ac:dyDescent="0.3">
      <c r="A613" t="s">
        <v>2511</v>
      </c>
      <c r="B613" t="s">
        <v>2512</v>
      </c>
      <c r="C613" s="1" t="str">
        <f t="shared" si="47"/>
        <v>21:1131</v>
      </c>
      <c r="D613" s="1" t="str">
        <f t="shared" si="51"/>
        <v>21:0251</v>
      </c>
      <c r="E613" t="s">
        <v>2513</v>
      </c>
      <c r="F613" t="s">
        <v>2514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>
        <v>3.0000000000000001E-3</v>
      </c>
      <c r="P613">
        <v>33.799999999999997</v>
      </c>
      <c r="Q613">
        <v>0.16</v>
      </c>
      <c r="R613">
        <v>7.03</v>
      </c>
      <c r="S613">
        <v>66.37</v>
      </c>
      <c r="T613">
        <v>8.9999999999999993E-3</v>
      </c>
      <c r="U613">
        <v>0.01</v>
      </c>
      <c r="V613">
        <v>5.7000000000000002E-2</v>
      </c>
      <c r="W613">
        <v>5.0000000000000001E-3</v>
      </c>
      <c r="X613">
        <v>8.7999999999999995E-2</v>
      </c>
      <c r="Y613">
        <v>0.24</v>
      </c>
      <c r="Z613">
        <v>1.4</v>
      </c>
      <c r="AA613">
        <v>1.9E-2</v>
      </c>
      <c r="AB613">
        <v>1.0999999999999999E-2</v>
      </c>
      <c r="AC613">
        <v>1.4E-2</v>
      </c>
      <c r="AE613">
        <v>2.5000000000000001E-2</v>
      </c>
      <c r="AH613">
        <v>3.0000000000000001E-3</v>
      </c>
      <c r="AI613">
        <v>5.0000000000000001E-3</v>
      </c>
      <c r="AJ613">
        <v>2.3E-2</v>
      </c>
      <c r="AK613">
        <v>2.0640000000000001</v>
      </c>
      <c r="AL613">
        <v>3.0000000000000001E-3</v>
      </c>
      <c r="AM613">
        <v>10.32</v>
      </c>
      <c r="AN613">
        <v>0.249</v>
      </c>
      <c r="AP613">
        <v>0.06</v>
      </c>
      <c r="AQ613">
        <v>1.82</v>
      </c>
      <c r="AR613">
        <v>3.2000000000000001E-2</v>
      </c>
      <c r="AS613">
        <v>8.0000000000000002E-3</v>
      </c>
      <c r="AT613">
        <v>0.113</v>
      </c>
      <c r="AU613">
        <v>3.0000000000000001E-3</v>
      </c>
      <c r="AV613">
        <v>5.3999999999999999E-2</v>
      </c>
      <c r="AW613">
        <v>0.5</v>
      </c>
      <c r="AX613">
        <v>1.7000000000000001E-2</v>
      </c>
      <c r="AY613">
        <v>5.0000000000000001E-3</v>
      </c>
      <c r="AZ613">
        <v>42.1</v>
      </c>
      <c r="BB613">
        <v>3.0000000000000001E-3</v>
      </c>
      <c r="BD613">
        <v>0.75</v>
      </c>
      <c r="BE613">
        <v>3.0000000000000001E-3</v>
      </c>
      <c r="BF613">
        <v>3.0000000000000001E-3</v>
      </c>
      <c r="BG613">
        <v>0.128</v>
      </c>
      <c r="BH613">
        <v>0.23</v>
      </c>
      <c r="BJ613">
        <v>0.13800000000000001</v>
      </c>
      <c r="BK613">
        <v>8.0000000000000002E-3</v>
      </c>
      <c r="BL613">
        <v>0.52</v>
      </c>
    </row>
    <row r="614" spans="1:64" hidden="1" x14ac:dyDescent="0.3">
      <c r="A614" t="s">
        <v>2515</v>
      </c>
      <c r="B614" t="s">
        <v>2516</v>
      </c>
      <c r="C614" s="1" t="str">
        <f t="shared" si="47"/>
        <v>21:1131</v>
      </c>
      <c r="D614" s="1" t="str">
        <f t="shared" si="51"/>
        <v>21:0251</v>
      </c>
      <c r="E614" t="s">
        <v>2517</v>
      </c>
      <c r="F614" t="s">
        <v>2518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>
        <v>3.0000000000000001E-3</v>
      </c>
      <c r="P614">
        <v>25.9</v>
      </c>
      <c r="Q614">
        <v>0.17</v>
      </c>
      <c r="R614">
        <v>1.96</v>
      </c>
      <c r="S614">
        <v>53.35</v>
      </c>
      <c r="T614">
        <v>3.0000000000000001E-3</v>
      </c>
      <c r="U614">
        <v>0.01</v>
      </c>
      <c r="V614">
        <v>3.6999999999999998E-2</v>
      </c>
      <c r="W614">
        <v>5.0000000000000001E-3</v>
      </c>
      <c r="X614">
        <v>2.5000000000000001E-2</v>
      </c>
      <c r="Y614">
        <v>0.27</v>
      </c>
      <c r="Z614">
        <v>1.47</v>
      </c>
      <c r="AA614">
        <v>1.7999999999999999E-2</v>
      </c>
      <c r="AB614">
        <v>3.0000000000000001E-3</v>
      </c>
      <c r="AC614">
        <v>8.9999999999999993E-3</v>
      </c>
      <c r="AE614">
        <v>1.2999999999999999E-2</v>
      </c>
      <c r="AH614">
        <v>3.0000000000000001E-3</v>
      </c>
      <c r="AI614">
        <v>5.0000000000000001E-3</v>
      </c>
      <c r="AJ614">
        <v>2.5000000000000001E-2</v>
      </c>
      <c r="AK614">
        <v>0.308</v>
      </c>
      <c r="AL614">
        <v>3.0000000000000001E-3</v>
      </c>
      <c r="AM614">
        <v>0.73</v>
      </c>
      <c r="AN614">
        <v>0.129</v>
      </c>
      <c r="AP614">
        <v>4.2999999999999997E-2</v>
      </c>
      <c r="AQ614">
        <v>1.33</v>
      </c>
      <c r="AR614">
        <v>5.0000000000000001E-3</v>
      </c>
      <c r="AS614">
        <v>8.0000000000000002E-3</v>
      </c>
      <c r="AT614">
        <v>7.1999999999999995E-2</v>
      </c>
      <c r="AU614">
        <v>3.0000000000000001E-3</v>
      </c>
      <c r="AV614">
        <v>4.9000000000000002E-2</v>
      </c>
      <c r="AW614">
        <v>0.5</v>
      </c>
      <c r="AX614">
        <v>8.9999999999999993E-3</v>
      </c>
      <c r="AY614">
        <v>5.0000000000000001E-3</v>
      </c>
      <c r="AZ614">
        <v>26.13</v>
      </c>
      <c r="BB614">
        <v>3.0000000000000001E-3</v>
      </c>
      <c r="BD614">
        <v>0.25</v>
      </c>
      <c r="BE614">
        <v>3.0000000000000001E-3</v>
      </c>
      <c r="BF614">
        <v>3.0000000000000001E-3</v>
      </c>
      <c r="BG614">
        <v>7.0999999999999994E-2</v>
      </c>
      <c r="BH614">
        <v>0.19</v>
      </c>
      <c r="BJ614">
        <v>9.9000000000000005E-2</v>
      </c>
      <c r="BK614">
        <v>8.0000000000000002E-3</v>
      </c>
      <c r="BL614">
        <v>0.25</v>
      </c>
    </row>
    <row r="615" spans="1:64" hidden="1" x14ac:dyDescent="0.3">
      <c r="A615" t="s">
        <v>2519</v>
      </c>
      <c r="B615" t="s">
        <v>2520</v>
      </c>
      <c r="C615" s="1" t="str">
        <f t="shared" si="47"/>
        <v>21:1131</v>
      </c>
      <c r="D615" s="1" t="str">
        <f t="shared" si="51"/>
        <v>21:0251</v>
      </c>
      <c r="E615" t="s">
        <v>2521</v>
      </c>
      <c r="F615" t="s">
        <v>2522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>
        <v>3.0000000000000001E-3</v>
      </c>
      <c r="P615">
        <v>13.3</v>
      </c>
      <c r="Q615">
        <v>0.05</v>
      </c>
      <c r="R615">
        <v>5.72</v>
      </c>
      <c r="S615">
        <v>51.23</v>
      </c>
      <c r="T615">
        <v>6.0000000000000001E-3</v>
      </c>
      <c r="U615">
        <v>0.01</v>
      </c>
      <c r="V615">
        <v>1.7999999999999999E-2</v>
      </c>
      <c r="W615">
        <v>5.0000000000000001E-3</v>
      </c>
      <c r="X615">
        <v>2.5000000000000001E-2</v>
      </c>
      <c r="Y615">
        <v>0.18</v>
      </c>
      <c r="Z615">
        <v>1.56</v>
      </c>
      <c r="AA615">
        <v>7.0000000000000001E-3</v>
      </c>
      <c r="AB615">
        <v>3.0000000000000001E-3</v>
      </c>
      <c r="AC615">
        <v>0.01</v>
      </c>
      <c r="AE615">
        <v>3.0000000000000001E-3</v>
      </c>
      <c r="AH615">
        <v>3.0000000000000001E-3</v>
      </c>
      <c r="AI615">
        <v>5.0000000000000001E-3</v>
      </c>
      <c r="AJ615">
        <v>1.0999999999999999E-2</v>
      </c>
      <c r="AK615">
        <v>1.484</v>
      </c>
      <c r="AL615">
        <v>3.0000000000000001E-3</v>
      </c>
      <c r="AM615">
        <v>2.62</v>
      </c>
      <c r="AN615">
        <v>0.16600000000000001</v>
      </c>
      <c r="AP615">
        <v>1.9E-2</v>
      </c>
      <c r="AQ615">
        <v>1.39</v>
      </c>
      <c r="AR615">
        <v>1.4999999999999999E-2</v>
      </c>
      <c r="AS615">
        <v>3.0000000000000001E-3</v>
      </c>
      <c r="AT615">
        <v>0.27200000000000002</v>
      </c>
      <c r="AU615">
        <v>3.0000000000000001E-3</v>
      </c>
      <c r="AV615">
        <v>6.6000000000000003E-2</v>
      </c>
      <c r="AW615">
        <v>0.5</v>
      </c>
      <c r="AX615">
        <v>5.0000000000000001E-3</v>
      </c>
      <c r="AY615">
        <v>5.0000000000000001E-3</v>
      </c>
      <c r="AZ615">
        <v>57.34</v>
      </c>
      <c r="BB615">
        <v>3.0000000000000001E-3</v>
      </c>
      <c r="BD615">
        <v>0.25</v>
      </c>
      <c r="BE615">
        <v>3.0000000000000001E-3</v>
      </c>
      <c r="BF615">
        <v>3.0000000000000001E-3</v>
      </c>
      <c r="BG615">
        <v>9.6000000000000002E-2</v>
      </c>
      <c r="BH615">
        <v>0.15</v>
      </c>
      <c r="BJ615">
        <v>5.8999999999999997E-2</v>
      </c>
      <c r="BK615">
        <v>5.0000000000000001E-3</v>
      </c>
      <c r="BL615">
        <v>0.25</v>
      </c>
    </row>
    <row r="616" spans="1:64" hidden="1" x14ac:dyDescent="0.3">
      <c r="A616" t="s">
        <v>2523</v>
      </c>
      <c r="B616" t="s">
        <v>2524</v>
      </c>
      <c r="C616" s="1" t="str">
        <f t="shared" si="47"/>
        <v>21:1131</v>
      </c>
      <c r="D616" s="1" t="str">
        <f t="shared" si="51"/>
        <v>21:0251</v>
      </c>
      <c r="E616" t="s">
        <v>2525</v>
      </c>
      <c r="F616" t="s">
        <v>2526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>
        <v>3.0000000000000001E-3</v>
      </c>
      <c r="P616">
        <v>18.600000000000001</v>
      </c>
      <c r="Q616">
        <v>0.12</v>
      </c>
      <c r="R616">
        <v>5.66</v>
      </c>
      <c r="S616">
        <v>36.11</v>
      </c>
      <c r="T616">
        <v>5.0000000000000001E-3</v>
      </c>
      <c r="U616">
        <v>0.01</v>
      </c>
      <c r="V616">
        <v>2.1000000000000001E-2</v>
      </c>
      <c r="W616">
        <v>5.0000000000000001E-3</v>
      </c>
      <c r="X616">
        <v>2.5000000000000001E-2</v>
      </c>
      <c r="Y616">
        <v>0.21</v>
      </c>
      <c r="Z616">
        <v>0.79</v>
      </c>
      <c r="AA616">
        <v>1.0999999999999999E-2</v>
      </c>
      <c r="AB616">
        <v>8.9999999999999993E-3</v>
      </c>
      <c r="AC616">
        <v>7.0000000000000001E-3</v>
      </c>
      <c r="AE616">
        <v>1.2E-2</v>
      </c>
      <c r="AH616">
        <v>3.0000000000000001E-3</v>
      </c>
      <c r="AI616">
        <v>5.0000000000000001E-3</v>
      </c>
      <c r="AJ616">
        <v>1.4E-2</v>
      </c>
      <c r="AK616">
        <v>0.33900000000000002</v>
      </c>
      <c r="AL616">
        <v>3.0000000000000001E-3</v>
      </c>
      <c r="AM616">
        <v>6.05</v>
      </c>
      <c r="AN616">
        <v>0.11600000000000001</v>
      </c>
      <c r="AP616">
        <v>2.9000000000000001E-2</v>
      </c>
      <c r="AQ616">
        <v>1.38</v>
      </c>
      <c r="AR616">
        <v>5.0000000000000001E-3</v>
      </c>
      <c r="AS616">
        <v>5.0000000000000001E-3</v>
      </c>
      <c r="AT616">
        <v>5.6000000000000001E-2</v>
      </c>
      <c r="AU616">
        <v>3.0000000000000001E-3</v>
      </c>
      <c r="AV616">
        <v>4.2999999999999997E-2</v>
      </c>
      <c r="AW616">
        <v>0.5</v>
      </c>
      <c r="AX616">
        <v>7.0000000000000001E-3</v>
      </c>
      <c r="AY616">
        <v>5.0000000000000001E-3</v>
      </c>
      <c r="AZ616">
        <v>36.08</v>
      </c>
      <c r="BB616">
        <v>3.0000000000000001E-3</v>
      </c>
      <c r="BD616">
        <v>0.54</v>
      </c>
      <c r="BE616">
        <v>3.0000000000000001E-3</v>
      </c>
      <c r="BF616">
        <v>3.0000000000000001E-3</v>
      </c>
      <c r="BG616">
        <v>8.5999999999999993E-2</v>
      </c>
      <c r="BH616">
        <v>0.16</v>
      </c>
      <c r="BJ616">
        <v>6.7000000000000004E-2</v>
      </c>
      <c r="BK616">
        <v>3.0000000000000001E-3</v>
      </c>
      <c r="BL616">
        <v>0.25</v>
      </c>
    </row>
    <row r="617" spans="1:64" hidden="1" x14ac:dyDescent="0.3">
      <c r="A617" t="s">
        <v>2527</v>
      </c>
      <c r="B617" t="s">
        <v>2528</v>
      </c>
      <c r="C617" s="1" t="str">
        <f t="shared" si="47"/>
        <v>21:1131</v>
      </c>
      <c r="D617" s="1" t="str">
        <f t="shared" si="51"/>
        <v>21:0251</v>
      </c>
      <c r="E617" t="s">
        <v>2529</v>
      </c>
      <c r="F617" t="s">
        <v>2530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>
        <v>3.0000000000000001E-3</v>
      </c>
      <c r="P617">
        <v>31.1</v>
      </c>
      <c r="Q617">
        <v>0.21</v>
      </c>
      <c r="R617">
        <v>5.58</v>
      </c>
      <c r="S617">
        <v>57.44</v>
      </c>
      <c r="T617">
        <v>7.0000000000000001E-3</v>
      </c>
      <c r="U617">
        <v>0.215</v>
      </c>
      <c r="V617">
        <v>2.8000000000000001E-2</v>
      </c>
      <c r="W617">
        <v>5.0000000000000001E-3</v>
      </c>
      <c r="X617">
        <v>0.17299999999999999</v>
      </c>
      <c r="Y617">
        <v>0.15</v>
      </c>
      <c r="Z617">
        <v>2.25</v>
      </c>
      <c r="AA617">
        <v>2.3E-2</v>
      </c>
      <c r="AB617">
        <v>3.0000000000000001E-3</v>
      </c>
      <c r="AC617">
        <v>8.9999999999999993E-3</v>
      </c>
      <c r="AE617">
        <v>2.1000000000000001E-2</v>
      </c>
      <c r="AH617">
        <v>3.0000000000000001E-3</v>
      </c>
      <c r="AI617">
        <v>5.0000000000000001E-3</v>
      </c>
      <c r="AJ617">
        <v>1.4999999999999999E-2</v>
      </c>
      <c r="AK617">
        <v>2</v>
      </c>
      <c r="AL617">
        <v>3.0000000000000001E-3</v>
      </c>
      <c r="AM617">
        <v>1.35</v>
      </c>
      <c r="AN617">
        <v>0.23200000000000001</v>
      </c>
      <c r="AP617">
        <v>3.6999999999999998E-2</v>
      </c>
      <c r="AQ617">
        <v>4.9800000000000004</v>
      </c>
      <c r="AR617">
        <v>1.7000000000000001E-2</v>
      </c>
      <c r="AS617">
        <v>5.0000000000000001E-3</v>
      </c>
      <c r="AT617">
        <v>0.193</v>
      </c>
      <c r="AU617">
        <v>3.0000000000000001E-3</v>
      </c>
      <c r="AV617">
        <v>0.123</v>
      </c>
      <c r="AW617">
        <v>0.5</v>
      </c>
      <c r="AX617">
        <v>1.2E-2</v>
      </c>
      <c r="AY617">
        <v>5.0000000000000001E-3</v>
      </c>
      <c r="AZ617">
        <v>48.01</v>
      </c>
      <c r="BB617">
        <v>3.0000000000000001E-3</v>
      </c>
      <c r="BD617">
        <v>0.69</v>
      </c>
      <c r="BE617">
        <v>3.0000000000000001E-3</v>
      </c>
      <c r="BF617">
        <v>3.0000000000000001E-3</v>
      </c>
      <c r="BG617">
        <v>0.14099999999999999</v>
      </c>
      <c r="BH617">
        <v>0.15</v>
      </c>
      <c r="BJ617">
        <v>0.14799999999999999</v>
      </c>
      <c r="BK617">
        <v>7.0000000000000001E-3</v>
      </c>
      <c r="BL617">
        <v>7.17</v>
      </c>
    </row>
    <row r="618" spans="1:64" hidden="1" x14ac:dyDescent="0.3">
      <c r="A618" t="s">
        <v>2531</v>
      </c>
      <c r="B618" t="s">
        <v>2532</v>
      </c>
      <c r="C618" s="1" t="str">
        <f t="shared" si="47"/>
        <v>21:1131</v>
      </c>
      <c r="D618" s="1" t="str">
        <f t="shared" si="51"/>
        <v>21:0251</v>
      </c>
      <c r="E618" t="s">
        <v>2533</v>
      </c>
      <c r="F618" t="s">
        <v>2534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>
        <v>3.0000000000000001E-3</v>
      </c>
      <c r="P618">
        <v>6.5</v>
      </c>
      <c r="Q618">
        <v>0.05</v>
      </c>
      <c r="R618">
        <v>1.36</v>
      </c>
      <c r="S618">
        <v>37.47</v>
      </c>
      <c r="T618">
        <v>3.0000000000000001E-3</v>
      </c>
      <c r="U618">
        <v>0.01</v>
      </c>
      <c r="V618">
        <v>1.2999999999999999E-2</v>
      </c>
      <c r="W618">
        <v>5.0000000000000001E-3</v>
      </c>
      <c r="X618">
        <v>2.5000000000000001E-2</v>
      </c>
      <c r="Y618">
        <v>0.14000000000000001</v>
      </c>
      <c r="Z618">
        <v>0.18</v>
      </c>
      <c r="AA618">
        <v>3.0000000000000001E-3</v>
      </c>
      <c r="AB618">
        <v>3.0000000000000001E-3</v>
      </c>
      <c r="AC618">
        <v>3.0000000000000001E-3</v>
      </c>
      <c r="AE618">
        <v>3.0000000000000001E-3</v>
      </c>
      <c r="AH618">
        <v>3.0000000000000001E-3</v>
      </c>
      <c r="AI618">
        <v>5.0000000000000001E-3</v>
      </c>
      <c r="AJ618">
        <v>5.0000000000000001E-3</v>
      </c>
      <c r="AK618">
        <v>0.30099999999999999</v>
      </c>
      <c r="AL618">
        <v>3.0000000000000001E-3</v>
      </c>
      <c r="AM618">
        <v>0.24</v>
      </c>
      <c r="AN618">
        <v>0.50800000000000001</v>
      </c>
      <c r="AP618">
        <v>7.0000000000000001E-3</v>
      </c>
      <c r="AQ618">
        <v>0.74</v>
      </c>
      <c r="AR618">
        <v>5.0000000000000001E-3</v>
      </c>
      <c r="AS618">
        <v>3.0000000000000001E-3</v>
      </c>
      <c r="AT618">
        <v>5.6000000000000001E-2</v>
      </c>
      <c r="AU618">
        <v>3.0000000000000001E-3</v>
      </c>
      <c r="AV618">
        <v>1.0999999999999999E-2</v>
      </c>
      <c r="AW618">
        <v>0.5</v>
      </c>
      <c r="AX618">
        <v>3.0000000000000001E-3</v>
      </c>
      <c r="AY618">
        <v>5.0000000000000001E-3</v>
      </c>
      <c r="AZ618">
        <v>30.55</v>
      </c>
      <c r="BB618">
        <v>3.0000000000000001E-3</v>
      </c>
      <c r="BD618">
        <v>0.25</v>
      </c>
      <c r="BE618">
        <v>3.0000000000000001E-3</v>
      </c>
      <c r="BF618">
        <v>3.0000000000000001E-3</v>
      </c>
      <c r="BG618">
        <v>0.48699999999999999</v>
      </c>
      <c r="BH618">
        <v>0.05</v>
      </c>
      <c r="BJ618">
        <v>1.4E-2</v>
      </c>
      <c r="BK618">
        <v>3.0000000000000001E-3</v>
      </c>
      <c r="BL618">
        <v>0.25</v>
      </c>
    </row>
    <row r="619" spans="1:64" hidden="1" x14ac:dyDescent="0.3">
      <c r="A619" t="s">
        <v>2535</v>
      </c>
      <c r="B619" t="s">
        <v>2536</v>
      </c>
      <c r="C619" s="1" t="str">
        <f t="shared" si="47"/>
        <v>21:1131</v>
      </c>
      <c r="D619" s="1" t="str">
        <f t="shared" si="51"/>
        <v>21:0251</v>
      </c>
      <c r="E619" t="s">
        <v>2537</v>
      </c>
      <c r="F619" t="s">
        <v>2538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>
        <v>3.0000000000000001E-3</v>
      </c>
      <c r="P619">
        <v>8.3000000000000007</v>
      </c>
      <c r="Q619">
        <v>0.05</v>
      </c>
      <c r="R619">
        <v>0.5</v>
      </c>
      <c r="S619">
        <v>34.81</v>
      </c>
      <c r="T619">
        <v>3.0000000000000001E-3</v>
      </c>
      <c r="U619">
        <v>0.01</v>
      </c>
      <c r="V619">
        <v>1.2E-2</v>
      </c>
      <c r="W619">
        <v>5.0000000000000001E-3</v>
      </c>
      <c r="X619">
        <v>2.5000000000000001E-2</v>
      </c>
      <c r="Y619">
        <v>0.14000000000000001</v>
      </c>
      <c r="Z619">
        <v>0.1</v>
      </c>
      <c r="AA619">
        <v>3.0000000000000001E-3</v>
      </c>
      <c r="AB619">
        <v>3.0000000000000001E-3</v>
      </c>
      <c r="AC619">
        <v>7.0000000000000001E-3</v>
      </c>
      <c r="AE619">
        <v>3.0000000000000001E-3</v>
      </c>
      <c r="AH619">
        <v>3.0000000000000001E-3</v>
      </c>
      <c r="AI619">
        <v>5.0000000000000001E-3</v>
      </c>
      <c r="AJ619">
        <v>5.0000000000000001E-3</v>
      </c>
      <c r="AK619">
        <v>6.2E-2</v>
      </c>
      <c r="AL619">
        <v>3.0000000000000001E-3</v>
      </c>
      <c r="AM619">
        <v>0.28000000000000003</v>
      </c>
      <c r="AN619">
        <v>0.183</v>
      </c>
      <c r="AP619">
        <v>5.0000000000000001E-3</v>
      </c>
      <c r="AQ619">
        <v>0.66</v>
      </c>
      <c r="AR619">
        <v>5.0000000000000001E-3</v>
      </c>
      <c r="AS619">
        <v>3.0000000000000001E-3</v>
      </c>
      <c r="AT619">
        <v>2.5000000000000001E-2</v>
      </c>
      <c r="AU619">
        <v>3.0000000000000001E-3</v>
      </c>
      <c r="AV619">
        <v>5.0000000000000001E-3</v>
      </c>
      <c r="AW619">
        <v>0.5</v>
      </c>
      <c r="AX619">
        <v>6.0000000000000001E-3</v>
      </c>
      <c r="AY619">
        <v>5.0000000000000001E-3</v>
      </c>
      <c r="AZ619">
        <v>11.3</v>
      </c>
      <c r="BB619">
        <v>3.0000000000000001E-3</v>
      </c>
      <c r="BD619">
        <v>0.25</v>
      </c>
      <c r="BE619">
        <v>3.0000000000000001E-3</v>
      </c>
      <c r="BF619">
        <v>3.0000000000000001E-3</v>
      </c>
      <c r="BG619">
        <v>0.23200000000000001</v>
      </c>
      <c r="BH619">
        <v>0.05</v>
      </c>
      <c r="BJ619">
        <v>1.4999999999999999E-2</v>
      </c>
      <c r="BK619">
        <v>3.0000000000000001E-3</v>
      </c>
      <c r="BL619">
        <v>0.25</v>
      </c>
    </row>
    <row r="620" spans="1:64" hidden="1" x14ac:dyDescent="0.3">
      <c r="A620" t="s">
        <v>2539</v>
      </c>
      <c r="B620" t="s">
        <v>2540</v>
      </c>
      <c r="C620" s="1" t="str">
        <f t="shared" si="47"/>
        <v>21:1131</v>
      </c>
      <c r="D620" s="1" t="str">
        <f t="shared" si="51"/>
        <v>21:0251</v>
      </c>
      <c r="E620" t="s">
        <v>2541</v>
      </c>
      <c r="F620" t="s">
        <v>2542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>
        <v>3.0000000000000001E-3</v>
      </c>
      <c r="P620">
        <v>27.9</v>
      </c>
      <c r="Q620">
        <v>0.26</v>
      </c>
      <c r="R620">
        <v>13.61</v>
      </c>
      <c r="S620">
        <v>39.79</v>
      </c>
      <c r="T620">
        <v>3.0000000000000001E-3</v>
      </c>
      <c r="U620">
        <v>0.114</v>
      </c>
      <c r="V620">
        <v>1.6E-2</v>
      </c>
      <c r="W620">
        <v>5.0000000000000001E-3</v>
      </c>
      <c r="X620">
        <v>0.76800000000000002</v>
      </c>
      <c r="Y620">
        <v>0.05</v>
      </c>
      <c r="Z620">
        <v>1.63</v>
      </c>
      <c r="AA620">
        <v>0.02</v>
      </c>
      <c r="AB620">
        <v>6.0000000000000001E-3</v>
      </c>
      <c r="AC620">
        <v>7.0000000000000001E-3</v>
      </c>
      <c r="AE620">
        <v>2.9000000000000001E-2</v>
      </c>
      <c r="AH620">
        <v>3.0000000000000001E-3</v>
      </c>
      <c r="AI620">
        <v>5.0000000000000001E-3</v>
      </c>
      <c r="AJ620">
        <v>5.0000000000000001E-3</v>
      </c>
      <c r="AK620">
        <v>17.827000000000002</v>
      </c>
      <c r="AL620">
        <v>3.0000000000000001E-3</v>
      </c>
      <c r="AM620">
        <v>9.33</v>
      </c>
      <c r="AN620">
        <v>0.748</v>
      </c>
      <c r="AP620">
        <v>0.02</v>
      </c>
      <c r="AQ620">
        <v>11.88</v>
      </c>
      <c r="AR620">
        <v>0.02</v>
      </c>
      <c r="AS620">
        <v>3.0000000000000001E-3</v>
      </c>
      <c r="AT620">
        <v>0.26800000000000002</v>
      </c>
      <c r="AU620">
        <v>3.0000000000000001E-3</v>
      </c>
      <c r="AV620">
        <v>0.11899999999999999</v>
      </c>
      <c r="AW620">
        <v>0.5</v>
      </c>
      <c r="AX620">
        <v>1.9E-2</v>
      </c>
      <c r="AY620">
        <v>5.0000000000000001E-3</v>
      </c>
      <c r="AZ620">
        <v>162.53</v>
      </c>
      <c r="BB620">
        <v>3.0000000000000001E-3</v>
      </c>
      <c r="BD620">
        <v>0.56000000000000005</v>
      </c>
      <c r="BE620">
        <v>1.7000000000000001E-2</v>
      </c>
      <c r="BF620">
        <v>3.0000000000000001E-3</v>
      </c>
      <c r="BG620">
        <v>0.71499999999999997</v>
      </c>
      <c r="BH620">
        <v>0.05</v>
      </c>
      <c r="BJ620">
        <v>0.14299999999999999</v>
      </c>
      <c r="BK620">
        <v>8.0000000000000002E-3</v>
      </c>
      <c r="BL620">
        <v>23.68</v>
      </c>
    </row>
    <row r="621" spans="1:64" hidden="1" x14ac:dyDescent="0.3">
      <c r="A621" t="s">
        <v>2543</v>
      </c>
      <c r="B621" t="s">
        <v>2544</v>
      </c>
      <c r="C621" s="1" t="str">
        <f t="shared" si="47"/>
        <v>21:1131</v>
      </c>
      <c r="D621" s="1" t="str">
        <f t="shared" si="51"/>
        <v>21:0251</v>
      </c>
      <c r="E621" t="s">
        <v>2545</v>
      </c>
      <c r="F621" t="s">
        <v>2546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>
        <v>3.0000000000000001E-3</v>
      </c>
      <c r="P621">
        <v>33.6</v>
      </c>
      <c r="Q621">
        <v>0.27</v>
      </c>
      <c r="R621">
        <v>2.57</v>
      </c>
      <c r="S621">
        <v>24.89</v>
      </c>
      <c r="T621">
        <v>0.01</v>
      </c>
      <c r="U621">
        <v>0.01</v>
      </c>
      <c r="V621">
        <v>3.2000000000000001E-2</v>
      </c>
      <c r="W621">
        <v>5.0000000000000001E-3</v>
      </c>
      <c r="X621">
        <v>7.1999999999999995E-2</v>
      </c>
      <c r="Y621">
        <v>0.18</v>
      </c>
      <c r="Z621">
        <v>0.56000000000000005</v>
      </c>
      <c r="AA621">
        <v>0.01</v>
      </c>
      <c r="AB621">
        <v>5.0000000000000001E-3</v>
      </c>
      <c r="AC621">
        <v>8.0000000000000002E-3</v>
      </c>
      <c r="AE621">
        <v>6.0000000000000001E-3</v>
      </c>
      <c r="AH621">
        <v>3.0000000000000001E-3</v>
      </c>
      <c r="AI621">
        <v>5.0000000000000001E-3</v>
      </c>
      <c r="AJ621">
        <v>0.02</v>
      </c>
      <c r="AK621">
        <v>0.36699999999999999</v>
      </c>
      <c r="AL621">
        <v>3.0000000000000001E-3</v>
      </c>
      <c r="AM621">
        <v>5.2</v>
      </c>
      <c r="AN621">
        <v>2.5000000000000001E-2</v>
      </c>
      <c r="AP621">
        <v>2.4E-2</v>
      </c>
      <c r="AQ621">
        <v>1.1100000000000001</v>
      </c>
      <c r="AR621">
        <v>1.2E-2</v>
      </c>
      <c r="AS621">
        <v>6.0000000000000001E-3</v>
      </c>
      <c r="AT621">
        <v>2.5000000000000001E-2</v>
      </c>
      <c r="AU621">
        <v>3.0000000000000001E-3</v>
      </c>
      <c r="AV621">
        <v>0.03</v>
      </c>
      <c r="AW621">
        <v>0.5</v>
      </c>
      <c r="AX621">
        <v>1.4E-2</v>
      </c>
      <c r="AY621">
        <v>5.0000000000000001E-3</v>
      </c>
      <c r="AZ621">
        <v>9.0299999999999994</v>
      </c>
      <c r="BB621">
        <v>3.0000000000000001E-3</v>
      </c>
      <c r="BD621">
        <v>0.25</v>
      </c>
      <c r="BE621">
        <v>3.0000000000000001E-3</v>
      </c>
      <c r="BF621">
        <v>3.0000000000000001E-3</v>
      </c>
      <c r="BG621">
        <v>7.0000000000000001E-3</v>
      </c>
      <c r="BH621">
        <v>0.16</v>
      </c>
      <c r="BJ621">
        <v>8.3000000000000004E-2</v>
      </c>
      <c r="BK621">
        <v>5.0000000000000001E-3</v>
      </c>
      <c r="BL621">
        <v>0.77</v>
      </c>
    </row>
    <row r="622" spans="1:64" hidden="1" x14ac:dyDescent="0.3">
      <c r="A622" t="s">
        <v>2547</v>
      </c>
      <c r="B622" t="s">
        <v>2548</v>
      </c>
      <c r="C622" s="1" t="str">
        <f t="shared" si="47"/>
        <v>21:1131</v>
      </c>
      <c r="D622" s="1" t="str">
        <f t="shared" si="51"/>
        <v>21:0251</v>
      </c>
      <c r="E622" t="s">
        <v>2549</v>
      </c>
      <c r="F622" t="s">
        <v>2550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>
        <v>3.0000000000000001E-3</v>
      </c>
      <c r="P622">
        <v>4.7</v>
      </c>
      <c r="Q622">
        <v>0.05</v>
      </c>
      <c r="R622">
        <v>1.52</v>
      </c>
      <c r="S622">
        <v>159.25</v>
      </c>
      <c r="T622">
        <v>3.0000000000000001E-3</v>
      </c>
      <c r="U622">
        <v>0.01</v>
      </c>
      <c r="V622">
        <v>5.0000000000000001E-3</v>
      </c>
      <c r="W622">
        <v>5.0000000000000001E-3</v>
      </c>
      <c r="X622">
        <v>2.5000000000000001E-2</v>
      </c>
      <c r="Y622">
        <v>0.12</v>
      </c>
      <c r="Z622">
        <v>0.23</v>
      </c>
      <c r="AA622">
        <v>3.0000000000000001E-3</v>
      </c>
      <c r="AB622">
        <v>3.0000000000000001E-3</v>
      </c>
      <c r="AC622">
        <v>1.2E-2</v>
      </c>
      <c r="AE622">
        <v>3.0000000000000001E-3</v>
      </c>
      <c r="AH622">
        <v>3.0000000000000001E-3</v>
      </c>
      <c r="AI622">
        <v>5.0000000000000001E-3</v>
      </c>
      <c r="AJ622">
        <v>5.0000000000000001E-3</v>
      </c>
      <c r="AK622">
        <v>0.28899999999999998</v>
      </c>
      <c r="AL622">
        <v>3.0000000000000001E-3</v>
      </c>
      <c r="AM622">
        <v>0.61</v>
      </c>
      <c r="AN622">
        <v>0.21299999999999999</v>
      </c>
      <c r="AP622">
        <v>5.0000000000000001E-3</v>
      </c>
      <c r="AQ622">
        <v>1.34</v>
      </c>
      <c r="AR622">
        <v>5.0000000000000001E-3</v>
      </c>
      <c r="AS622">
        <v>3.0000000000000001E-3</v>
      </c>
      <c r="AT622">
        <v>2.5000000000000001E-2</v>
      </c>
      <c r="AU622">
        <v>3.0000000000000001E-3</v>
      </c>
      <c r="AV622">
        <v>2.7E-2</v>
      </c>
      <c r="AW622">
        <v>0.5</v>
      </c>
      <c r="AX622">
        <v>3.0000000000000001E-3</v>
      </c>
      <c r="AY622">
        <v>5.0000000000000001E-3</v>
      </c>
      <c r="AZ622">
        <v>27.87</v>
      </c>
      <c r="BB622">
        <v>3.0000000000000001E-3</v>
      </c>
      <c r="BD622">
        <v>0.25</v>
      </c>
      <c r="BE622">
        <v>3.0000000000000001E-3</v>
      </c>
      <c r="BF622">
        <v>3.0000000000000001E-3</v>
      </c>
      <c r="BG622">
        <v>0.34699999999999998</v>
      </c>
      <c r="BH622">
        <v>0.05</v>
      </c>
      <c r="BJ622">
        <v>1.2E-2</v>
      </c>
      <c r="BK622">
        <v>3.0000000000000001E-3</v>
      </c>
      <c r="BL622">
        <v>0.25</v>
      </c>
    </row>
    <row r="623" spans="1:64" hidden="1" x14ac:dyDescent="0.3">
      <c r="A623" t="s">
        <v>2551</v>
      </c>
      <c r="B623" t="s">
        <v>2552</v>
      </c>
      <c r="C623" s="1" t="str">
        <f t="shared" si="47"/>
        <v>21:1131</v>
      </c>
      <c r="D623" s="1" t="str">
        <f t="shared" si="51"/>
        <v>21:0251</v>
      </c>
      <c r="E623" t="s">
        <v>2553</v>
      </c>
      <c r="F623" t="s">
        <v>2554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>
        <v>3.0000000000000001E-3</v>
      </c>
      <c r="P623">
        <v>6.4</v>
      </c>
      <c r="Q623">
        <v>0.05</v>
      </c>
      <c r="R623">
        <v>4.96</v>
      </c>
      <c r="S623">
        <v>44.83</v>
      </c>
      <c r="T623">
        <v>3.0000000000000001E-3</v>
      </c>
      <c r="U623">
        <v>0.01</v>
      </c>
      <c r="V623">
        <v>5.0000000000000001E-3</v>
      </c>
      <c r="W623">
        <v>5.0000000000000001E-3</v>
      </c>
      <c r="X623">
        <v>2.5000000000000001E-2</v>
      </c>
      <c r="Y623">
        <v>0.05</v>
      </c>
      <c r="Z623">
        <v>0.35</v>
      </c>
      <c r="AA623">
        <v>3.0000000000000001E-3</v>
      </c>
      <c r="AB623">
        <v>3.0000000000000001E-3</v>
      </c>
      <c r="AC623">
        <v>3.0000000000000001E-3</v>
      </c>
      <c r="AE623">
        <v>3.0000000000000001E-3</v>
      </c>
      <c r="AH623">
        <v>3.0000000000000001E-3</v>
      </c>
      <c r="AI623">
        <v>5.0000000000000001E-3</v>
      </c>
      <c r="AJ623">
        <v>5.0000000000000001E-3</v>
      </c>
      <c r="AK623">
        <v>3.4860000000000002</v>
      </c>
      <c r="AL623">
        <v>3.0000000000000001E-3</v>
      </c>
      <c r="AM623">
        <v>0.43</v>
      </c>
      <c r="AN623">
        <v>0.10100000000000001</v>
      </c>
      <c r="AP623">
        <v>3.0000000000000001E-3</v>
      </c>
      <c r="AQ623">
        <v>0.88</v>
      </c>
      <c r="AR623">
        <v>3.1E-2</v>
      </c>
      <c r="AS623">
        <v>3.0000000000000001E-3</v>
      </c>
      <c r="AT623">
        <v>0.19900000000000001</v>
      </c>
      <c r="AU623">
        <v>3.0000000000000001E-3</v>
      </c>
      <c r="AV623">
        <v>1.2E-2</v>
      </c>
      <c r="AW623">
        <v>0.5</v>
      </c>
      <c r="AX623">
        <v>3.0000000000000001E-3</v>
      </c>
      <c r="AY623">
        <v>5.0000000000000001E-3</v>
      </c>
      <c r="AZ623">
        <v>37.630000000000003</v>
      </c>
      <c r="BB623">
        <v>3.0000000000000001E-3</v>
      </c>
      <c r="BD623">
        <v>0.25</v>
      </c>
      <c r="BE623">
        <v>3.0000000000000001E-3</v>
      </c>
      <c r="BF623">
        <v>3.0000000000000001E-3</v>
      </c>
      <c r="BG623">
        <v>0.218</v>
      </c>
      <c r="BH623">
        <v>0.05</v>
      </c>
      <c r="BJ623">
        <v>1.2999999999999999E-2</v>
      </c>
      <c r="BK623">
        <v>3.0000000000000001E-3</v>
      </c>
      <c r="BL623">
        <v>1.03</v>
      </c>
    </row>
    <row r="624" spans="1:64" hidden="1" x14ac:dyDescent="0.3">
      <c r="A624" t="s">
        <v>2555</v>
      </c>
      <c r="B624" t="s">
        <v>2556</v>
      </c>
      <c r="C624" s="1" t="str">
        <f t="shared" si="47"/>
        <v>21:1131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2557</v>
      </c>
      <c r="O624">
        <v>3.0000000000000001E-3</v>
      </c>
      <c r="P624">
        <v>6.2</v>
      </c>
      <c r="Q624">
        <v>0.12</v>
      </c>
      <c r="R624">
        <v>1.1000000000000001</v>
      </c>
      <c r="S624">
        <v>44.24</v>
      </c>
      <c r="T624">
        <v>3.0000000000000001E-3</v>
      </c>
      <c r="U624">
        <v>0.01</v>
      </c>
      <c r="V624">
        <v>5.0000000000000001E-3</v>
      </c>
      <c r="W624">
        <v>5.0000000000000001E-3</v>
      </c>
      <c r="X624">
        <v>2.5000000000000001E-2</v>
      </c>
      <c r="Y624">
        <v>0.11</v>
      </c>
      <c r="Z624">
        <v>0.28999999999999998</v>
      </c>
      <c r="AA624">
        <v>3.0000000000000001E-3</v>
      </c>
      <c r="AB624">
        <v>3.0000000000000001E-3</v>
      </c>
      <c r="AC624">
        <v>3.0000000000000001E-3</v>
      </c>
      <c r="AE624">
        <v>3.0000000000000001E-3</v>
      </c>
      <c r="AH624">
        <v>3.0000000000000001E-3</v>
      </c>
      <c r="AI624">
        <v>5.0000000000000001E-3</v>
      </c>
      <c r="AJ624">
        <v>5.0000000000000001E-3</v>
      </c>
      <c r="AK624">
        <v>0.16200000000000001</v>
      </c>
      <c r="AL624">
        <v>3.0000000000000001E-3</v>
      </c>
      <c r="AM624">
        <v>0.22</v>
      </c>
      <c r="AN624">
        <v>0.3</v>
      </c>
      <c r="AP624">
        <v>6.0000000000000001E-3</v>
      </c>
      <c r="AQ624">
        <v>0.67</v>
      </c>
      <c r="AR624">
        <v>5.0000000000000001E-3</v>
      </c>
      <c r="AS624">
        <v>3.0000000000000001E-3</v>
      </c>
      <c r="AT624">
        <v>8.8999999999999996E-2</v>
      </c>
      <c r="AU624">
        <v>3.0000000000000001E-3</v>
      </c>
      <c r="AV624">
        <v>1.0999999999999999E-2</v>
      </c>
      <c r="AW624">
        <v>0.5</v>
      </c>
      <c r="AX624">
        <v>3.0000000000000001E-3</v>
      </c>
      <c r="AY624">
        <v>5.0000000000000001E-3</v>
      </c>
      <c r="AZ624">
        <v>16.420000000000002</v>
      </c>
      <c r="BB624">
        <v>3.0000000000000001E-3</v>
      </c>
      <c r="BD624">
        <v>0.25</v>
      </c>
      <c r="BE624">
        <v>3.0000000000000001E-3</v>
      </c>
      <c r="BF624">
        <v>3.0000000000000001E-3</v>
      </c>
      <c r="BG624">
        <v>0.27</v>
      </c>
      <c r="BH624">
        <v>0.11</v>
      </c>
      <c r="BJ624">
        <v>1.2E-2</v>
      </c>
      <c r="BK624">
        <v>3.0000000000000001E-3</v>
      </c>
      <c r="BL624">
        <v>0.25</v>
      </c>
    </row>
    <row r="625" spans="1:64" hidden="1" x14ac:dyDescent="0.3">
      <c r="A625" t="s">
        <v>2558</v>
      </c>
      <c r="B625" t="s">
        <v>2559</v>
      </c>
      <c r="C625" s="1" t="str">
        <f t="shared" si="47"/>
        <v>21:1131</v>
      </c>
      <c r="D625" s="1" t="str">
        <f t="shared" ref="D625:D656" si="52">HYPERLINK("https://geochem.nrcan.gc.ca/cdogs/content/svy/svy210251_e.htm", "21:0251")</f>
        <v>21:0251</v>
      </c>
      <c r="E625" t="s">
        <v>2560</v>
      </c>
      <c r="F625" t="s">
        <v>2561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>
        <v>3.0000000000000001E-3</v>
      </c>
      <c r="P625">
        <v>381.4</v>
      </c>
      <c r="Q625">
        <v>0.11</v>
      </c>
      <c r="R625">
        <v>1.39</v>
      </c>
      <c r="S625">
        <v>61.91</v>
      </c>
      <c r="T625">
        <v>1.4999999999999999E-2</v>
      </c>
      <c r="U625">
        <v>0.01</v>
      </c>
      <c r="V625">
        <v>5.0000000000000001E-3</v>
      </c>
      <c r="W625">
        <v>5.0000000000000001E-3</v>
      </c>
      <c r="X625">
        <v>0.19600000000000001</v>
      </c>
      <c r="Y625">
        <v>0.05</v>
      </c>
      <c r="Z625">
        <v>0.3</v>
      </c>
      <c r="AA625">
        <v>0.01</v>
      </c>
      <c r="AB625">
        <v>8.9999999999999993E-3</v>
      </c>
      <c r="AC625">
        <v>6.0000000000000001E-3</v>
      </c>
      <c r="AE625">
        <v>1.0999999999999999E-2</v>
      </c>
      <c r="AH625">
        <v>3.0000000000000001E-3</v>
      </c>
      <c r="AI625">
        <v>5.0000000000000001E-3</v>
      </c>
      <c r="AJ625">
        <v>5.0000000000000001E-3</v>
      </c>
      <c r="AK625">
        <v>0.128</v>
      </c>
      <c r="AL625">
        <v>3.0000000000000001E-3</v>
      </c>
      <c r="AM625">
        <v>2.2000000000000002</v>
      </c>
      <c r="AN625">
        <v>0.22900000000000001</v>
      </c>
      <c r="AP625">
        <v>3.0000000000000001E-3</v>
      </c>
      <c r="AQ625">
        <v>1.1100000000000001</v>
      </c>
      <c r="AR625">
        <v>5.0000000000000001E-3</v>
      </c>
      <c r="AS625">
        <v>3.0000000000000001E-3</v>
      </c>
      <c r="AT625">
        <v>0.112</v>
      </c>
      <c r="AU625">
        <v>3.0000000000000001E-3</v>
      </c>
      <c r="AV625">
        <v>1.6E-2</v>
      </c>
      <c r="AW625">
        <v>0.5</v>
      </c>
      <c r="AX625">
        <v>3.0000000000000001E-3</v>
      </c>
      <c r="AY625">
        <v>5.0000000000000001E-3</v>
      </c>
      <c r="AZ625">
        <v>17.100000000000001</v>
      </c>
      <c r="BB625">
        <v>3.0000000000000001E-3</v>
      </c>
      <c r="BD625">
        <v>0.25</v>
      </c>
      <c r="BE625">
        <v>3.0000000000000001E-3</v>
      </c>
      <c r="BF625">
        <v>3.0000000000000001E-3</v>
      </c>
      <c r="BG625">
        <v>0.30599999999999999</v>
      </c>
      <c r="BH625">
        <v>0.05</v>
      </c>
      <c r="BJ625">
        <v>0.14399999999999999</v>
      </c>
      <c r="BK625">
        <v>3.0000000000000001E-3</v>
      </c>
      <c r="BL625">
        <v>0.25</v>
      </c>
    </row>
    <row r="626" spans="1:64" hidden="1" x14ac:dyDescent="0.3">
      <c r="A626" t="s">
        <v>2562</v>
      </c>
      <c r="B626" t="s">
        <v>2563</v>
      </c>
      <c r="C626" s="1" t="str">
        <f t="shared" si="47"/>
        <v>21:1131</v>
      </c>
      <c r="D626" s="1" t="str">
        <f t="shared" si="52"/>
        <v>21:0251</v>
      </c>
      <c r="E626" t="s">
        <v>2564</v>
      </c>
      <c r="F626" t="s">
        <v>2565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>
        <v>3.0000000000000001E-3</v>
      </c>
      <c r="P626">
        <v>5.5</v>
      </c>
      <c r="Q626">
        <v>0.05</v>
      </c>
      <c r="R626">
        <v>2.95</v>
      </c>
      <c r="S626">
        <v>101.99</v>
      </c>
      <c r="T626">
        <v>3.0000000000000001E-3</v>
      </c>
      <c r="U626">
        <v>0.01</v>
      </c>
      <c r="V626">
        <v>5.0000000000000001E-3</v>
      </c>
      <c r="W626">
        <v>5.0000000000000001E-3</v>
      </c>
      <c r="X626">
        <v>2.5000000000000001E-2</v>
      </c>
      <c r="Y626">
        <v>0.05</v>
      </c>
      <c r="Z626">
        <v>0.41</v>
      </c>
      <c r="AA626">
        <v>3.0000000000000001E-3</v>
      </c>
      <c r="AB626">
        <v>3.0000000000000001E-3</v>
      </c>
      <c r="AC626">
        <v>1.4999999999999999E-2</v>
      </c>
      <c r="AE626">
        <v>3.0000000000000001E-3</v>
      </c>
      <c r="AH626">
        <v>3.0000000000000001E-3</v>
      </c>
      <c r="AI626">
        <v>5.0000000000000001E-3</v>
      </c>
      <c r="AJ626">
        <v>5.0000000000000001E-3</v>
      </c>
      <c r="AK626">
        <v>0.85499999999999998</v>
      </c>
      <c r="AL626">
        <v>3.0000000000000001E-3</v>
      </c>
      <c r="AM626">
        <v>0.2</v>
      </c>
      <c r="AN626">
        <v>8.3000000000000004E-2</v>
      </c>
      <c r="AP626">
        <v>3.0000000000000001E-3</v>
      </c>
      <c r="AQ626">
        <v>0.66</v>
      </c>
      <c r="AR626">
        <v>1.7999999999999999E-2</v>
      </c>
      <c r="AS626">
        <v>3.0000000000000001E-3</v>
      </c>
      <c r="AT626">
        <v>0.21199999999999999</v>
      </c>
      <c r="AU626">
        <v>3.0000000000000001E-3</v>
      </c>
      <c r="AV626">
        <v>5.0000000000000001E-3</v>
      </c>
      <c r="AW626">
        <v>0.5</v>
      </c>
      <c r="AX626">
        <v>3.0000000000000001E-3</v>
      </c>
      <c r="AY626">
        <v>5.0000000000000001E-3</v>
      </c>
      <c r="AZ626">
        <v>41.6</v>
      </c>
      <c r="BB626">
        <v>3.0000000000000001E-3</v>
      </c>
      <c r="BD626">
        <v>0.25</v>
      </c>
      <c r="BE626">
        <v>3.0000000000000001E-3</v>
      </c>
      <c r="BF626">
        <v>3.0000000000000001E-3</v>
      </c>
      <c r="BG626">
        <v>0.19500000000000001</v>
      </c>
      <c r="BH626">
        <v>0.05</v>
      </c>
      <c r="BJ626">
        <v>1.2E-2</v>
      </c>
      <c r="BK626">
        <v>3.0000000000000001E-3</v>
      </c>
      <c r="BL626">
        <v>0.55000000000000004</v>
      </c>
    </row>
    <row r="627" spans="1:64" hidden="1" x14ac:dyDescent="0.3">
      <c r="A627" t="s">
        <v>2566</v>
      </c>
      <c r="B627" t="s">
        <v>2567</v>
      </c>
      <c r="C627" s="1" t="str">
        <f t="shared" ref="C627:C690" si="55">HYPERLINK("https://geochem.nrcan.gc.ca/cdogs/content/bdl/bdl211131_e.htm", "21:1131")</f>
        <v>21:1131</v>
      </c>
      <c r="D627" s="1" t="str">
        <f t="shared" si="52"/>
        <v>21:0251</v>
      </c>
      <c r="E627" t="s">
        <v>2568</v>
      </c>
      <c r="F627" t="s">
        <v>2569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>
        <v>3.0000000000000001E-3</v>
      </c>
      <c r="P627">
        <v>1</v>
      </c>
      <c r="Q627">
        <v>0.05</v>
      </c>
      <c r="R627">
        <v>4.96</v>
      </c>
      <c r="S627">
        <v>61.44</v>
      </c>
      <c r="T627">
        <v>3.0000000000000001E-3</v>
      </c>
      <c r="U627">
        <v>0.01</v>
      </c>
      <c r="V627">
        <v>5.0000000000000001E-3</v>
      </c>
      <c r="W627">
        <v>5.0000000000000001E-3</v>
      </c>
      <c r="X627">
        <v>2.5000000000000001E-2</v>
      </c>
      <c r="Y627">
        <v>0.17</v>
      </c>
      <c r="Z627">
        <v>0.23</v>
      </c>
      <c r="AA627">
        <v>3.0000000000000001E-3</v>
      </c>
      <c r="AB627">
        <v>3.0000000000000001E-3</v>
      </c>
      <c r="AC627">
        <v>3.0000000000000001E-3</v>
      </c>
      <c r="AE627">
        <v>3.0000000000000001E-3</v>
      </c>
      <c r="AH627">
        <v>3.0000000000000001E-3</v>
      </c>
      <c r="AI627">
        <v>5.0000000000000001E-3</v>
      </c>
      <c r="AJ627">
        <v>5.0000000000000001E-3</v>
      </c>
      <c r="AK627">
        <v>0.93300000000000005</v>
      </c>
      <c r="AL627">
        <v>3.0000000000000001E-3</v>
      </c>
      <c r="AM627">
        <v>0.05</v>
      </c>
      <c r="AN627">
        <v>0.56299999999999994</v>
      </c>
      <c r="AP627">
        <v>3.0000000000000001E-3</v>
      </c>
      <c r="AQ627">
        <v>0.3</v>
      </c>
      <c r="AR627">
        <v>5.0000000000000001E-3</v>
      </c>
      <c r="AS627">
        <v>3.0000000000000001E-3</v>
      </c>
      <c r="AT627">
        <v>0.29299999999999998</v>
      </c>
      <c r="AU627">
        <v>3.0000000000000001E-3</v>
      </c>
      <c r="AV627">
        <v>3.3000000000000002E-2</v>
      </c>
      <c r="AW627">
        <v>0.5</v>
      </c>
      <c r="AX627">
        <v>3.0000000000000001E-3</v>
      </c>
      <c r="AY627">
        <v>5.0000000000000001E-3</v>
      </c>
      <c r="AZ627">
        <v>80.430000000000007</v>
      </c>
      <c r="BB627">
        <v>3.0000000000000001E-3</v>
      </c>
      <c r="BD627">
        <v>0.25</v>
      </c>
      <c r="BE627">
        <v>3.0000000000000001E-3</v>
      </c>
      <c r="BF627">
        <v>3.0000000000000001E-3</v>
      </c>
      <c r="BG627">
        <v>1.0880000000000001</v>
      </c>
      <c r="BH627">
        <v>0.13</v>
      </c>
      <c r="BJ627">
        <v>1.2999999999999999E-2</v>
      </c>
      <c r="BK627">
        <v>3.0000000000000001E-3</v>
      </c>
      <c r="BL627">
        <v>0.25</v>
      </c>
    </row>
    <row r="628" spans="1:64" hidden="1" x14ac:dyDescent="0.3">
      <c r="A628" t="s">
        <v>2570</v>
      </c>
      <c r="B628" t="s">
        <v>2571</v>
      </c>
      <c r="C628" s="1" t="str">
        <f t="shared" si="55"/>
        <v>21:1131</v>
      </c>
      <c r="D628" s="1" t="str">
        <f t="shared" si="52"/>
        <v>21:0251</v>
      </c>
      <c r="E628" t="s">
        <v>2572</v>
      </c>
      <c r="F628" t="s">
        <v>2573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>
        <v>3.0000000000000001E-3</v>
      </c>
      <c r="P628">
        <v>4.5999999999999996</v>
      </c>
      <c r="Q628">
        <v>0.05</v>
      </c>
      <c r="R628">
        <v>0.25</v>
      </c>
      <c r="S628">
        <v>13.65</v>
      </c>
      <c r="T628">
        <v>3.0000000000000001E-3</v>
      </c>
      <c r="U628">
        <v>0.01</v>
      </c>
      <c r="V628">
        <v>5.0000000000000001E-3</v>
      </c>
      <c r="W628">
        <v>5.0000000000000001E-3</v>
      </c>
      <c r="X628">
        <v>2.5000000000000001E-2</v>
      </c>
      <c r="Y628">
        <v>0.21</v>
      </c>
      <c r="Z628">
        <v>0.13</v>
      </c>
      <c r="AA628">
        <v>3.0000000000000001E-3</v>
      </c>
      <c r="AB628">
        <v>3.0000000000000001E-3</v>
      </c>
      <c r="AC628">
        <v>3.0000000000000001E-3</v>
      </c>
      <c r="AE628">
        <v>3.0000000000000001E-3</v>
      </c>
      <c r="AH628">
        <v>3.0000000000000001E-3</v>
      </c>
      <c r="AI628">
        <v>5.0000000000000001E-3</v>
      </c>
      <c r="AJ628">
        <v>5.0000000000000001E-3</v>
      </c>
      <c r="AK628">
        <v>6.7000000000000004E-2</v>
      </c>
      <c r="AL628">
        <v>3.0000000000000001E-3</v>
      </c>
      <c r="AM628">
        <v>0.26</v>
      </c>
      <c r="AN628">
        <v>0.155</v>
      </c>
      <c r="AP628">
        <v>8.0000000000000002E-3</v>
      </c>
      <c r="AQ628">
        <v>0.26</v>
      </c>
      <c r="AR628">
        <v>5.0000000000000001E-3</v>
      </c>
      <c r="AS628">
        <v>3.0000000000000001E-3</v>
      </c>
      <c r="AT628">
        <v>2.5000000000000001E-2</v>
      </c>
      <c r="AU628">
        <v>3.0000000000000001E-3</v>
      </c>
      <c r="AV628">
        <v>1.6E-2</v>
      </c>
      <c r="AW628">
        <v>0.5</v>
      </c>
      <c r="AX628">
        <v>3.0000000000000001E-3</v>
      </c>
      <c r="AY628">
        <v>5.0000000000000001E-3</v>
      </c>
      <c r="AZ628">
        <v>22.09</v>
      </c>
      <c r="BB628">
        <v>3.0000000000000001E-3</v>
      </c>
      <c r="BD628">
        <v>0.25</v>
      </c>
      <c r="BE628">
        <v>3.0000000000000001E-3</v>
      </c>
      <c r="BF628">
        <v>3.0000000000000001E-3</v>
      </c>
      <c r="BG628">
        <v>0.153</v>
      </c>
      <c r="BH628">
        <v>0.13</v>
      </c>
      <c r="BJ628">
        <v>1.4E-2</v>
      </c>
      <c r="BK628">
        <v>3.0000000000000001E-3</v>
      </c>
      <c r="BL628">
        <v>0.25</v>
      </c>
    </row>
    <row r="629" spans="1:64" hidden="1" x14ac:dyDescent="0.3">
      <c r="A629" t="s">
        <v>2574</v>
      </c>
      <c r="B629" t="s">
        <v>2575</v>
      </c>
      <c r="C629" s="1" t="str">
        <f t="shared" si="55"/>
        <v>21:1131</v>
      </c>
      <c r="D629" s="1" t="str">
        <f t="shared" si="52"/>
        <v>21:0251</v>
      </c>
      <c r="E629" t="s">
        <v>2576</v>
      </c>
      <c r="F629" t="s">
        <v>2577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>
        <v>3.0000000000000001E-3</v>
      </c>
      <c r="P629">
        <v>5.5</v>
      </c>
      <c r="Q629">
        <v>0.11</v>
      </c>
      <c r="R629">
        <v>3.58</v>
      </c>
      <c r="S629">
        <v>43.82</v>
      </c>
      <c r="T629">
        <v>3.0000000000000001E-3</v>
      </c>
      <c r="U629">
        <v>0.01</v>
      </c>
      <c r="V629">
        <v>5.0000000000000001E-3</v>
      </c>
      <c r="W629">
        <v>5.0000000000000001E-3</v>
      </c>
      <c r="X629">
        <v>2.5000000000000001E-2</v>
      </c>
      <c r="Y629">
        <v>0.11</v>
      </c>
      <c r="Z629">
        <v>0.25</v>
      </c>
      <c r="AA629">
        <v>3.0000000000000001E-3</v>
      </c>
      <c r="AB629">
        <v>3.0000000000000001E-3</v>
      </c>
      <c r="AC629">
        <v>3.0000000000000001E-3</v>
      </c>
      <c r="AE629">
        <v>3.0000000000000001E-3</v>
      </c>
      <c r="AH629">
        <v>3.0000000000000001E-3</v>
      </c>
      <c r="AI629">
        <v>5.0000000000000001E-3</v>
      </c>
      <c r="AJ629">
        <v>5.0000000000000001E-3</v>
      </c>
      <c r="AK629">
        <v>2.6429999999999998</v>
      </c>
      <c r="AL629">
        <v>3.0000000000000001E-3</v>
      </c>
      <c r="AM629">
        <v>1.34</v>
      </c>
      <c r="AN629">
        <v>0.48299999999999998</v>
      </c>
      <c r="AP629">
        <v>3.0000000000000001E-3</v>
      </c>
      <c r="AQ629">
        <v>0.36</v>
      </c>
      <c r="AR629">
        <v>5.0000000000000001E-3</v>
      </c>
      <c r="AS629">
        <v>3.0000000000000001E-3</v>
      </c>
      <c r="AT629">
        <v>0.33900000000000002</v>
      </c>
      <c r="AU629">
        <v>3.0000000000000001E-3</v>
      </c>
      <c r="AV629">
        <v>0.02</v>
      </c>
      <c r="AW629">
        <v>0.5</v>
      </c>
      <c r="AX629">
        <v>3.0000000000000001E-3</v>
      </c>
      <c r="AY629">
        <v>5.0000000000000001E-3</v>
      </c>
      <c r="AZ629">
        <v>60.82</v>
      </c>
      <c r="BB629">
        <v>3.0000000000000001E-3</v>
      </c>
      <c r="BD629">
        <v>0.25</v>
      </c>
      <c r="BE629">
        <v>3.0000000000000001E-3</v>
      </c>
      <c r="BF629">
        <v>3.0000000000000001E-3</v>
      </c>
      <c r="BG629">
        <v>0.71599999999999997</v>
      </c>
      <c r="BH629">
        <v>0.05</v>
      </c>
      <c r="BJ629">
        <v>1.2999999999999999E-2</v>
      </c>
      <c r="BK629">
        <v>3.0000000000000001E-3</v>
      </c>
      <c r="BL629">
        <v>0.25</v>
      </c>
    </row>
    <row r="630" spans="1:64" hidden="1" x14ac:dyDescent="0.3">
      <c r="A630" t="s">
        <v>2578</v>
      </c>
      <c r="B630" t="s">
        <v>2579</v>
      </c>
      <c r="C630" s="1" t="str">
        <f t="shared" si="55"/>
        <v>21:1131</v>
      </c>
      <c r="D630" s="1" t="str">
        <f t="shared" si="52"/>
        <v>21:0251</v>
      </c>
      <c r="E630" t="s">
        <v>2580</v>
      </c>
      <c r="F630" t="s">
        <v>2581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>
        <v>3.0000000000000001E-3</v>
      </c>
      <c r="P630">
        <v>1</v>
      </c>
      <c r="Q630">
        <v>0.05</v>
      </c>
      <c r="R630">
        <v>5.08</v>
      </c>
      <c r="S630">
        <v>44.85</v>
      </c>
      <c r="T630">
        <v>3.0000000000000001E-3</v>
      </c>
      <c r="U630">
        <v>0.01</v>
      </c>
      <c r="V630">
        <v>5.0000000000000001E-3</v>
      </c>
      <c r="W630">
        <v>5.0000000000000001E-3</v>
      </c>
      <c r="X630">
        <v>2.5000000000000001E-2</v>
      </c>
      <c r="Y630">
        <v>0.12</v>
      </c>
      <c r="Z630">
        <v>0.22</v>
      </c>
      <c r="AA630">
        <v>3.0000000000000001E-3</v>
      </c>
      <c r="AB630">
        <v>3.0000000000000001E-3</v>
      </c>
      <c r="AC630">
        <v>3.0000000000000001E-3</v>
      </c>
      <c r="AE630">
        <v>3.0000000000000001E-3</v>
      </c>
      <c r="AH630">
        <v>3.0000000000000001E-3</v>
      </c>
      <c r="AI630">
        <v>5.0000000000000001E-3</v>
      </c>
      <c r="AJ630">
        <v>5.0000000000000001E-3</v>
      </c>
      <c r="AK630">
        <v>0.59799999999999998</v>
      </c>
      <c r="AL630">
        <v>3.0000000000000001E-3</v>
      </c>
      <c r="AM630">
        <v>0.05</v>
      </c>
      <c r="AN630">
        <v>1.333</v>
      </c>
      <c r="AP630">
        <v>3.0000000000000001E-3</v>
      </c>
      <c r="AQ630">
        <v>0.39</v>
      </c>
      <c r="AR630">
        <v>5.0000000000000001E-3</v>
      </c>
      <c r="AS630">
        <v>3.0000000000000001E-3</v>
      </c>
      <c r="AT630">
        <v>0.379</v>
      </c>
      <c r="AU630">
        <v>3.0000000000000001E-3</v>
      </c>
      <c r="AV630">
        <v>3.9E-2</v>
      </c>
      <c r="AW630">
        <v>0.5</v>
      </c>
      <c r="AX630">
        <v>3.0000000000000001E-3</v>
      </c>
      <c r="AY630">
        <v>5.0000000000000001E-3</v>
      </c>
      <c r="AZ630">
        <v>105.52</v>
      </c>
      <c r="BB630">
        <v>3.0000000000000001E-3</v>
      </c>
      <c r="BD630">
        <v>0.25</v>
      </c>
      <c r="BE630">
        <v>3.0000000000000001E-3</v>
      </c>
      <c r="BF630">
        <v>3.0000000000000001E-3</v>
      </c>
      <c r="BG630">
        <v>2.1080000000000001</v>
      </c>
      <c r="BH630">
        <v>0.12</v>
      </c>
      <c r="BJ630">
        <v>1.4999999999999999E-2</v>
      </c>
      <c r="BK630">
        <v>3.0000000000000001E-3</v>
      </c>
      <c r="BL630">
        <v>0.25</v>
      </c>
    </row>
    <row r="631" spans="1:64" hidden="1" x14ac:dyDescent="0.3">
      <c r="A631" t="s">
        <v>2582</v>
      </c>
      <c r="B631" t="s">
        <v>2583</v>
      </c>
      <c r="C631" s="1" t="str">
        <f t="shared" si="55"/>
        <v>21:1131</v>
      </c>
      <c r="D631" s="1" t="str">
        <f t="shared" si="52"/>
        <v>21:0251</v>
      </c>
      <c r="E631" t="s">
        <v>2584</v>
      </c>
      <c r="F631" t="s">
        <v>2585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>
        <v>3.0000000000000001E-3</v>
      </c>
      <c r="P631">
        <v>2.7</v>
      </c>
      <c r="Q631">
        <v>0.05</v>
      </c>
      <c r="R631">
        <v>4.8499999999999996</v>
      </c>
      <c r="S631">
        <v>61.53</v>
      </c>
      <c r="T631">
        <v>3.0000000000000001E-3</v>
      </c>
      <c r="U631">
        <v>0.01</v>
      </c>
      <c r="V631">
        <v>5.0000000000000001E-3</v>
      </c>
      <c r="W631">
        <v>5.0000000000000001E-3</v>
      </c>
      <c r="X631">
        <v>2.5000000000000001E-2</v>
      </c>
      <c r="Y631">
        <v>0.11</v>
      </c>
      <c r="Z631">
        <v>0.28999999999999998</v>
      </c>
      <c r="AA631">
        <v>3.0000000000000001E-3</v>
      </c>
      <c r="AB631">
        <v>3.0000000000000001E-3</v>
      </c>
      <c r="AC631">
        <v>3.0000000000000001E-3</v>
      </c>
      <c r="AE631">
        <v>3.0000000000000001E-3</v>
      </c>
      <c r="AH631">
        <v>3.0000000000000001E-3</v>
      </c>
      <c r="AI631">
        <v>5.0000000000000001E-3</v>
      </c>
      <c r="AJ631">
        <v>5.0000000000000001E-3</v>
      </c>
      <c r="AK631">
        <v>1.5109999999999999</v>
      </c>
      <c r="AL631">
        <v>3.0000000000000001E-3</v>
      </c>
      <c r="AM631">
        <v>0.13</v>
      </c>
      <c r="AN631">
        <v>0.18099999999999999</v>
      </c>
      <c r="AP631">
        <v>3.0000000000000001E-3</v>
      </c>
      <c r="AQ631">
        <v>0.35</v>
      </c>
      <c r="AR631">
        <v>5.0000000000000001E-3</v>
      </c>
      <c r="AS631">
        <v>3.0000000000000001E-3</v>
      </c>
      <c r="AT631">
        <v>0.24199999999999999</v>
      </c>
      <c r="AU631">
        <v>3.0000000000000001E-3</v>
      </c>
      <c r="AV631">
        <v>2.1000000000000001E-2</v>
      </c>
      <c r="AW631">
        <v>0.5</v>
      </c>
      <c r="AX631">
        <v>3.0000000000000001E-3</v>
      </c>
      <c r="AY631">
        <v>5.0000000000000001E-3</v>
      </c>
      <c r="AZ631">
        <v>62.61</v>
      </c>
      <c r="BB631">
        <v>3.0000000000000001E-3</v>
      </c>
      <c r="BD631">
        <v>0.25</v>
      </c>
      <c r="BE631">
        <v>3.0000000000000001E-3</v>
      </c>
      <c r="BF631">
        <v>3.0000000000000001E-3</v>
      </c>
      <c r="BG631">
        <v>0.42499999999999999</v>
      </c>
      <c r="BH631">
        <v>0.05</v>
      </c>
      <c r="BJ631">
        <v>1.2E-2</v>
      </c>
      <c r="BK631">
        <v>3.0000000000000001E-3</v>
      </c>
      <c r="BL631">
        <v>0.25</v>
      </c>
    </row>
    <row r="632" spans="1:64" hidden="1" x14ac:dyDescent="0.3">
      <c r="A632" t="s">
        <v>2586</v>
      </c>
      <c r="B632" t="s">
        <v>2587</v>
      </c>
      <c r="C632" s="1" t="str">
        <f t="shared" si="55"/>
        <v>21:1131</v>
      </c>
      <c r="D632" s="1" t="str">
        <f t="shared" si="52"/>
        <v>21:0251</v>
      </c>
      <c r="E632" t="s">
        <v>2588</v>
      </c>
      <c r="F632" t="s">
        <v>2589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>
        <v>3.0000000000000001E-3</v>
      </c>
      <c r="P632">
        <v>2.5</v>
      </c>
      <c r="Q632">
        <v>0.05</v>
      </c>
      <c r="R632">
        <v>4.16</v>
      </c>
      <c r="S632">
        <v>111.95</v>
      </c>
      <c r="T632">
        <v>3.0000000000000001E-3</v>
      </c>
      <c r="U632">
        <v>0.01</v>
      </c>
      <c r="V632">
        <v>5.0000000000000001E-3</v>
      </c>
      <c r="W632">
        <v>5.0000000000000001E-3</v>
      </c>
      <c r="X632">
        <v>2.5000000000000001E-2</v>
      </c>
      <c r="Y632">
        <v>0.15</v>
      </c>
      <c r="Z632">
        <v>0.24</v>
      </c>
      <c r="AA632">
        <v>3.0000000000000001E-3</v>
      </c>
      <c r="AB632">
        <v>3.0000000000000001E-3</v>
      </c>
      <c r="AC632">
        <v>5.0000000000000001E-3</v>
      </c>
      <c r="AE632">
        <v>3.0000000000000001E-3</v>
      </c>
      <c r="AH632">
        <v>3.0000000000000001E-3</v>
      </c>
      <c r="AI632">
        <v>5.0000000000000001E-3</v>
      </c>
      <c r="AJ632">
        <v>5.0000000000000001E-3</v>
      </c>
      <c r="AK632">
        <v>1.296</v>
      </c>
      <c r="AL632">
        <v>3.0000000000000001E-3</v>
      </c>
      <c r="AM632">
        <v>0.05</v>
      </c>
      <c r="AN632">
        <v>0.121</v>
      </c>
      <c r="AP632">
        <v>3.0000000000000001E-3</v>
      </c>
      <c r="AQ632">
        <v>0.1</v>
      </c>
      <c r="AR632">
        <v>5.0000000000000001E-3</v>
      </c>
      <c r="AS632">
        <v>3.0000000000000001E-3</v>
      </c>
      <c r="AT632">
        <v>0.26600000000000001</v>
      </c>
      <c r="AU632">
        <v>3.0000000000000001E-3</v>
      </c>
      <c r="AV632">
        <v>2.7E-2</v>
      </c>
      <c r="AW632">
        <v>0.5</v>
      </c>
      <c r="AX632">
        <v>3.0000000000000001E-3</v>
      </c>
      <c r="AY632">
        <v>5.0000000000000001E-3</v>
      </c>
      <c r="AZ632">
        <v>31.18</v>
      </c>
      <c r="BB632">
        <v>3.0000000000000001E-3</v>
      </c>
      <c r="BD632">
        <v>0.25</v>
      </c>
      <c r="BE632">
        <v>3.0000000000000001E-3</v>
      </c>
      <c r="BF632">
        <v>3.0000000000000001E-3</v>
      </c>
      <c r="BG632">
        <v>0.22600000000000001</v>
      </c>
      <c r="BH632">
        <v>0.05</v>
      </c>
      <c r="BJ632">
        <v>5.0000000000000001E-3</v>
      </c>
      <c r="BK632">
        <v>3.0000000000000001E-3</v>
      </c>
      <c r="BL632">
        <v>0.25</v>
      </c>
    </row>
    <row r="633" spans="1:64" hidden="1" x14ac:dyDescent="0.3">
      <c r="A633" t="s">
        <v>2590</v>
      </c>
      <c r="B633" t="s">
        <v>2591</v>
      </c>
      <c r="C633" s="1" t="str">
        <f t="shared" si="55"/>
        <v>21:1131</v>
      </c>
      <c r="D633" s="1" t="str">
        <f t="shared" si="52"/>
        <v>21:0251</v>
      </c>
      <c r="E633" t="s">
        <v>2592</v>
      </c>
      <c r="F633" t="s">
        <v>2593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>
        <v>3.0000000000000001E-3</v>
      </c>
      <c r="P633">
        <v>1</v>
      </c>
      <c r="Q633">
        <v>0.05</v>
      </c>
      <c r="R633">
        <v>5.46</v>
      </c>
      <c r="S633">
        <v>42.49</v>
      </c>
      <c r="T633">
        <v>3.0000000000000001E-3</v>
      </c>
      <c r="U633">
        <v>0.01</v>
      </c>
      <c r="V633">
        <v>5.0000000000000001E-3</v>
      </c>
      <c r="W633">
        <v>5.0000000000000001E-3</v>
      </c>
      <c r="X633">
        <v>2.5000000000000001E-2</v>
      </c>
      <c r="Y633">
        <v>0.14000000000000001</v>
      </c>
      <c r="Z633">
        <v>0.37</v>
      </c>
      <c r="AA633">
        <v>3.0000000000000001E-3</v>
      </c>
      <c r="AB633">
        <v>3.0000000000000001E-3</v>
      </c>
      <c r="AC633">
        <v>3.0000000000000001E-3</v>
      </c>
      <c r="AE633">
        <v>3.0000000000000001E-3</v>
      </c>
      <c r="AH633">
        <v>3.0000000000000001E-3</v>
      </c>
      <c r="AI633">
        <v>5.0000000000000001E-3</v>
      </c>
      <c r="AJ633">
        <v>5.0000000000000001E-3</v>
      </c>
      <c r="AK633">
        <v>0.56100000000000005</v>
      </c>
      <c r="AL633">
        <v>3.0000000000000001E-3</v>
      </c>
      <c r="AM633">
        <v>0.05</v>
      </c>
      <c r="AN633">
        <v>1.722</v>
      </c>
      <c r="AP633">
        <v>3.0000000000000001E-3</v>
      </c>
      <c r="AQ633">
        <v>0.34</v>
      </c>
      <c r="AR633">
        <v>5.0000000000000001E-3</v>
      </c>
      <c r="AS633">
        <v>3.0000000000000001E-3</v>
      </c>
      <c r="AT633">
        <v>0.13300000000000001</v>
      </c>
      <c r="AU633">
        <v>3.0000000000000001E-3</v>
      </c>
      <c r="AV633">
        <v>6.0999999999999999E-2</v>
      </c>
      <c r="AW633">
        <v>0.5</v>
      </c>
      <c r="AX633">
        <v>3.0000000000000001E-3</v>
      </c>
      <c r="AY633">
        <v>5.0000000000000001E-3</v>
      </c>
      <c r="AZ633">
        <v>63.46</v>
      </c>
      <c r="BB633">
        <v>3.0000000000000001E-3</v>
      </c>
      <c r="BD633">
        <v>0.25</v>
      </c>
      <c r="BE633">
        <v>3.0000000000000001E-3</v>
      </c>
      <c r="BF633">
        <v>3.0000000000000001E-3</v>
      </c>
      <c r="BG633">
        <v>2.0779999999999998</v>
      </c>
      <c r="BH633">
        <v>0.16</v>
      </c>
      <c r="BJ633">
        <v>1.6E-2</v>
      </c>
      <c r="BK633">
        <v>3.0000000000000001E-3</v>
      </c>
      <c r="BL633">
        <v>0.25</v>
      </c>
    </row>
    <row r="634" spans="1:64" hidden="1" x14ac:dyDescent="0.3">
      <c r="A634" t="s">
        <v>2594</v>
      </c>
      <c r="B634" t="s">
        <v>2595</v>
      </c>
      <c r="C634" s="1" t="str">
        <f t="shared" si="55"/>
        <v>21:1131</v>
      </c>
      <c r="D634" s="1" t="str">
        <f t="shared" si="52"/>
        <v>21:0251</v>
      </c>
      <c r="E634" t="s">
        <v>2596</v>
      </c>
      <c r="F634" t="s">
        <v>2597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>
        <v>3.0000000000000001E-3</v>
      </c>
      <c r="P634">
        <v>2.2000000000000002</v>
      </c>
      <c r="Q634">
        <v>0.05</v>
      </c>
      <c r="R634">
        <v>21.7</v>
      </c>
      <c r="S634">
        <v>53.8</v>
      </c>
      <c r="T634">
        <v>3.0000000000000001E-3</v>
      </c>
      <c r="U634">
        <v>0.01</v>
      </c>
      <c r="V634">
        <v>5.0000000000000001E-3</v>
      </c>
      <c r="W634">
        <v>5.0000000000000001E-3</v>
      </c>
      <c r="X634">
        <v>2.5000000000000001E-2</v>
      </c>
      <c r="Y634">
        <v>0.16</v>
      </c>
      <c r="Z634">
        <v>0.31</v>
      </c>
      <c r="AA634">
        <v>3.0000000000000001E-3</v>
      </c>
      <c r="AB634">
        <v>3.0000000000000001E-3</v>
      </c>
      <c r="AC634">
        <v>3.0000000000000001E-3</v>
      </c>
      <c r="AE634">
        <v>3.0000000000000001E-3</v>
      </c>
      <c r="AH634">
        <v>3.0000000000000001E-3</v>
      </c>
      <c r="AI634">
        <v>5.0000000000000001E-3</v>
      </c>
      <c r="AJ634">
        <v>5.0000000000000001E-3</v>
      </c>
      <c r="AK634">
        <v>5.242</v>
      </c>
      <c r="AL634">
        <v>3.0000000000000001E-3</v>
      </c>
      <c r="AM634">
        <v>0.17</v>
      </c>
      <c r="AN634">
        <v>0.19600000000000001</v>
      </c>
      <c r="AP634">
        <v>3.0000000000000001E-3</v>
      </c>
      <c r="AQ634">
        <v>0.21</v>
      </c>
      <c r="AR634">
        <v>1.7000000000000001E-2</v>
      </c>
      <c r="AS634">
        <v>3.0000000000000001E-3</v>
      </c>
      <c r="AT634">
        <v>0.53300000000000003</v>
      </c>
      <c r="AU634">
        <v>3.0000000000000001E-3</v>
      </c>
      <c r="AV634">
        <v>0.03</v>
      </c>
      <c r="AW634">
        <v>0.5</v>
      </c>
      <c r="AX634">
        <v>3.0000000000000001E-3</v>
      </c>
      <c r="AY634">
        <v>5.0000000000000001E-3</v>
      </c>
      <c r="AZ634">
        <v>268.76</v>
      </c>
      <c r="BB634">
        <v>3.0000000000000001E-3</v>
      </c>
      <c r="BD634">
        <v>0.25</v>
      </c>
      <c r="BE634">
        <v>3.0000000000000001E-3</v>
      </c>
      <c r="BF634">
        <v>3.0000000000000001E-3</v>
      </c>
      <c r="BG634">
        <v>0.29799999999999999</v>
      </c>
      <c r="BH634">
        <v>0.12</v>
      </c>
      <c r="BJ634">
        <v>1.4E-2</v>
      </c>
      <c r="BK634">
        <v>3.0000000000000001E-3</v>
      </c>
      <c r="BL634">
        <v>1.59</v>
      </c>
    </row>
    <row r="635" spans="1:64" hidden="1" x14ac:dyDescent="0.3">
      <c r="A635" t="s">
        <v>2598</v>
      </c>
      <c r="B635" t="s">
        <v>2599</v>
      </c>
      <c r="C635" s="1" t="str">
        <f t="shared" si="55"/>
        <v>21:1131</v>
      </c>
      <c r="D635" s="1" t="str">
        <f t="shared" si="52"/>
        <v>21:0251</v>
      </c>
      <c r="E635" t="s">
        <v>2600</v>
      </c>
      <c r="F635" t="s">
        <v>2601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>
        <v>3.0000000000000001E-3</v>
      </c>
      <c r="P635">
        <v>1</v>
      </c>
      <c r="Q635">
        <v>0.18</v>
      </c>
      <c r="R635">
        <v>12.79</v>
      </c>
      <c r="S635">
        <v>33.130000000000003</v>
      </c>
      <c r="T635">
        <v>3.0000000000000001E-3</v>
      </c>
      <c r="U635">
        <v>0.01</v>
      </c>
      <c r="V635">
        <v>5.0000000000000001E-3</v>
      </c>
      <c r="W635">
        <v>5.0000000000000001E-3</v>
      </c>
      <c r="X635">
        <v>2.5000000000000001E-2</v>
      </c>
      <c r="Y635">
        <v>0.13</v>
      </c>
      <c r="Z635">
        <v>0.28999999999999998</v>
      </c>
      <c r="AA635">
        <v>3.0000000000000001E-3</v>
      </c>
      <c r="AB635">
        <v>3.0000000000000001E-3</v>
      </c>
      <c r="AC635">
        <v>3.0000000000000001E-3</v>
      </c>
      <c r="AE635">
        <v>3.0000000000000001E-3</v>
      </c>
      <c r="AH635">
        <v>3.0000000000000001E-3</v>
      </c>
      <c r="AI635">
        <v>5.0000000000000001E-3</v>
      </c>
      <c r="AJ635">
        <v>5.0000000000000001E-3</v>
      </c>
      <c r="AK635">
        <v>0.89700000000000002</v>
      </c>
      <c r="AL635">
        <v>3.0000000000000001E-3</v>
      </c>
      <c r="AM635">
        <v>0.05</v>
      </c>
      <c r="AN635">
        <v>2.113</v>
      </c>
      <c r="AP635">
        <v>3.0000000000000001E-3</v>
      </c>
      <c r="AQ635">
        <v>0.1</v>
      </c>
      <c r="AR635">
        <v>5.0000000000000001E-3</v>
      </c>
      <c r="AS635">
        <v>3.0000000000000001E-3</v>
      </c>
      <c r="AT635">
        <v>0.28100000000000003</v>
      </c>
      <c r="AU635">
        <v>5.0000000000000001E-3</v>
      </c>
      <c r="AV635">
        <v>2.1000000000000001E-2</v>
      </c>
      <c r="AW635">
        <v>1.3</v>
      </c>
      <c r="AX635">
        <v>3.0000000000000001E-3</v>
      </c>
      <c r="AY635">
        <v>5.0000000000000001E-3</v>
      </c>
      <c r="AZ635">
        <v>88.49</v>
      </c>
      <c r="BB635">
        <v>3.0000000000000001E-3</v>
      </c>
      <c r="BD635">
        <v>0.25</v>
      </c>
      <c r="BE635">
        <v>3.0000000000000001E-3</v>
      </c>
      <c r="BF635">
        <v>3.0000000000000001E-3</v>
      </c>
      <c r="BG635">
        <v>0.747</v>
      </c>
      <c r="BH635">
        <v>0.16</v>
      </c>
      <c r="BJ635">
        <v>5.0000000000000001E-3</v>
      </c>
      <c r="BK635">
        <v>3.0000000000000001E-3</v>
      </c>
      <c r="BL635">
        <v>0.25</v>
      </c>
    </row>
    <row r="636" spans="1:64" hidden="1" x14ac:dyDescent="0.3">
      <c r="A636" t="s">
        <v>2602</v>
      </c>
      <c r="B636" t="s">
        <v>2603</v>
      </c>
      <c r="C636" s="1" t="str">
        <f t="shared" si="55"/>
        <v>21:1131</v>
      </c>
      <c r="D636" s="1" t="str">
        <f t="shared" si="52"/>
        <v>21:0251</v>
      </c>
      <c r="E636" t="s">
        <v>2604</v>
      </c>
      <c r="F636" t="s">
        <v>2605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>
        <v>3.0000000000000001E-3</v>
      </c>
      <c r="P636">
        <v>2.9</v>
      </c>
      <c r="Q636">
        <v>0.11</v>
      </c>
      <c r="R636">
        <v>10.92</v>
      </c>
      <c r="S636">
        <v>66.95</v>
      </c>
      <c r="T636">
        <v>3.0000000000000001E-3</v>
      </c>
      <c r="U636">
        <v>0.01</v>
      </c>
      <c r="V636">
        <v>5.0000000000000001E-3</v>
      </c>
      <c r="W636">
        <v>5.0000000000000001E-3</v>
      </c>
      <c r="X636">
        <v>2.5000000000000001E-2</v>
      </c>
      <c r="Y636">
        <v>0.15</v>
      </c>
      <c r="Z636">
        <v>0.4</v>
      </c>
      <c r="AA636">
        <v>3.0000000000000001E-3</v>
      </c>
      <c r="AB636">
        <v>3.0000000000000001E-3</v>
      </c>
      <c r="AC636">
        <v>6.0000000000000001E-3</v>
      </c>
      <c r="AE636">
        <v>3.0000000000000001E-3</v>
      </c>
      <c r="AH636">
        <v>3.0000000000000001E-3</v>
      </c>
      <c r="AI636">
        <v>5.0000000000000001E-3</v>
      </c>
      <c r="AJ636">
        <v>5.0000000000000001E-3</v>
      </c>
      <c r="AK636">
        <v>0.91</v>
      </c>
      <c r="AL636">
        <v>3.0000000000000001E-3</v>
      </c>
      <c r="AM636">
        <v>0.22</v>
      </c>
      <c r="AN636">
        <v>0.51800000000000002</v>
      </c>
      <c r="AP636">
        <v>3.0000000000000001E-3</v>
      </c>
      <c r="AQ636">
        <v>0.1</v>
      </c>
      <c r="AR636">
        <v>5.0000000000000001E-3</v>
      </c>
      <c r="AS636">
        <v>3.0000000000000001E-3</v>
      </c>
      <c r="AT636">
        <v>0.20200000000000001</v>
      </c>
      <c r="AU636">
        <v>3.0000000000000001E-3</v>
      </c>
      <c r="AV636">
        <v>2.4E-2</v>
      </c>
      <c r="AW636">
        <v>0.5</v>
      </c>
      <c r="AX636">
        <v>3.0000000000000001E-3</v>
      </c>
      <c r="AY636">
        <v>5.0000000000000001E-3</v>
      </c>
      <c r="AZ636">
        <v>103.61</v>
      </c>
      <c r="BB636">
        <v>3.0000000000000001E-3</v>
      </c>
      <c r="BD636">
        <v>0.25</v>
      </c>
      <c r="BE636">
        <v>3.0000000000000001E-3</v>
      </c>
      <c r="BF636">
        <v>3.0000000000000001E-3</v>
      </c>
      <c r="BG636">
        <v>0.69299999999999995</v>
      </c>
      <c r="BH636">
        <v>0.16</v>
      </c>
      <c r="BJ636">
        <v>1.9E-2</v>
      </c>
      <c r="BK636">
        <v>3.0000000000000001E-3</v>
      </c>
      <c r="BL636">
        <v>0.25</v>
      </c>
    </row>
    <row r="637" spans="1:64" hidden="1" x14ac:dyDescent="0.3">
      <c r="A637" t="s">
        <v>2606</v>
      </c>
      <c r="B637" t="s">
        <v>2607</v>
      </c>
      <c r="C637" s="1" t="str">
        <f t="shared" si="55"/>
        <v>21:1131</v>
      </c>
      <c r="D637" s="1" t="str">
        <f t="shared" si="52"/>
        <v>21:0251</v>
      </c>
      <c r="E637" t="s">
        <v>2608</v>
      </c>
      <c r="F637" t="s">
        <v>2609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>
        <v>3.0000000000000001E-3</v>
      </c>
      <c r="P637">
        <v>4</v>
      </c>
      <c r="Q637">
        <v>0.12</v>
      </c>
      <c r="R637">
        <v>10.6</v>
      </c>
      <c r="S637">
        <v>50.39</v>
      </c>
      <c r="T637">
        <v>3.0000000000000001E-3</v>
      </c>
      <c r="U637">
        <v>0.01</v>
      </c>
      <c r="V637">
        <v>5.0000000000000001E-3</v>
      </c>
      <c r="W637">
        <v>5.0000000000000001E-3</v>
      </c>
      <c r="X637">
        <v>2.5000000000000001E-2</v>
      </c>
      <c r="Y637">
        <v>0.13</v>
      </c>
      <c r="Z637">
        <v>0.2</v>
      </c>
      <c r="AA637">
        <v>3.0000000000000001E-3</v>
      </c>
      <c r="AB637">
        <v>3.0000000000000001E-3</v>
      </c>
      <c r="AC637">
        <v>3.0000000000000001E-3</v>
      </c>
      <c r="AE637">
        <v>3.0000000000000001E-3</v>
      </c>
      <c r="AH637">
        <v>3.0000000000000001E-3</v>
      </c>
      <c r="AI637">
        <v>5.0000000000000001E-3</v>
      </c>
      <c r="AJ637">
        <v>5.0000000000000001E-3</v>
      </c>
      <c r="AK637">
        <v>6.7380000000000004</v>
      </c>
      <c r="AL637">
        <v>3.0000000000000001E-3</v>
      </c>
      <c r="AM637">
        <v>0.4</v>
      </c>
      <c r="AN637">
        <v>5.2999999999999999E-2</v>
      </c>
      <c r="AP637">
        <v>3.0000000000000001E-3</v>
      </c>
      <c r="AQ637">
        <v>0.1</v>
      </c>
      <c r="AR637">
        <v>0.01</v>
      </c>
      <c r="AS637">
        <v>3.0000000000000001E-3</v>
      </c>
      <c r="AT637">
        <v>0.316</v>
      </c>
      <c r="AU637">
        <v>3.0000000000000001E-3</v>
      </c>
      <c r="AV637">
        <v>1.0999999999999999E-2</v>
      </c>
      <c r="AW637">
        <v>0.5</v>
      </c>
      <c r="AX637">
        <v>3.0000000000000001E-3</v>
      </c>
      <c r="AY637">
        <v>5.0000000000000001E-3</v>
      </c>
      <c r="AZ637">
        <v>66</v>
      </c>
      <c r="BB637">
        <v>3.0000000000000001E-3</v>
      </c>
      <c r="BD637">
        <v>0.25</v>
      </c>
      <c r="BE637">
        <v>3.0000000000000001E-3</v>
      </c>
      <c r="BF637">
        <v>3.0000000000000001E-3</v>
      </c>
      <c r="BG637">
        <v>0.25</v>
      </c>
      <c r="BH637">
        <v>0.05</v>
      </c>
      <c r="BJ637">
        <v>2.1000000000000001E-2</v>
      </c>
      <c r="BK637">
        <v>3.0000000000000001E-3</v>
      </c>
      <c r="BL637">
        <v>0.25</v>
      </c>
    </row>
    <row r="638" spans="1:64" hidden="1" x14ac:dyDescent="0.3">
      <c r="A638" t="s">
        <v>2610</v>
      </c>
      <c r="B638" t="s">
        <v>2611</v>
      </c>
      <c r="C638" s="1" t="str">
        <f t="shared" si="55"/>
        <v>21:1131</v>
      </c>
      <c r="D638" s="1" t="str">
        <f t="shared" si="52"/>
        <v>21:0251</v>
      </c>
      <c r="E638" t="s">
        <v>2612</v>
      </c>
      <c r="F638" t="s">
        <v>2613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>
        <v>3.0000000000000001E-3</v>
      </c>
      <c r="P638">
        <v>1</v>
      </c>
      <c r="Q638">
        <v>0.18</v>
      </c>
      <c r="R638">
        <v>3.08</v>
      </c>
      <c r="S638">
        <v>88.39</v>
      </c>
      <c r="T638">
        <v>3.0000000000000001E-3</v>
      </c>
      <c r="U638">
        <v>0.01</v>
      </c>
      <c r="V638">
        <v>5.0000000000000001E-3</v>
      </c>
      <c r="W638">
        <v>5.0000000000000001E-3</v>
      </c>
      <c r="X638">
        <v>2.5000000000000001E-2</v>
      </c>
      <c r="Y638">
        <v>0.11</v>
      </c>
      <c r="Z638">
        <v>0.21</v>
      </c>
      <c r="AA638">
        <v>3.0000000000000001E-3</v>
      </c>
      <c r="AB638">
        <v>3.0000000000000001E-3</v>
      </c>
      <c r="AC638">
        <v>3.0000000000000001E-3</v>
      </c>
      <c r="AE638">
        <v>3.0000000000000001E-3</v>
      </c>
      <c r="AH638">
        <v>3.0000000000000001E-3</v>
      </c>
      <c r="AI638">
        <v>5.0000000000000001E-3</v>
      </c>
      <c r="AJ638">
        <v>5.0000000000000001E-3</v>
      </c>
      <c r="AK638">
        <v>1.0109999999999999</v>
      </c>
      <c r="AL638">
        <v>3.0000000000000001E-3</v>
      </c>
      <c r="AM638">
        <v>0.16</v>
      </c>
      <c r="AN638">
        <v>0.127</v>
      </c>
      <c r="AP638">
        <v>3.0000000000000001E-3</v>
      </c>
      <c r="AQ638">
        <v>0.1</v>
      </c>
      <c r="AR638">
        <v>5.0000000000000001E-3</v>
      </c>
      <c r="AS638">
        <v>3.0000000000000001E-3</v>
      </c>
      <c r="AT638">
        <v>0.20100000000000001</v>
      </c>
      <c r="AU638">
        <v>3.0000000000000001E-3</v>
      </c>
      <c r="AV638">
        <v>2.3E-2</v>
      </c>
      <c r="AW638">
        <v>0.5</v>
      </c>
      <c r="AX638">
        <v>3.0000000000000001E-3</v>
      </c>
      <c r="AY638">
        <v>5.0000000000000001E-3</v>
      </c>
      <c r="AZ638">
        <v>16.28</v>
      </c>
      <c r="BB638">
        <v>3.0000000000000001E-3</v>
      </c>
      <c r="BD638">
        <v>0.25</v>
      </c>
      <c r="BE638">
        <v>3.0000000000000001E-3</v>
      </c>
      <c r="BF638">
        <v>3.0000000000000001E-3</v>
      </c>
      <c r="BG638">
        <v>0.434</v>
      </c>
      <c r="BH638">
        <v>0.05</v>
      </c>
      <c r="BJ638">
        <v>1.0999999999999999E-2</v>
      </c>
      <c r="BK638">
        <v>3.0000000000000001E-3</v>
      </c>
      <c r="BL638">
        <v>0.25</v>
      </c>
    </row>
    <row r="639" spans="1:64" hidden="1" x14ac:dyDescent="0.3">
      <c r="A639" t="s">
        <v>2614</v>
      </c>
      <c r="B639" t="s">
        <v>2615</v>
      </c>
      <c r="C639" s="1" t="str">
        <f t="shared" si="55"/>
        <v>21:1131</v>
      </c>
      <c r="D639" s="1" t="str">
        <f t="shared" si="52"/>
        <v>21:0251</v>
      </c>
      <c r="E639" t="s">
        <v>2616</v>
      </c>
      <c r="F639" t="s">
        <v>2617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>
        <v>3.0000000000000001E-3</v>
      </c>
      <c r="P639">
        <v>1</v>
      </c>
      <c r="Q639">
        <v>0.16</v>
      </c>
      <c r="R639">
        <v>3.69</v>
      </c>
      <c r="S639">
        <v>71.98</v>
      </c>
      <c r="T639">
        <v>3.0000000000000001E-3</v>
      </c>
      <c r="U639">
        <v>0.01</v>
      </c>
      <c r="V639">
        <v>5.0000000000000001E-3</v>
      </c>
      <c r="W639">
        <v>5.0000000000000001E-3</v>
      </c>
      <c r="X639">
        <v>2.5000000000000001E-2</v>
      </c>
      <c r="Y639">
        <v>0.16</v>
      </c>
      <c r="Z639">
        <v>0.46</v>
      </c>
      <c r="AA639">
        <v>3.0000000000000001E-3</v>
      </c>
      <c r="AB639">
        <v>3.0000000000000001E-3</v>
      </c>
      <c r="AC639">
        <v>3.0000000000000001E-3</v>
      </c>
      <c r="AE639">
        <v>3.0000000000000001E-3</v>
      </c>
      <c r="AH639">
        <v>3.0000000000000001E-3</v>
      </c>
      <c r="AI639">
        <v>5.0000000000000001E-3</v>
      </c>
      <c r="AJ639">
        <v>5.0000000000000001E-3</v>
      </c>
      <c r="AK639">
        <v>1.169</v>
      </c>
      <c r="AL639">
        <v>3.0000000000000001E-3</v>
      </c>
      <c r="AM639">
        <v>0.19</v>
      </c>
      <c r="AN639">
        <v>0.69299999999999995</v>
      </c>
      <c r="AP639">
        <v>3.0000000000000001E-3</v>
      </c>
      <c r="AQ639">
        <v>0.1</v>
      </c>
      <c r="AR639">
        <v>2.4E-2</v>
      </c>
      <c r="AS639">
        <v>3.0000000000000001E-3</v>
      </c>
      <c r="AT639">
        <v>0.26</v>
      </c>
      <c r="AU639">
        <v>3.0000000000000001E-3</v>
      </c>
      <c r="AV639">
        <v>0.03</v>
      </c>
      <c r="AW639">
        <v>0.5</v>
      </c>
      <c r="AX639">
        <v>3.0000000000000001E-3</v>
      </c>
      <c r="AY639">
        <v>1.7000000000000001E-2</v>
      </c>
      <c r="AZ639">
        <v>84.46</v>
      </c>
      <c r="BB639">
        <v>3.0000000000000001E-3</v>
      </c>
      <c r="BD639">
        <v>0.25</v>
      </c>
      <c r="BE639">
        <v>3.0000000000000001E-3</v>
      </c>
      <c r="BF639">
        <v>3.0000000000000001E-3</v>
      </c>
      <c r="BG639">
        <v>1.6160000000000001</v>
      </c>
      <c r="BH639">
        <v>0.16</v>
      </c>
      <c r="BJ639">
        <v>1.4E-2</v>
      </c>
      <c r="BK639">
        <v>3.0000000000000001E-3</v>
      </c>
      <c r="BL639">
        <v>0.82</v>
      </c>
    </row>
    <row r="640" spans="1:64" hidden="1" x14ac:dyDescent="0.3">
      <c r="A640" t="s">
        <v>2618</v>
      </c>
      <c r="B640" t="s">
        <v>2619</v>
      </c>
      <c r="C640" s="1" t="str">
        <f t="shared" si="55"/>
        <v>21:1131</v>
      </c>
      <c r="D640" s="1" t="str">
        <f t="shared" si="52"/>
        <v>21:0251</v>
      </c>
      <c r="E640" t="s">
        <v>2620</v>
      </c>
      <c r="F640" t="s">
        <v>2621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>
        <v>3.0000000000000001E-3</v>
      </c>
      <c r="P640">
        <v>3.3</v>
      </c>
      <c r="Q640">
        <v>0.15</v>
      </c>
      <c r="R640">
        <v>39.630000000000003</v>
      </c>
      <c r="S640">
        <v>23.45</v>
      </c>
      <c r="T640">
        <v>3.0000000000000001E-3</v>
      </c>
      <c r="U640">
        <v>0.01</v>
      </c>
      <c r="V640">
        <v>5.0000000000000001E-3</v>
      </c>
      <c r="W640">
        <v>5.0000000000000001E-3</v>
      </c>
      <c r="X640">
        <v>2.5000000000000001E-2</v>
      </c>
      <c r="Y640">
        <v>0.15</v>
      </c>
      <c r="Z640">
        <v>0.67</v>
      </c>
      <c r="AA640">
        <v>6.0000000000000001E-3</v>
      </c>
      <c r="AB640">
        <v>3.0000000000000001E-3</v>
      </c>
      <c r="AC640">
        <v>3.0000000000000001E-3</v>
      </c>
      <c r="AE640">
        <v>3.0000000000000001E-3</v>
      </c>
      <c r="AH640">
        <v>3.0000000000000001E-3</v>
      </c>
      <c r="AI640">
        <v>5.0000000000000001E-3</v>
      </c>
      <c r="AJ640">
        <v>5.0000000000000001E-3</v>
      </c>
      <c r="AK640">
        <v>2.0049999999999999</v>
      </c>
      <c r="AL640">
        <v>3.0000000000000001E-3</v>
      </c>
      <c r="AM640">
        <v>0.12</v>
      </c>
      <c r="AN640">
        <v>1.056</v>
      </c>
      <c r="AP640">
        <v>3.0000000000000001E-3</v>
      </c>
      <c r="AQ640">
        <v>0.1</v>
      </c>
      <c r="AR640">
        <v>1.0999999999999999E-2</v>
      </c>
      <c r="AS640">
        <v>3.0000000000000001E-3</v>
      </c>
      <c r="AT640">
        <v>0.55800000000000005</v>
      </c>
      <c r="AU640">
        <v>5.0000000000000001E-3</v>
      </c>
      <c r="AV640">
        <v>1.7000000000000001E-2</v>
      </c>
      <c r="AW640">
        <v>1.9</v>
      </c>
      <c r="AX640">
        <v>3.0000000000000001E-3</v>
      </c>
      <c r="AY640">
        <v>5.0000000000000001E-3</v>
      </c>
      <c r="AZ640">
        <v>234.54</v>
      </c>
      <c r="BB640">
        <v>3.0000000000000001E-3</v>
      </c>
      <c r="BD640">
        <v>0.25</v>
      </c>
      <c r="BE640">
        <v>3.0000000000000001E-3</v>
      </c>
      <c r="BF640">
        <v>3.0000000000000001E-3</v>
      </c>
      <c r="BG640">
        <v>0.501</v>
      </c>
      <c r="BH640">
        <v>0.2</v>
      </c>
      <c r="BJ640">
        <v>2.3E-2</v>
      </c>
      <c r="BK640">
        <v>3.0000000000000001E-3</v>
      </c>
      <c r="BL640">
        <v>0.25</v>
      </c>
    </row>
    <row r="641" spans="1:64" hidden="1" x14ac:dyDescent="0.3">
      <c r="A641" t="s">
        <v>2622</v>
      </c>
      <c r="B641" t="s">
        <v>2623</v>
      </c>
      <c r="C641" s="1" t="str">
        <f t="shared" si="55"/>
        <v>21:1131</v>
      </c>
      <c r="D641" s="1" t="str">
        <f t="shared" si="52"/>
        <v>21:0251</v>
      </c>
      <c r="E641" t="s">
        <v>2624</v>
      </c>
      <c r="F641" t="s">
        <v>2625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>
        <v>3.0000000000000001E-3</v>
      </c>
      <c r="P641">
        <v>2.1</v>
      </c>
      <c r="Q641">
        <v>0.18</v>
      </c>
      <c r="R641">
        <v>16.89</v>
      </c>
      <c r="S641">
        <v>21.12</v>
      </c>
      <c r="T641">
        <v>3.0000000000000001E-3</v>
      </c>
      <c r="U641">
        <v>0.01</v>
      </c>
      <c r="V641">
        <v>5.0000000000000001E-3</v>
      </c>
      <c r="W641">
        <v>5.0000000000000001E-3</v>
      </c>
      <c r="X641">
        <v>2.5000000000000001E-2</v>
      </c>
      <c r="Y641">
        <v>0.11</v>
      </c>
      <c r="Z641">
        <v>0.5</v>
      </c>
      <c r="AA641">
        <v>3.0000000000000001E-3</v>
      </c>
      <c r="AB641">
        <v>3.0000000000000001E-3</v>
      </c>
      <c r="AC641">
        <v>3.0000000000000001E-3</v>
      </c>
      <c r="AE641">
        <v>3.0000000000000001E-3</v>
      </c>
      <c r="AH641">
        <v>3.0000000000000001E-3</v>
      </c>
      <c r="AI641">
        <v>5.0000000000000001E-3</v>
      </c>
      <c r="AJ641">
        <v>5.0000000000000001E-3</v>
      </c>
      <c r="AK641">
        <v>1.6259999999999999</v>
      </c>
      <c r="AL641">
        <v>3.0000000000000001E-3</v>
      </c>
      <c r="AM641">
        <v>0.11</v>
      </c>
      <c r="AN641">
        <v>2.1379999999999999</v>
      </c>
      <c r="AP641">
        <v>3.0000000000000001E-3</v>
      </c>
      <c r="AQ641">
        <v>0.37</v>
      </c>
      <c r="AR641">
        <v>5.0000000000000001E-3</v>
      </c>
      <c r="AS641">
        <v>3.0000000000000001E-3</v>
      </c>
      <c r="AT641">
        <v>0.27600000000000002</v>
      </c>
      <c r="AU641">
        <v>6.0000000000000001E-3</v>
      </c>
      <c r="AV641">
        <v>3.4000000000000002E-2</v>
      </c>
      <c r="AW641">
        <v>0.5</v>
      </c>
      <c r="AX641">
        <v>3.0000000000000001E-3</v>
      </c>
      <c r="AY641">
        <v>5.0000000000000001E-3</v>
      </c>
      <c r="AZ641">
        <v>121.05</v>
      </c>
      <c r="BB641">
        <v>3.0000000000000001E-3</v>
      </c>
      <c r="BD641">
        <v>0.25</v>
      </c>
      <c r="BE641">
        <v>5.0000000000000001E-3</v>
      </c>
      <c r="BF641">
        <v>3.0000000000000001E-3</v>
      </c>
      <c r="BG641">
        <v>1.7709999999999999</v>
      </c>
      <c r="BH641">
        <v>0.12</v>
      </c>
      <c r="BJ641">
        <v>1.6E-2</v>
      </c>
      <c r="BK641">
        <v>3.0000000000000001E-3</v>
      </c>
      <c r="BL641">
        <v>2.2599999999999998</v>
      </c>
    </row>
    <row r="642" spans="1:64" hidden="1" x14ac:dyDescent="0.3">
      <c r="A642" t="s">
        <v>2626</v>
      </c>
      <c r="B642" t="s">
        <v>2627</v>
      </c>
      <c r="C642" s="1" t="str">
        <f t="shared" si="55"/>
        <v>21:1131</v>
      </c>
      <c r="D642" s="1" t="str">
        <f t="shared" si="52"/>
        <v>21:0251</v>
      </c>
      <c r="E642" t="s">
        <v>2628</v>
      </c>
      <c r="F642" t="s">
        <v>2629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>
        <v>3.0000000000000001E-3</v>
      </c>
      <c r="P642">
        <v>1</v>
      </c>
      <c r="Q642">
        <v>0.05</v>
      </c>
      <c r="R642">
        <v>2.72</v>
      </c>
      <c r="S642">
        <v>19.73</v>
      </c>
      <c r="T642">
        <v>3.0000000000000001E-3</v>
      </c>
      <c r="U642">
        <v>0.01</v>
      </c>
      <c r="V642">
        <v>5.0000000000000001E-3</v>
      </c>
      <c r="W642">
        <v>5.0000000000000001E-3</v>
      </c>
      <c r="X642">
        <v>2.5000000000000001E-2</v>
      </c>
      <c r="Y642">
        <v>0.2</v>
      </c>
      <c r="Z642">
        <v>0.12</v>
      </c>
      <c r="AA642">
        <v>3.0000000000000001E-3</v>
      </c>
      <c r="AB642">
        <v>3.0000000000000001E-3</v>
      </c>
      <c r="AC642">
        <v>3.0000000000000001E-3</v>
      </c>
      <c r="AE642">
        <v>3.0000000000000001E-3</v>
      </c>
      <c r="AH642">
        <v>3.0000000000000001E-3</v>
      </c>
      <c r="AI642">
        <v>5.0000000000000001E-3</v>
      </c>
      <c r="AJ642">
        <v>5.0000000000000001E-3</v>
      </c>
      <c r="AK642">
        <v>0.55800000000000005</v>
      </c>
      <c r="AL642">
        <v>3.0000000000000001E-3</v>
      </c>
      <c r="AM642">
        <v>0.05</v>
      </c>
      <c r="AN642">
        <v>0.89300000000000002</v>
      </c>
      <c r="AP642">
        <v>3.0000000000000001E-3</v>
      </c>
      <c r="AQ642">
        <v>0.31</v>
      </c>
      <c r="AR642">
        <v>5.0000000000000001E-3</v>
      </c>
      <c r="AS642">
        <v>3.0000000000000001E-3</v>
      </c>
      <c r="AT642">
        <v>2.5000000000000001E-2</v>
      </c>
      <c r="AU642">
        <v>3.0000000000000001E-3</v>
      </c>
      <c r="AV642">
        <v>4.2000000000000003E-2</v>
      </c>
      <c r="AW642">
        <v>0.5</v>
      </c>
      <c r="AX642">
        <v>3.0000000000000001E-3</v>
      </c>
      <c r="AY642">
        <v>5.0000000000000001E-3</v>
      </c>
      <c r="AZ642">
        <v>112.81</v>
      </c>
      <c r="BB642">
        <v>3.0000000000000001E-3</v>
      </c>
      <c r="BD642">
        <v>0.25</v>
      </c>
      <c r="BE642">
        <v>3.0000000000000001E-3</v>
      </c>
      <c r="BF642">
        <v>3.0000000000000001E-3</v>
      </c>
      <c r="BG642">
        <v>0.67100000000000004</v>
      </c>
      <c r="BH642">
        <v>0.1</v>
      </c>
      <c r="BJ642">
        <v>0.01</v>
      </c>
      <c r="BK642">
        <v>3.0000000000000001E-3</v>
      </c>
      <c r="BL642">
        <v>0.25</v>
      </c>
    </row>
    <row r="643" spans="1:64" hidden="1" x14ac:dyDescent="0.3">
      <c r="A643" t="s">
        <v>2630</v>
      </c>
      <c r="B643" t="s">
        <v>2631</v>
      </c>
      <c r="C643" s="1" t="str">
        <f t="shared" si="55"/>
        <v>21:1131</v>
      </c>
      <c r="D643" s="1" t="str">
        <f t="shared" si="52"/>
        <v>21:0251</v>
      </c>
      <c r="E643" t="s">
        <v>2632</v>
      </c>
      <c r="F643" t="s">
        <v>2633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>
        <v>3.0000000000000001E-3</v>
      </c>
      <c r="P643">
        <v>1</v>
      </c>
      <c r="Q643">
        <v>0.11</v>
      </c>
      <c r="R643">
        <v>1.26</v>
      </c>
      <c r="S643">
        <v>21.74</v>
      </c>
      <c r="T643">
        <v>3.0000000000000001E-3</v>
      </c>
      <c r="U643">
        <v>0.01</v>
      </c>
      <c r="V643">
        <v>5.0000000000000001E-3</v>
      </c>
      <c r="W643">
        <v>5.0000000000000001E-3</v>
      </c>
      <c r="X643">
        <v>2.5000000000000001E-2</v>
      </c>
      <c r="Y643">
        <v>0.1</v>
      </c>
      <c r="Z643">
        <v>0.1</v>
      </c>
      <c r="AA643">
        <v>3.0000000000000001E-3</v>
      </c>
      <c r="AB643">
        <v>3.0000000000000001E-3</v>
      </c>
      <c r="AC643">
        <v>3.0000000000000001E-3</v>
      </c>
      <c r="AE643">
        <v>3.0000000000000001E-3</v>
      </c>
      <c r="AH643">
        <v>3.0000000000000001E-3</v>
      </c>
      <c r="AI643">
        <v>5.0000000000000001E-3</v>
      </c>
      <c r="AJ643">
        <v>5.0000000000000001E-3</v>
      </c>
      <c r="AK643">
        <v>0.56999999999999995</v>
      </c>
      <c r="AL643">
        <v>3.0000000000000001E-3</v>
      </c>
      <c r="AM643">
        <v>0.05</v>
      </c>
      <c r="AN643">
        <v>0.83899999999999997</v>
      </c>
      <c r="AP643">
        <v>3.0000000000000001E-3</v>
      </c>
      <c r="AQ643">
        <v>0.1</v>
      </c>
      <c r="AR643">
        <v>5.0000000000000001E-3</v>
      </c>
      <c r="AS643">
        <v>3.0000000000000001E-3</v>
      </c>
      <c r="AT643">
        <v>2.5000000000000001E-2</v>
      </c>
      <c r="AU643">
        <v>3.0000000000000001E-3</v>
      </c>
      <c r="AV643">
        <v>1.9E-2</v>
      </c>
      <c r="AW643">
        <v>0.5</v>
      </c>
      <c r="AX643">
        <v>3.0000000000000001E-3</v>
      </c>
      <c r="AY643">
        <v>5.0000000000000001E-3</v>
      </c>
      <c r="AZ643">
        <v>64.48</v>
      </c>
      <c r="BB643">
        <v>3.0000000000000001E-3</v>
      </c>
      <c r="BD643">
        <v>0.25</v>
      </c>
      <c r="BE643">
        <v>3.0000000000000001E-3</v>
      </c>
      <c r="BF643">
        <v>3.0000000000000001E-3</v>
      </c>
      <c r="BG643">
        <v>0.49299999999999999</v>
      </c>
      <c r="BH643">
        <v>0.05</v>
      </c>
      <c r="BJ643">
        <v>5.0000000000000001E-3</v>
      </c>
      <c r="BK643">
        <v>3.0000000000000001E-3</v>
      </c>
      <c r="BL643">
        <v>0.25</v>
      </c>
    </row>
    <row r="644" spans="1:64" hidden="1" x14ac:dyDescent="0.3">
      <c r="A644" t="s">
        <v>2634</v>
      </c>
      <c r="B644" t="s">
        <v>2635</v>
      </c>
      <c r="C644" s="1" t="str">
        <f t="shared" si="55"/>
        <v>21:1131</v>
      </c>
      <c r="D644" s="1" t="str">
        <f t="shared" si="52"/>
        <v>21:0251</v>
      </c>
      <c r="E644" t="s">
        <v>2636</v>
      </c>
      <c r="F644" t="s">
        <v>2637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>
        <v>3.0000000000000001E-3</v>
      </c>
      <c r="P644">
        <v>1</v>
      </c>
      <c r="Q644">
        <v>0.05</v>
      </c>
      <c r="R644">
        <v>0.7</v>
      </c>
      <c r="S644">
        <v>18.52</v>
      </c>
      <c r="T644">
        <v>3.0000000000000001E-3</v>
      </c>
      <c r="U644">
        <v>0.01</v>
      </c>
      <c r="V644">
        <v>5.0000000000000001E-3</v>
      </c>
      <c r="W644">
        <v>5.0000000000000001E-3</v>
      </c>
      <c r="X644">
        <v>2.5000000000000001E-2</v>
      </c>
      <c r="Y644">
        <v>0.11</v>
      </c>
      <c r="Z644">
        <v>0.12</v>
      </c>
      <c r="AA644">
        <v>3.0000000000000001E-3</v>
      </c>
      <c r="AB644">
        <v>3.0000000000000001E-3</v>
      </c>
      <c r="AC644">
        <v>3.0000000000000001E-3</v>
      </c>
      <c r="AE644">
        <v>3.0000000000000001E-3</v>
      </c>
      <c r="AH644">
        <v>3.0000000000000001E-3</v>
      </c>
      <c r="AI644">
        <v>5.0000000000000001E-3</v>
      </c>
      <c r="AJ644">
        <v>5.0000000000000001E-3</v>
      </c>
      <c r="AK644">
        <v>0.29699999999999999</v>
      </c>
      <c r="AL644">
        <v>3.0000000000000001E-3</v>
      </c>
      <c r="AM644">
        <v>0.05</v>
      </c>
      <c r="AN644">
        <v>0.624</v>
      </c>
      <c r="AP644">
        <v>7.0000000000000001E-3</v>
      </c>
      <c r="AQ644">
        <v>0.1</v>
      </c>
      <c r="AR644">
        <v>5.0000000000000001E-3</v>
      </c>
      <c r="AS644">
        <v>3.0000000000000001E-3</v>
      </c>
      <c r="AT644">
        <v>2.5000000000000001E-2</v>
      </c>
      <c r="AU644">
        <v>3.0000000000000001E-3</v>
      </c>
      <c r="AV644">
        <v>1.9E-2</v>
      </c>
      <c r="AW644">
        <v>0.5</v>
      </c>
      <c r="AX644">
        <v>3.0000000000000001E-3</v>
      </c>
      <c r="AY644">
        <v>5.0000000000000001E-3</v>
      </c>
      <c r="AZ644">
        <v>44.02</v>
      </c>
      <c r="BB644">
        <v>3.0000000000000001E-3</v>
      </c>
      <c r="BD644">
        <v>0.25</v>
      </c>
      <c r="BE644">
        <v>3.0000000000000001E-3</v>
      </c>
      <c r="BF644">
        <v>3.0000000000000001E-3</v>
      </c>
      <c r="BG644">
        <v>0.58299999999999996</v>
      </c>
      <c r="BH644">
        <v>0.05</v>
      </c>
      <c r="BJ644">
        <v>5.0000000000000001E-3</v>
      </c>
      <c r="BK644">
        <v>3.0000000000000001E-3</v>
      </c>
      <c r="BL644">
        <v>0.25</v>
      </c>
    </row>
    <row r="645" spans="1:64" hidden="1" x14ac:dyDescent="0.3">
      <c r="A645" t="s">
        <v>2638</v>
      </c>
      <c r="B645" t="s">
        <v>2639</v>
      </c>
      <c r="C645" s="1" t="str">
        <f t="shared" si="55"/>
        <v>21:1131</v>
      </c>
      <c r="D645" s="1" t="str">
        <f t="shared" si="52"/>
        <v>21:0251</v>
      </c>
      <c r="E645" t="s">
        <v>2640</v>
      </c>
      <c r="F645" t="s">
        <v>2641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>
        <v>3.0000000000000001E-3</v>
      </c>
      <c r="P645">
        <v>161.1</v>
      </c>
      <c r="Q645">
        <v>0.05</v>
      </c>
      <c r="R645">
        <v>4.1900000000000004</v>
      </c>
      <c r="S645">
        <v>25.47</v>
      </c>
      <c r="T645">
        <v>8.9999999999999993E-3</v>
      </c>
      <c r="U645">
        <v>0.01</v>
      </c>
      <c r="V645">
        <v>5.0000000000000001E-3</v>
      </c>
      <c r="W645">
        <v>5.0000000000000001E-3</v>
      </c>
      <c r="X645">
        <v>1.2450000000000001</v>
      </c>
      <c r="Y645">
        <v>0.14000000000000001</v>
      </c>
      <c r="Z645">
        <v>0.38</v>
      </c>
      <c r="AA645">
        <v>5.0000000000000001E-3</v>
      </c>
      <c r="AB645">
        <v>3.0000000000000001E-3</v>
      </c>
      <c r="AC645">
        <v>3.0000000000000001E-3</v>
      </c>
      <c r="AE645">
        <v>3.0000000000000001E-3</v>
      </c>
      <c r="AH645">
        <v>3.0000000000000001E-3</v>
      </c>
      <c r="AI645">
        <v>5.0000000000000001E-3</v>
      </c>
      <c r="AJ645">
        <v>5.0000000000000001E-3</v>
      </c>
      <c r="AK645">
        <v>5.0490000000000004</v>
      </c>
      <c r="AL645">
        <v>3.0000000000000001E-3</v>
      </c>
      <c r="AM645">
        <v>36.47</v>
      </c>
      <c r="AN645">
        <v>0.84599999999999997</v>
      </c>
      <c r="AP645">
        <v>3.0000000000000001E-3</v>
      </c>
      <c r="AQ645">
        <v>1.96</v>
      </c>
      <c r="AR645">
        <v>5.0000000000000001E-3</v>
      </c>
      <c r="AS645">
        <v>3.0000000000000001E-3</v>
      </c>
      <c r="AT645">
        <v>0.13900000000000001</v>
      </c>
      <c r="AU645">
        <v>3.0000000000000001E-3</v>
      </c>
      <c r="AV645">
        <v>2.8000000000000001E-2</v>
      </c>
      <c r="AW645">
        <v>0.5</v>
      </c>
      <c r="AX645">
        <v>3.0000000000000001E-3</v>
      </c>
      <c r="AY645">
        <v>5.0000000000000001E-3</v>
      </c>
      <c r="AZ645">
        <v>112.83</v>
      </c>
      <c r="BB645">
        <v>3.0000000000000001E-3</v>
      </c>
      <c r="BD645">
        <v>0.25</v>
      </c>
      <c r="BE645">
        <v>3.0000000000000001E-3</v>
      </c>
      <c r="BF645">
        <v>3.0000000000000001E-3</v>
      </c>
      <c r="BG645">
        <v>0.46100000000000002</v>
      </c>
      <c r="BH645">
        <v>0.1</v>
      </c>
      <c r="BJ645">
        <v>3.9E-2</v>
      </c>
      <c r="BK645">
        <v>3.0000000000000001E-3</v>
      </c>
      <c r="BL645">
        <v>1.26</v>
      </c>
    </row>
    <row r="646" spans="1:64" hidden="1" x14ac:dyDescent="0.3">
      <c r="A646" t="s">
        <v>2642</v>
      </c>
      <c r="B646" t="s">
        <v>2643</v>
      </c>
      <c r="C646" s="1" t="str">
        <f t="shared" si="55"/>
        <v>21:1131</v>
      </c>
      <c r="D646" s="1" t="str">
        <f t="shared" si="52"/>
        <v>21:0251</v>
      </c>
      <c r="E646" t="s">
        <v>2644</v>
      </c>
      <c r="F646" t="s">
        <v>2645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>
        <v>3.0000000000000001E-3</v>
      </c>
      <c r="P646">
        <v>2.7</v>
      </c>
      <c r="Q646">
        <v>0.05</v>
      </c>
      <c r="R646">
        <v>59.88</v>
      </c>
      <c r="S646">
        <v>19.809999999999999</v>
      </c>
      <c r="T646">
        <v>3.0000000000000001E-3</v>
      </c>
      <c r="U646">
        <v>0.01</v>
      </c>
      <c r="V646">
        <v>5.0000000000000001E-3</v>
      </c>
      <c r="W646">
        <v>5.0000000000000001E-3</v>
      </c>
      <c r="X646">
        <v>2.5000000000000001E-2</v>
      </c>
      <c r="Y646">
        <v>0.13</v>
      </c>
      <c r="Z646">
        <v>0.61</v>
      </c>
      <c r="AA646">
        <v>3.0000000000000001E-3</v>
      </c>
      <c r="AB646">
        <v>3.0000000000000001E-3</v>
      </c>
      <c r="AC646">
        <v>3.0000000000000001E-3</v>
      </c>
      <c r="AE646">
        <v>3.0000000000000001E-3</v>
      </c>
      <c r="AH646">
        <v>3.0000000000000001E-3</v>
      </c>
      <c r="AI646">
        <v>5.0000000000000001E-3</v>
      </c>
      <c r="AJ646">
        <v>5.0000000000000001E-3</v>
      </c>
      <c r="AK646">
        <v>5.7160000000000002</v>
      </c>
      <c r="AL646">
        <v>3.0000000000000001E-3</v>
      </c>
      <c r="AM646">
        <v>0.21</v>
      </c>
      <c r="AN646">
        <v>1.026</v>
      </c>
      <c r="AP646">
        <v>3.0000000000000001E-3</v>
      </c>
      <c r="AQ646">
        <v>0.22</v>
      </c>
      <c r="AR646">
        <v>5.0000000000000001E-3</v>
      </c>
      <c r="AS646">
        <v>3.0000000000000001E-3</v>
      </c>
      <c r="AT646">
        <v>0.78800000000000003</v>
      </c>
      <c r="AU646">
        <v>5.0000000000000001E-3</v>
      </c>
      <c r="AV646">
        <v>2.5999999999999999E-2</v>
      </c>
      <c r="AW646">
        <v>0.5</v>
      </c>
      <c r="AX646">
        <v>3.0000000000000001E-3</v>
      </c>
      <c r="AY646">
        <v>5.0000000000000001E-3</v>
      </c>
      <c r="AZ646">
        <v>258.58</v>
      </c>
      <c r="BB646">
        <v>3.0000000000000001E-3</v>
      </c>
      <c r="BD646">
        <v>0.25</v>
      </c>
      <c r="BE646">
        <v>3.0000000000000001E-3</v>
      </c>
      <c r="BF646">
        <v>3.0000000000000001E-3</v>
      </c>
      <c r="BG646">
        <v>0.78700000000000003</v>
      </c>
      <c r="BH646">
        <v>0.19</v>
      </c>
      <c r="BJ646">
        <v>1.9E-2</v>
      </c>
      <c r="BK646">
        <v>3.0000000000000001E-3</v>
      </c>
      <c r="BL646">
        <v>0.25</v>
      </c>
    </row>
    <row r="647" spans="1:64" hidden="1" x14ac:dyDescent="0.3">
      <c r="A647" t="s">
        <v>2646</v>
      </c>
      <c r="B647" t="s">
        <v>2647</v>
      </c>
      <c r="C647" s="1" t="str">
        <f t="shared" si="55"/>
        <v>21:1131</v>
      </c>
      <c r="D647" s="1" t="str">
        <f t="shared" si="52"/>
        <v>21:0251</v>
      </c>
      <c r="E647" t="s">
        <v>2648</v>
      </c>
      <c r="F647" t="s">
        <v>2649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>
        <v>3.0000000000000001E-3</v>
      </c>
      <c r="P647">
        <v>3.4</v>
      </c>
      <c r="Q647">
        <v>0.12</v>
      </c>
      <c r="R647">
        <v>41.02</v>
      </c>
      <c r="S647">
        <v>15.88</v>
      </c>
      <c r="T647">
        <v>3.0000000000000001E-3</v>
      </c>
      <c r="U647">
        <v>0.01</v>
      </c>
      <c r="V647">
        <v>5.0000000000000001E-3</v>
      </c>
      <c r="W647">
        <v>0.02</v>
      </c>
      <c r="X647">
        <v>2.5000000000000001E-2</v>
      </c>
      <c r="Y647">
        <v>0.18</v>
      </c>
      <c r="Z647">
        <v>0.71</v>
      </c>
      <c r="AA647">
        <v>3.0000000000000001E-3</v>
      </c>
      <c r="AB647">
        <v>3.0000000000000001E-3</v>
      </c>
      <c r="AC647">
        <v>3.0000000000000001E-3</v>
      </c>
      <c r="AE647">
        <v>3.0000000000000001E-3</v>
      </c>
      <c r="AH647">
        <v>3.0000000000000001E-3</v>
      </c>
      <c r="AI647">
        <v>5.0000000000000001E-3</v>
      </c>
      <c r="AJ647">
        <v>5.0000000000000001E-3</v>
      </c>
      <c r="AK647">
        <v>6.1310000000000002</v>
      </c>
      <c r="AL647">
        <v>3.0000000000000001E-3</v>
      </c>
      <c r="AM647">
        <v>2.7</v>
      </c>
      <c r="AN647">
        <v>0.40500000000000003</v>
      </c>
      <c r="AP647">
        <v>5.0000000000000001E-3</v>
      </c>
      <c r="AQ647">
        <v>0.1</v>
      </c>
      <c r="AR647">
        <v>5.0000000000000001E-3</v>
      </c>
      <c r="AS647">
        <v>3.0000000000000001E-3</v>
      </c>
      <c r="AT647">
        <v>1.123</v>
      </c>
      <c r="AU647">
        <v>3.0000000000000001E-3</v>
      </c>
      <c r="AV647">
        <v>2.1999999999999999E-2</v>
      </c>
      <c r="AW647">
        <v>0.5</v>
      </c>
      <c r="AX647">
        <v>3.0000000000000001E-3</v>
      </c>
      <c r="AY647">
        <v>5.0000000000000001E-3</v>
      </c>
      <c r="AZ647">
        <v>178.81</v>
      </c>
      <c r="BB647">
        <v>3.0000000000000001E-3</v>
      </c>
      <c r="BD647">
        <v>0.25</v>
      </c>
      <c r="BE647">
        <v>3.0000000000000001E-3</v>
      </c>
      <c r="BF647">
        <v>3.0000000000000001E-3</v>
      </c>
      <c r="BG647">
        <v>0.23799999999999999</v>
      </c>
      <c r="BH647">
        <v>0.05</v>
      </c>
      <c r="BJ647">
        <v>1.4E-2</v>
      </c>
      <c r="BK647">
        <v>3.0000000000000001E-3</v>
      </c>
      <c r="BL647">
        <v>0.25</v>
      </c>
    </row>
    <row r="648" spans="1:64" hidden="1" x14ac:dyDescent="0.3">
      <c r="A648" t="s">
        <v>2650</v>
      </c>
      <c r="B648" t="s">
        <v>2651</v>
      </c>
      <c r="C648" s="1" t="str">
        <f t="shared" si="55"/>
        <v>21:1131</v>
      </c>
      <c r="D648" s="1" t="str">
        <f t="shared" si="52"/>
        <v>21:0251</v>
      </c>
      <c r="E648" t="s">
        <v>2652</v>
      </c>
      <c r="F648" t="s">
        <v>2653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>
        <v>3.0000000000000001E-3</v>
      </c>
      <c r="P648">
        <v>377.5</v>
      </c>
      <c r="Q648">
        <v>0.11</v>
      </c>
      <c r="R648">
        <v>14.55</v>
      </c>
      <c r="S648">
        <v>17.87</v>
      </c>
      <c r="T648">
        <v>6.0000000000000001E-3</v>
      </c>
      <c r="U648">
        <v>0.01</v>
      </c>
      <c r="V648">
        <v>5.0000000000000001E-3</v>
      </c>
      <c r="W648">
        <v>5.0000000000000001E-3</v>
      </c>
      <c r="X648">
        <v>5.97</v>
      </c>
      <c r="Y648">
        <v>0.05</v>
      </c>
      <c r="Z648">
        <v>0.33</v>
      </c>
      <c r="AA648">
        <v>3.0000000000000001E-3</v>
      </c>
      <c r="AB648">
        <v>3.0000000000000001E-3</v>
      </c>
      <c r="AC648">
        <v>3.0000000000000001E-3</v>
      </c>
      <c r="AE648">
        <v>5.0000000000000001E-3</v>
      </c>
      <c r="AH648">
        <v>3.0000000000000001E-3</v>
      </c>
      <c r="AI648">
        <v>5.0000000000000001E-3</v>
      </c>
      <c r="AJ648">
        <v>5.0000000000000001E-3</v>
      </c>
      <c r="AK648">
        <v>12.33</v>
      </c>
      <c r="AL648">
        <v>3.0000000000000001E-3</v>
      </c>
      <c r="AM648">
        <v>241.83</v>
      </c>
      <c r="AN648">
        <v>0.25</v>
      </c>
      <c r="AP648">
        <v>3.0000000000000001E-3</v>
      </c>
      <c r="AQ648">
        <v>6.89</v>
      </c>
      <c r="AR648">
        <v>5.0000000000000001E-3</v>
      </c>
      <c r="AS648">
        <v>3.0000000000000001E-3</v>
      </c>
      <c r="AT648">
        <v>0.46200000000000002</v>
      </c>
      <c r="AU648">
        <v>3.0000000000000001E-3</v>
      </c>
      <c r="AV648">
        <v>5.0000000000000001E-3</v>
      </c>
      <c r="AW648">
        <v>0.5</v>
      </c>
      <c r="AX648">
        <v>3.0000000000000001E-3</v>
      </c>
      <c r="AY648">
        <v>5.0000000000000001E-3</v>
      </c>
      <c r="AZ648">
        <v>300.98</v>
      </c>
      <c r="BB648">
        <v>3.0000000000000001E-3</v>
      </c>
      <c r="BD648">
        <v>0.25</v>
      </c>
      <c r="BE648">
        <v>3.0000000000000001E-3</v>
      </c>
      <c r="BF648">
        <v>3.0000000000000001E-3</v>
      </c>
      <c r="BG648">
        <v>0.437</v>
      </c>
      <c r="BH648">
        <v>0.05</v>
      </c>
      <c r="BJ648">
        <v>3.4000000000000002E-2</v>
      </c>
      <c r="BK648">
        <v>3.0000000000000001E-3</v>
      </c>
      <c r="BL648">
        <v>1.23</v>
      </c>
    </row>
    <row r="649" spans="1:64" hidden="1" x14ac:dyDescent="0.3">
      <c r="A649" t="s">
        <v>2654</v>
      </c>
      <c r="B649" t="s">
        <v>2655</v>
      </c>
      <c r="C649" s="1" t="str">
        <f t="shared" si="55"/>
        <v>21:1131</v>
      </c>
      <c r="D649" s="1" t="str">
        <f t="shared" si="52"/>
        <v>21:0251</v>
      </c>
      <c r="E649" t="s">
        <v>2656</v>
      </c>
      <c r="F649" t="s">
        <v>2657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>
        <v>3.0000000000000001E-3</v>
      </c>
      <c r="P649">
        <v>1</v>
      </c>
      <c r="Q649">
        <v>0.15</v>
      </c>
      <c r="R649">
        <v>9.51</v>
      </c>
      <c r="S649">
        <v>32.97</v>
      </c>
      <c r="T649">
        <v>3.0000000000000001E-3</v>
      </c>
      <c r="U649">
        <v>0.01</v>
      </c>
      <c r="V649">
        <v>5.0000000000000001E-3</v>
      </c>
      <c r="W649">
        <v>5.0000000000000001E-3</v>
      </c>
      <c r="X649">
        <v>2.5000000000000001E-2</v>
      </c>
      <c r="Y649">
        <v>1.62</v>
      </c>
      <c r="Z649">
        <v>0.26</v>
      </c>
      <c r="AA649">
        <v>3.0000000000000001E-3</v>
      </c>
      <c r="AB649">
        <v>3.0000000000000001E-3</v>
      </c>
      <c r="AC649">
        <v>3.0000000000000001E-3</v>
      </c>
      <c r="AE649">
        <v>3.0000000000000001E-3</v>
      </c>
      <c r="AH649">
        <v>3.0000000000000001E-3</v>
      </c>
      <c r="AI649">
        <v>5.0000000000000001E-3</v>
      </c>
      <c r="AJ649">
        <v>5.0000000000000001E-3</v>
      </c>
      <c r="AK649">
        <v>3.1920000000000002</v>
      </c>
      <c r="AL649">
        <v>3.0000000000000001E-3</v>
      </c>
      <c r="AM649">
        <v>0.23</v>
      </c>
      <c r="AN649">
        <v>7.2</v>
      </c>
      <c r="AP649">
        <v>3.0000000000000001E-3</v>
      </c>
      <c r="AQ649">
        <v>1.88</v>
      </c>
      <c r="AR649">
        <v>5.0000000000000001E-3</v>
      </c>
      <c r="AS649">
        <v>3.0000000000000001E-3</v>
      </c>
      <c r="AT649">
        <v>0.161</v>
      </c>
      <c r="AU649">
        <v>0.01</v>
      </c>
      <c r="AV649">
        <v>8.4000000000000005E-2</v>
      </c>
      <c r="AW649">
        <v>0.5</v>
      </c>
      <c r="AX649">
        <v>3.0000000000000001E-3</v>
      </c>
      <c r="AY649">
        <v>5.0000000000000001E-3</v>
      </c>
      <c r="AZ649">
        <v>199.36</v>
      </c>
      <c r="BB649">
        <v>3.0000000000000001E-3</v>
      </c>
      <c r="BD649">
        <v>0.25</v>
      </c>
      <c r="BE649">
        <v>8.9999999999999993E-3</v>
      </c>
      <c r="BF649">
        <v>3.0000000000000001E-3</v>
      </c>
      <c r="BG649">
        <v>4.1740000000000004</v>
      </c>
      <c r="BH649">
        <v>0.2</v>
      </c>
      <c r="BJ649">
        <v>1.4E-2</v>
      </c>
      <c r="BK649">
        <v>3.0000000000000001E-3</v>
      </c>
      <c r="BL649">
        <v>29.56</v>
      </c>
    </row>
    <row r="650" spans="1:64" hidden="1" x14ac:dyDescent="0.3">
      <c r="A650" t="s">
        <v>2658</v>
      </c>
      <c r="B650" t="s">
        <v>2659</v>
      </c>
      <c r="C650" s="1" t="str">
        <f t="shared" si="55"/>
        <v>21:1131</v>
      </c>
      <c r="D650" s="1" t="str">
        <f t="shared" si="52"/>
        <v>21:0251</v>
      </c>
      <c r="E650" t="s">
        <v>2660</v>
      </c>
      <c r="F650" t="s">
        <v>2661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>
        <v>3.0000000000000001E-3</v>
      </c>
      <c r="P650">
        <v>2.4</v>
      </c>
      <c r="Q650">
        <v>0.16</v>
      </c>
      <c r="R650">
        <v>2.9</v>
      </c>
      <c r="S650">
        <v>52.14</v>
      </c>
      <c r="T650">
        <v>3.0000000000000001E-3</v>
      </c>
      <c r="U650">
        <v>2.3E-2</v>
      </c>
      <c r="V650">
        <v>5.0000000000000001E-3</v>
      </c>
      <c r="W650">
        <v>5.0000000000000001E-3</v>
      </c>
      <c r="X650">
        <v>2.5000000000000001E-2</v>
      </c>
      <c r="Y650">
        <v>0.11</v>
      </c>
      <c r="Z650">
        <v>0.34</v>
      </c>
      <c r="AA650">
        <v>3.0000000000000001E-3</v>
      </c>
      <c r="AB650">
        <v>3.0000000000000001E-3</v>
      </c>
      <c r="AC650">
        <v>5.0000000000000001E-3</v>
      </c>
      <c r="AE650">
        <v>3.0000000000000001E-3</v>
      </c>
      <c r="AH650">
        <v>3.0000000000000001E-3</v>
      </c>
      <c r="AI650">
        <v>5.0000000000000001E-3</v>
      </c>
      <c r="AJ650">
        <v>5.0000000000000001E-3</v>
      </c>
      <c r="AK650">
        <v>0.38600000000000001</v>
      </c>
      <c r="AL650">
        <v>3.0000000000000001E-3</v>
      </c>
      <c r="AM650">
        <v>0.44</v>
      </c>
      <c r="AN650">
        <v>1.8089999999999999</v>
      </c>
      <c r="AP650">
        <v>3.0000000000000001E-3</v>
      </c>
      <c r="AQ650">
        <v>0.54</v>
      </c>
      <c r="AR650">
        <v>5.0000000000000001E-3</v>
      </c>
      <c r="AS650">
        <v>3.0000000000000001E-3</v>
      </c>
      <c r="AT650">
        <v>8.8999999999999996E-2</v>
      </c>
      <c r="AU650">
        <v>3.0000000000000001E-3</v>
      </c>
      <c r="AV650">
        <v>4.2000000000000003E-2</v>
      </c>
      <c r="AW650">
        <v>0.5</v>
      </c>
      <c r="AX650">
        <v>3.0000000000000001E-3</v>
      </c>
      <c r="AY650">
        <v>5.0000000000000001E-3</v>
      </c>
      <c r="AZ650">
        <v>41.98</v>
      </c>
      <c r="BB650">
        <v>3.0000000000000001E-3</v>
      </c>
      <c r="BD650">
        <v>0.25</v>
      </c>
      <c r="BE650">
        <v>3.0000000000000001E-3</v>
      </c>
      <c r="BF650">
        <v>3.0000000000000001E-3</v>
      </c>
      <c r="BG650">
        <v>2.4620000000000002</v>
      </c>
      <c r="BH650">
        <v>0.15</v>
      </c>
      <c r="BJ650">
        <v>1.2E-2</v>
      </c>
      <c r="BK650">
        <v>3.0000000000000001E-3</v>
      </c>
      <c r="BL650">
        <v>9.43</v>
      </c>
    </row>
    <row r="651" spans="1:64" hidden="1" x14ac:dyDescent="0.3">
      <c r="A651" t="s">
        <v>2662</v>
      </c>
      <c r="B651" t="s">
        <v>2663</v>
      </c>
      <c r="C651" s="1" t="str">
        <f t="shared" si="55"/>
        <v>21:1131</v>
      </c>
      <c r="D651" s="1" t="str">
        <f t="shared" si="52"/>
        <v>21:0251</v>
      </c>
      <c r="E651" t="s">
        <v>2664</v>
      </c>
      <c r="F651" t="s">
        <v>2665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>
        <v>3.0000000000000001E-3</v>
      </c>
      <c r="P651">
        <v>1</v>
      </c>
      <c r="Q651">
        <v>0.12</v>
      </c>
      <c r="R651">
        <v>9.26</v>
      </c>
      <c r="S651">
        <v>17.38</v>
      </c>
      <c r="T651">
        <v>3.0000000000000001E-3</v>
      </c>
      <c r="U651">
        <v>0.01</v>
      </c>
      <c r="V651">
        <v>5.0000000000000001E-3</v>
      </c>
      <c r="W651">
        <v>5.0000000000000001E-3</v>
      </c>
      <c r="X651">
        <v>2.5000000000000001E-2</v>
      </c>
      <c r="Y651">
        <v>0.05</v>
      </c>
      <c r="Z651">
        <v>0.26</v>
      </c>
      <c r="AA651">
        <v>3.0000000000000001E-3</v>
      </c>
      <c r="AB651">
        <v>3.0000000000000001E-3</v>
      </c>
      <c r="AC651">
        <v>3.0000000000000001E-3</v>
      </c>
      <c r="AE651">
        <v>3.0000000000000001E-3</v>
      </c>
      <c r="AH651">
        <v>3.0000000000000001E-3</v>
      </c>
      <c r="AI651">
        <v>5.0000000000000001E-3</v>
      </c>
      <c r="AJ651">
        <v>5.0000000000000001E-3</v>
      </c>
      <c r="AK651">
        <v>4.5430000000000001</v>
      </c>
      <c r="AL651">
        <v>3.0000000000000001E-3</v>
      </c>
      <c r="AM651">
        <v>8.52</v>
      </c>
      <c r="AN651">
        <v>2.278</v>
      </c>
      <c r="AP651">
        <v>3.0000000000000001E-3</v>
      </c>
      <c r="AQ651">
        <v>0.1</v>
      </c>
      <c r="AR651">
        <v>5.0000000000000001E-3</v>
      </c>
      <c r="AS651">
        <v>3.0000000000000001E-3</v>
      </c>
      <c r="AT651">
        <v>0.307</v>
      </c>
      <c r="AU651">
        <v>3.0000000000000001E-3</v>
      </c>
      <c r="AV651">
        <v>1.2E-2</v>
      </c>
      <c r="AW651">
        <v>0.5</v>
      </c>
      <c r="AX651">
        <v>3.0000000000000001E-3</v>
      </c>
      <c r="AY651">
        <v>5.0000000000000001E-3</v>
      </c>
      <c r="AZ651">
        <v>125.01</v>
      </c>
      <c r="BB651">
        <v>3.0000000000000001E-3</v>
      </c>
      <c r="BD651">
        <v>0.25</v>
      </c>
      <c r="BE651">
        <v>1.4E-2</v>
      </c>
      <c r="BF651">
        <v>3.0000000000000001E-3</v>
      </c>
      <c r="BG651">
        <v>1.8660000000000001</v>
      </c>
      <c r="BH651">
        <v>0.05</v>
      </c>
      <c r="BJ651">
        <v>5.0000000000000001E-3</v>
      </c>
      <c r="BK651">
        <v>3.0000000000000001E-3</v>
      </c>
      <c r="BL651">
        <v>3.18</v>
      </c>
    </row>
    <row r="652" spans="1:64" hidden="1" x14ac:dyDescent="0.3">
      <c r="A652" t="s">
        <v>2666</v>
      </c>
      <c r="B652" t="s">
        <v>2667</v>
      </c>
      <c r="C652" s="1" t="str">
        <f t="shared" si="55"/>
        <v>21:1131</v>
      </c>
      <c r="D652" s="1" t="str">
        <f t="shared" si="52"/>
        <v>21:0251</v>
      </c>
      <c r="E652" t="s">
        <v>2668</v>
      </c>
      <c r="F652" t="s">
        <v>2669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>
        <v>3.0000000000000001E-3</v>
      </c>
      <c r="P652">
        <v>34.200000000000003</v>
      </c>
      <c r="Q652">
        <v>0.5</v>
      </c>
      <c r="R652">
        <v>82.35</v>
      </c>
      <c r="S652">
        <v>18.27</v>
      </c>
      <c r="T652">
        <v>1.4999999999999999E-2</v>
      </c>
      <c r="U652">
        <v>0.26200000000000001</v>
      </c>
      <c r="V652">
        <v>0.71599999999999997</v>
      </c>
      <c r="W652">
        <v>2.5999999999999999E-2</v>
      </c>
      <c r="X652">
        <v>4.8899999999999997</v>
      </c>
      <c r="Y652">
        <v>0.05</v>
      </c>
      <c r="Z652">
        <v>2.75</v>
      </c>
      <c r="AA652">
        <v>0.32400000000000001</v>
      </c>
      <c r="AB652">
        <v>0.14799999999999999</v>
      </c>
      <c r="AC652">
        <v>8.1000000000000003E-2</v>
      </c>
      <c r="AE652">
        <v>0.35499999999999998</v>
      </c>
      <c r="AH652">
        <v>6.6000000000000003E-2</v>
      </c>
      <c r="AI652">
        <v>5.0000000000000001E-3</v>
      </c>
      <c r="AJ652">
        <v>0.182</v>
      </c>
      <c r="AK652">
        <v>101.19199999999999</v>
      </c>
      <c r="AL652">
        <v>1.0999999999999999E-2</v>
      </c>
      <c r="AM652">
        <v>658.61</v>
      </c>
      <c r="AN652">
        <v>0.24299999999999999</v>
      </c>
      <c r="AP652">
        <v>0.998</v>
      </c>
      <c r="AQ652">
        <v>19.62</v>
      </c>
      <c r="AR652">
        <v>0.104</v>
      </c>
      <c r="AS652">
        <v>0.16200000000000001</v>
      </c>
      <c r="AT652">
        <v>2.0710000000000002</v>
      </c>
      <c r="AU652">
        <v>3.0000000000000001E-3</v>
      </c>
      <c r="AV652">
        <v>0.13</v>
      </c>
      <c r="AW652">
        <v>1.1000000000000001</v>
      </c>
      <c r="AX652">
        <v>0.28799999999999998</v>
      </c>
      <c r="AY652">
        <v>5.0000000000000001E-3</v>
      </c>
      <c r="AZ652">
        <v>147.24</v>
      </c>
      <c r="BB652">
        <v>5.2999999999999999E-2</v>
      </c>
      <c r="BD652">
        <v>0.76</v>
      </c>
      <c r="BE652">
        <v>3.3000000000000002E-2</v>
      </c>
      <c r="BF652">
        <v>1.9E-2</v>
      </c>
      <c r="BG652">
        <v>0.221</v>
      </c>
      <c r="BH652">
        <v>0.19</v>
      </c>
      <c r="BJ652">
        <v>1.9790000000000001</v>
      </c>
      <c r="BK652">
        <v>7.6999999999999999E-2</v>
      </c>
      <c r="BL652">
        <v>6.01</v>
      </c>
    </row>
    <row r="653" spans="1:64" hidden="1" x14ac:dyDescent="0.3">
      <c r="A653" t="s">
        <v>2670</v>
      </c>
      <c r="B653" t="s">
        <v>2671</v>
      </c>
      <c r="C653" s="1" t="str">
        <f t="shared" si="55"/>
        <v>21:1131</v>
      </c>
      <c r="D653" s="1" t="str">
        <f t="shared" si="52"/>
        <v>21:0251</v>
      </c>
      <c r="E653" t="s">
        <v>2672</v>
      </c>
      <c r="F653" t="s">
        <v>2673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>
        <v>3.0000000000000001E-3</v>
      </c>
      <c r="P653">
        <v>6.3</v>
      </c>
      <c r="Q653">
        <v>0.18</v>
      </c>
      <c r="R653">
        <v>4.87</v>
      </c>
      <c r="S653">
        <v>76.510000000000005</v>
      </c>
      <c r="T653">
        <v>3.0000000000000001E-3</v>
      </c>
      <c r="U653">
        <v>0.01</v>
      </c>
      <c r="V653">
        <v>1.6E-2</v>
      </c>
      <c r="W653">
        <v>5.0000000000000001E-3</v>
      </c>
      <c r="X653">
        <v>2.5000000000000001E-2</v>
      </c>
      <c r="Y653">
        <v>0.05</v>
      </c>
      <c r="Z653">
        <v>0.63</v>
      </c>
      <c r="AA653">
        <v>5.0000000000000001E-3</v>
      </c>
      <c r="AB653">
        <v>3.0000000000000001E-3</v>
      </c>
      <c r="AC653">
        <v>3.0000000000000001E-3</v>
      </c>
      <c r="AE653">
        <v>8.9999999999999993E-3</v>
      </c>
      <c r="AH653">
        <v>3.0000000000000001E-3</v>
      </c>
      <c r="AI653">
        <v>5.0000000000000001E-3</v>
      </c>
      <c r="AJ653">
        <v>5.0000000000000001E-3</v>
      </c>
      <c r="AK653">
        <v>2.4609999999999999</v>
      </c>
      <c r="AL653">
        <v>3.0000000000000001E-3</v>
      </c>
      <c r="AM653">
        <v>0.36</v>
      </c>
      <c r="AN653">
        <v>0.48799999999999999</v>
      </c>
      <c r="AP653">
        <v>2.1999999999999999E-2</v>
      </c>
      <c r="AQ653">
        <v>0.37</v>
      </c>
      <c r="AR653">
        <v>1.7000000000000001E-2</v>
      </c>
      <c r="AS653">
        <v>3.0000000000000001E-3</v>
      </c>
      <c r="AT653">
        <v>0.20100000000000001</v>
      </c>
      <c r="AU653">
        <v>3.0000000000000001E-3</v>
      </c>
      <c r="AV653">
        <v>0.11600000000000001</v>
      </c>
      <c r="AW653">
        <v>0.5</v>
      </c>
      <c r="AX653">
        <v>6.0000000000000001E-3</v>
      </c>
      <c r="AY653">
        <v>5.0000000000000001E-3</v>
      </c>
      <c r="AZ653">
        <v>155.91999999999999</v>
      </c>
      <c r="BB653">
        <v>3.0000000000000001E-3</v>
      </c>
      <c r="BD653">
        <v>0.25</v>
      </c>
      <c r="BE653">
        <v>3.0000000000000001E-3</v>
      </c>
      <c r="BF653">
        <v>3.0000000000000001E-3</v>
      </c>
      <c r="BG653">
        <v>0.90900000000000003</v>
      </c>
      <c r="BH653">
        <v>0.17</v>
      </c>
      <c r="BJ653">
        <v>0.04</v>
      </c>
      <c r="BK653">
        <v>3.0000000000000001E-3</v>
      </c>
      <c r="BL653">
        <v>0.25</v>
      </c>
    </row>
    <row r="654" spans="1:64" hidden="1" x14ac:dyDescent="0.3">
      <c r="A654" t="s">
        <v>2674</v>
      </c>
      <c r="B654" t="s">
        <v>2675</v>
      </c>
      <c r="C654" s="1" t="str">
        <f t="shared" si="55"/>
        <v>21:1131</v>
      </c>
      <c r="D654" s="1" t="str">
        <f t="shared" si="52"/>
        <v>21:0251</v>
      </c>
      <c r="E654" t="s">
        <v>2676</v>
      </c>
      <c r="F654" t="s">
        <v>2677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>
        <v>3.0000000000000001E-3</v>
      </c>
      <c r="P654">
        <v>6.8</v>
      </c>
      <c r="Q654">
        <v>0.17</v>
      </c>
      <c r="R654">
        <v>3.2</v>
      </c>
      <c r="S654">
        <v>105.08</v>
      </c>
      <c r="T654">
        <v>3.0000000000000001E-3</v>
      </c>
      <c r="U654">
        <v>0.01</v>
      </c>
      <c r="V654">
        <v>3.2000000000000001E-2</v>
      </c>
      <c r="W654">
        <v>5.0000000000000001E-3</v>
      </c>
      <c r="X654">
        <v>2.5000000000000001E-2</v>
      </c>
      <c r="Y654">
        <v>0.05</v>
      </c>
      <c r="Z654">
        <v>0.8</v>
      </c>
      <c r="AA654">
        <v>3.0000000000000001E-3</v>
      </c>
      <c r="AB654">
        <v>3.0000000000000001E-3</v>
      </c>
      <c r="AC654">
        <v>7.0000000000000001E-3</v>
      </c>
      <c r="AE654">
        <v>7.0000000000000001E-3</v>
      </c>
      <c r="AH654">
        <v>3.0000000000000001E-3</v>
      </c>
      <c r="AI654">
        <v>5.0000000000000001E-3</v>
      </c>
      <c r="AJ654">
        <v>1.4999999999999999E-2</v>
      </c>
      <c r="AK654">
        <v>1.552</v>
      </c>
      <c r="AL654">
        <v>3.0000000000000001E-3</v>
      </c>
      <c r="AM654">
        <v>7.05</v>
      </c>
      <c r="AN654">
        <v>0.49199999999999999</v>
      </c>
      <c r="AP654">
        <v>2.1999999999999999E-2</v>
      </c>
      <c r="AQ654">
        <v>0.64</v>
      </c>
      <c r="AR654">
        <v>1.6E-2</v>
      </c>
      <c r="AS654">
        <v>3.0000000000000001E-3</v>
      </c>
      <c r="AT654">
        <v>0.183</v>
      </c>
      <c r="AU654">
        <v>3.0000000000000001E-3</v>
      </c>
      <c r="AV654">
        <v>0.10299999999999999</v>
      </c>
      <c r="AW654">
        <v>0.5</v>
      </c>
      <c r="AX654">
        <v>1.2E-2</v>
      </c>
      <c r="AY654">
        <v>5.0000000000000001E-3</v>
      </c>
      <c r="AZ654">
        <v>170.71</v>
      </c>
      <c r="BB654">
        <v>3.0000000000000001E-3</v>
      </c>
      <c r="BD654">
        <v>0.25</v>
      </c>
      <c r="BE654">
        <v>3.0000000000000001E-3</v>
      </c>
      <c r="BF654">
        <v>3.0000000000000001E-3</v>
      </c>
      <c r="BG654">
        <v>0.56200000000000006</v>
      </c>
      <c r="BH654">
        <v>0.19</v>
      </c>
      <c r="BJ654">
        <v>5.8999999999999997E-2</v>
      </c>
      <c r="BK654">
        <v>3.0000000000000001E-3</v>
      </c>
      <c r="BL654">
        <v>0.25</v>
      </c>
    </row>
    <row r="655" spans="1:64" hidden="1" x14ac:dyDescent="0.3">
      <c r="A655" t="s">
        <v>2678</v>
      </c>
      <c r="B655" t="s">
        <v>2679</v>
      </c>
      <c r="C655" s="1" t="str">
        <f t="shared" si="55"/>
        <v>21:1131</v>
      </c>
      <c r="D655" s="1" t="str">
        <f t="shared" si="52"/>
        <v>21:0251</v>
      </c>
      <c r="E655" t="s">
        <v>2680</v>
      </c>
      <c r="F655" t="s">
        <v>2681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>
        <v>3.0000000000000001E-3</v>
      </c>
      <c r="P655">
        <v>40.4</v>
      </c>
      <c r="Q655">
        <v>0.41</v>
      </c>
      <c r="R655">
        <v>2.27</v>
      </c>
      <c r="S655">
        <v>30</v>
      </c>
      <c r="T655">
        <v>1.2E-2</v>
      </c>
      <c r="U655">
        <v>0.01</v>
      </c>
      <c r="V655">
        <v>4.9000000000000002E-2</v>
      </c>
      <c r="W655">
        <v>5.0000000000000001E-3</v>
      </c>
      <c r="X655">
        <v>7.0000000000000007E-2</v>
      </c>
      <c r="Y655">
        <v>0.22</v>
      </c>
      <c r="Z655">
        <v>0.56999999999999995</v>
      </c>
      <c r="AA655">
        <v>1.4E-2</v>
      </c>
      <c r="AB655">
        <v>8.0000000000000002E-3</v>
      </c>
      <c r="AC655">
        <v>3.0000000000000001E-3</v>
      </c>
      <c r="AE655">
        <v>1.7999999999999999E-2</v>
      </c>
      <c r="AH655">
        <v>3.0000000000000001E-3</v>
      </c>
      <c r="AI655">
        <v>5.0000000000000001E-3</v>
      </c>
      <c r="AJ655">
        <v>3.3000000000000002E-2</v>
      </c>
      <c r="AK655">
        <v>0.73099999999999998</v>
      </c>
      <c r="AL655">
        <v>3.0000000000000001E-3</v>
      </c>
      <c r="AM655">
        <v>14.16</v>
      </c>
      <c r="AN655">
        <v>8.6999999999999994E-2</v>
      </c>
      <c r="AP655">
        <v>5.5E-2</v>
      </c>
      <c r="AQ655">
        <v>1.1000000000000001</v>
      </c>
      <c r="AR655">
        <v>2.5000000000000001E-2</v>
      </c>
      <c r="AS655">
        <v>0.01</v>
      </c>
      <c r="AT655">
        <v>0.123</v>
      </c>
      <c r="AU655">
        <v>3.0000000000000001E-3</v>
      </c>
      <c r="AV655">
        <v>4.2000000000000003E-2</v>
      </c>
      <c r="AW655">
        <v>0.5</v>
      </c>
      <c r="AX655">
        <v>1.7999999999999999E-2</v>
      </c>
      <c r="AY655">
        <v>5.0000000000000001E-3</v>
      </c>
      <c r="AZ655">
        <v>20.92</v>
      </c>
      <c r="BB655">
        <v>3.0000000000000001E-3</v>
      </c>
      <c r="BD655">
        <v>0.25</v>
      </c>
      <c r="BE655">
        <v>3.0000000000000001E-3</v>
      </c>
      <c r="BF655">
        <v>3.0000000000000001E-3</v>
      </c>
      <c r="BG655">
        <v>2.3E-2</v>
      </c>
      <c r="BH655">
        <v>0.19</v>
      </c>
      <c r="BJ655">
        <v>0.11</v>
      </c>
      <c r="BK655">
        <v>7.0000000000000001E-3</v>
      </c>
      <c r="BL655">
        <v>1.3</v>
      </c>
    </row>
    <row r="656" spans="1:64" hidden="1" x14ac:dyDescent="0.3">
      <c r="A656" t="s">
        <v>2682</v>
      </c>
      <c r="B656" t="s">
        <v>2683</v>
      </c>
      <c r="C656" s="1" t="str">
        <f t="shared" si="55"/>
        <v>21:1131</v>
      </c>
      <c r="D656" s="1" t="str">
        <f t="shared" si="52"/>
        <v>21:0251</v>
      </c>
      <c r="E656" t="s">
        <v>2684</v>
      </c>
      <c r="F656" t="s">
        <v>2685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>
        <v>3.0000000000000001E-3</v>
      </c>
      <c r="P656">
        <v>88.7</v>
      </c>
      <c r="Q656">
        <v>0.23</v>
      </c>
      <c r="R656">
        <v>2.44</v>
      </c>
      <c r="S656">
        <v>25.34</v>
      </c>
      <c r="T656">
        <v>3.5999999999999997E-2</v>
      </c>
      <c r="U656">
        <v>0.01</v>
      </c>
      <c r="V656">
        <v>0.17599999999999999</v>
      </c>
      <c r="W656">
        <v>5.0000000000000001E-3</v>
      </c>
      <c r="X656">
        <v>6.3E-2</v>
      </c>
      <c r="Y656">
        <v>0.37</v>
      </c>
      <c r="Z656">
        <v>2.72</v>
      </c>
      <c r="AA656">
        <v>8.5000000000000006E-2</v>
      </c>
      <c r="AB656">
        <v>0.05</v>
      </c>
      <c r="AC656">
        <v>2.5999999999999999E-2</v>
      </c>
      <c r="AE656">
        <v>9.5000000000000001E-2</v>
      </c>
      <c r="AH656">
        <v>1.7000000000000001E-2</v>
      </c>
      <c r="AI656">
        <v>5.0000000000000001E-3</v>
      </c>
      <c r="AJ656">
        <v>0.112</v>
      </c>
      <c r="AK656">
        <v>2.3330000000000002</v>
      </c>
      <c r="AL656">
        <v>6.0000000000000001E-3</v>
      </c>
      <c r="AM656">
        <v>0.56000000000000005</v>
      </c>
      <c r="AN656">
        <v>0.11700000000000001</v>
      </c>
      <c r="AP656">
        <v>0.20200000000000001</v>
      </c>
      <c r="AQ656">
        <v>2</v>
      </c>
      <c r="AR656">
        <v>5.0999999999999997E-2</v>
      </c>
      <c r="AS656">
        <v>4.2999999999999997E-2</v>
      </c>
      <c r="AT656">
        <v>0.124</v>
      </c>
      <c r="AU656">
        <v>3.0000000000000001E-3</v>
      </c>
      <c r="AV656">
        <v>0.1</v>
      </c>
      <c r="AW656">
        <v>0.5</v>
      </c>
      <c r="AX656">
        <v>8.8999999999999996E-2</v>
      </c>
      <c r="AY656">
        <v>5.0000000000000001E-3</v>
      </c>
      <c r="AZ656">
        <v>26.73</v>
      </c>
      <c r="BB656">
        <v>1.4E-2</v>
      </c>
      <c r="BD656">
        <v>1.07</v>
      </c>
      <c r="BE656">
        <v>3.0000000000000001E-3</v>
      </c>
      <c r="BF656">
        <v>7.0000000000000001E-3</v>
      </c>
      <c r="BG656">
        <v>8.3000000000000004E-2</v>
      </c>
      <c r="BH656">
        <v>0.2</v>
      </c>
      <c r="BJ656">
        <v>0.56399999999999995</v>
      </c>
      <c r="BK656">
        <v>4.8000000000000001E-2</v>
      </c>
      <c r="BL656">
        <v>0.82</v>
      </c>
    </row>
    <row r="657" spans="1:64" hidden="1" x14ac:dyDescent="0.3">
      <c r="A657" t="s">
        <v>2686</v>
      </c>
      <c r="B657" t="s">
        <v>2687</v>
      </c>
      <c r="C657" s="1" t="str">
        <f t="shared" si="55"/>
        <v>21:1131</v>
      </c>
      <c r="D657" s="1" t="str">
        <f t="shared" ref="D657:D688" si="56">HYPERLINK("https://geochem.nrcan.gc.ca/cdogs/content/svy/svy210251_e.htm", "21:0251")</f>
        <v>21:0251</v>
      </c>
      <c r="E657" t="s">
        <v>2688</v>
      </c>
      <c r="F657" t="s">
        <v>2689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>
        <v>3.0000000000000001E-3</v>
      </c>
      <c r="P657">
        <v>48.9</v>
      </c>
      <c r="Q657">
        <v>0.3</v>
      </c>
      <c r="R657">
        <v>26.65</v>
      </c>
      <c r="S657">
        <v>41.94</v>
      </c>
      <c r="T657">
        <v>8.0000000000000002E-3</v>
      </c>
      <c r="U657">
        <v>5.7000000000000002E-2</v>
      </c>
      <c r="V657">
        <v>0.13300000000000001</v>
      </c>
      <c r="W657">
        <v>5.0000000000000001E-3</v>
      </c>
      <c r="X657">
        <v>8.4000000000000005E-2</v>
      </c>
      <c r="Y657">
        <v>0.3</v>
      </c>
      <c r="Z657">
        <v>1.97</v>
      </c>
      <c r="AA657">
        <v>4.5999999999999999E-2</v>
      </c>
      <c r="AB657">
        <v>0.02</v>
      </c>
      <c r="AC657">
        <v>8.9999999999999993E-3</v>
      </c>
      <c r="AE657">
        <v>4.3999999999999997E-2</v>
      </c>
      <c r="AH657">
        <v>7.0000000000000001E-3</v>
      </c>
      <c r="AI657">
        <v>5.0000000000000001E-3</v>
      </c>
      <c r="AJ657">
        <v>6.7000000000000004E-2</v>
      </c>
      <c r="AK657">
        <v>1.2050000000000001</v>
      </c>
      <c r="AL657">
        <v>3.0000000000000001E-3</v>
      </c>
      <c r="AM657">
        <v>6.8</v>
      </c>
      <c r="AN657">
        <v>0.17599999999999999</v>
      </c>
      <c r="AP657">
        <v>0.11700000000000001</v>
      </c>
      <c r="AQ657">
        <v>1.62</v>
      </c>
      <c r="AR657">
        <v>7.4999999999999997E-2</v>
      </c>
      <c r="AS657">
        <v>2.3E-2</v>
      </c>
      <c r="AT657">
        <v>0.14399999999999999</v>
      </c>
      <c r="AU657">
        <v>3.0000000000000001E-3</v>
      </c>
      <c r="AV657">
        <v>0.1</v>
      </c>
      <c r="AW657">
        <v>0.5</v>
      </c>
      <c r="AX657">
        <v>3.5999999999999997E-2</v>
      </c>
      <c r="AY657">
        <v>1.0999999999999999E-2</v>
      </c>
      <c r="AZ657">
        <v>33.9</v>
      </c>
      <c r="BB657">
        <v>5.0000000000000001E-3</v>
      </c>
      <c r="BD657">
        <v>0.65</v>
      </c>
      <c r="BE657">
        <v>3.0000000000000001E-3</v>
      </c>
      <c r="BF657">
        <v>3.0000000000000001E-3</v>
      </c>
      <c r="BG657">
        <v>7.0000000000000007E-2</v>
      </c>
      <c r="BH657">
        <v>0.24</v>
      </c>
      <c r="BJ657">
        <v>0.248</v>
      </c>
      <c r="BK657">
        <v>1.4999999999999999E-2</v>
      </c>
      <c r="BL657">
        <v>1.59</v>
      </c>
    </row>
    <row r="658" spans="1:64" hidden="1" x14ac:dyDescent="0.3">
      <c r="A658" t="s">
        <v>2690</v>
      </c>
      <c r="B658" t="s">
        <v>2691</v>
      </c>
      <c r="C658" s="1" t="str">
        <f t="shared" si="55"/>
        <v>21:1131</v>
      </c>
      <c r="D658" s="1" t="str">
        <f t="shared" si="56"/>
        <v>21:0251</v>
      </c>
      <c r="E658" t="s">
        <v>2692</v>
      </c>
      <c r="F658" t="s">
        <v>2693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>
        <v>3.0000000000000001E-3</v>
      </c>
      <c r="P658">
        <v>47.6</v>
      </c>
      <c r="Q658">
        <v>0.24</v>
      </c>
      <c r="R658">
        <v>3.78</v>
      </c>
      <c r="S658">
        <v>32.64</v>
      </c>
      <c r="T658">
        <v>5.0000000000000001E-3</v>
      </c>
      <c r="U658">
        <v>2.7E-2</v>
      </c>
      <c r="V658">
        <v>0.13100000000000001</v>
      </c>
      <c r="W658">
        <v>5.0000000000000001E-3</v>
      </c>
      <c r="X658">
        <v>0.06</v>
      </c>
      <c r="Y658">
        <v>0.13</v>
      </c>
      <c r="Z658">
        <v>1.2</v>
      </c>
      <c r="AA658">
        <v>3.6999999999999998E-2</v>
      </c>
      <c r="AB658">
        <v>0.02</v>
      </c>
      <c r="AC658">
        <v>8.9999999999999993E-3</v>
      </c>
      <c r="AE658">
        <v>5.2999999999999999E-2</v>
      </c>
      <c r="AH658">
        <v>7.0000000000000001E-3</v>
      </c>
      <c r="AI658">
        <v>5.0000000000000001E-3</v>
      </c>
      <c r="AJ658">
        <v>5.2999999999999999E-2</v>
      </c>
      <c r="AK658">
        <v>4.1920000000000002</v>
      </c>
      <c r="AL658">
        <v>3.0000000000000001E-3</v>
      </c>
      <c r="AM658">
        <v>13.79</v>
      </c>
      <c r="AN658">
        <v>0.193</v>
      </c>
      <c r="AP658">
        <v>0.11</v>
      </c>
      <c r="AQ658">
        <v>1.1599999999999999</v>
      </c>
      <c r="AR658">
        <v>4.8000000000000001E-2</v>
      </c>
      <c r="AS658">
        <v>1.9E-2</v>
      </c>
      <c r="AT658">
        <v>0.13800000000000001</v>
      </c>
      <c r="AU658">
        <v>3.0000000000000001E-3</v>
      </c>
      <c r="AV658">
        <v>6.7000000000000004E-2</v>
      </c>
      <c r="AW658">
        <v>0.5</v>
      </c>
      <c r="AX658">
        <v>4.8000000000000001E-2</v>
      </c>
      <c r="AY658">
        <v>5.0000000000000001E-3</v>
      </c>
      <c r="AZ658">
        <v>39.54</v>
      </c>
      <c r="BB658">
        <v>6.0000000000000001E-3</v>
      </c>
      <c r="BD658">
        <v>0.63</v>
      </c>
      <c r="BE658">
        <v>3.0000000000000001E-3</v>
      </c>
      <c r="BF658">
        <v>3.0000000000000001E-3</v>
      </c>
      <c r="BG658">
        <v>0.56599999999999995</v>
      </c>
      <c r="BH658">
        <v>0.15</v>
      </c>
      <c r="BJ658">
        <v>0.24099999999999999</v>
      </c>
      <c r="BK658">
        <v>1.0999999999999999E-2</v>
      </c>
      <c r="BL658">
        <v>0.65</v>
      </c>
    </row>
    <row r="659" spans="1:64" hidden="1" x14ac:dyDescent="0.3">
      <c r="A659" t="s">
        <v>2694</v>
      </c>
      <c r="B659" t="s">
        <v>2695</v>
      </c>
      <c r="C659" s="1" t="str">
        <f t="shared" si="55"/>
        <v>21:1131</v>
      </c>
      <c r="D659" s="1" t="str">
        <f t="shared" si="56"/>
        <v>21:0251</v>
      </c>
      <c r="E659" t="s">
        <v>2696</v>
      </c>
      <c r="F659" t="s">
        <v>2697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>
        <v>3.0000000000000001E-3</v>
      </c>
      <c r="P659">
        <v>38.299999999999997</v>
      </c>
      <c r="Q659">
        <v>0.34</v>
      </c>
      <c r="R659">
        <v>4.95</v>
      </c>
      <c r="S659">
        <v>41.93</v>
      </c>
      <c r="T659">
        <v>1.2E-2</v>
      </c>
      <c r="U659">
        <v>0.01</v>
      </c>
      <c r="V659">
        <v>0.13900000000000001</v>
      </c>
      <c r="W659">
        <v>5.0000000000000001E-3</v>
      </c>
      <c r="X659">
        <v>6.7000000000000004E-2</v>
      </c>
      <c r="Y659">
        <v>0.22</v>
      </c>
      <c r="Z659">
        <v>1.61</v>
      </c>
      <c r="AA659">
        <v>2.3E-2</v>
      </c>
      <c r="AB659">
        <v>1.4E-2</v>
      </c>
      <c r="AC659">
        <v>6.0000000000000001E-3</v>
      </c>
      <c r="AE659">
        <v>3.7999999999999999E-2</v>
      </c>
      <c r="AH659">
        <v>5.0000000000000001E-3</v>
      </c>
      <c r="AI659">
        <v>5.0000000000000001E-3</v>
      </c>
      <c r="AJ659">
        <v>5.6000000000000001E-2</v>
      </c>
      <c r="AK659">
        <v>1.595</v>
      </c>
      <c r="AL659">
        <v>3.0000000000000001E-3</v>
      </c>
      <c r="AM659">
        <v>5.35</v>
      </c>
      <c r="AN659">
        <v>0.26300000000000001</v>
      </c>
      <c r="AP659">
        <v>0.106</v>
      </c>
      <c r="AQ659">
        <v>1.52</v>
      </c>
      <c r="AR659">
        <v>6.5000000000000002E-2</v>
      </c>
      <c r="AS659">
        <v>1.9E-2</v>
      </c>
      <c r="AT659">
        <v>0.14699999999999999</v>
      </c>
      <c r="AU659">
        <v>3.0000000000000001E-3</v>
      </c>
      <c r="AV659">
        <v>0.09</v>
      </c>
      <c r="AW659">
        <v>0.5</v>
      </c>
      <c r="AX659">
        <v>3.5999999999999997E-2</v>
      </c>
      <c r="AY659">
        <v>5.0000000000000001E-3</v>
      </c>
      <c r="AZ659">
        <v>69.06</v>
      </c>
      <c r="BB659">
        <v>6.0000000000000001E-3</v>
      </c>
      <c r="BD659">
        <v>1.01</v>
      </c>
      <c r="BE659">
        <v>3.0000000000000001E-3</v>
      </c>
      <c r="BF659">
        <v>3.0000000000000001E-3</v>
      </c>
      <c r="BG659">
        <v>0.36099999999999999</v>
      </c>
      <c r="BH659">
        <v>0.24</v>
      </c>
      <c r="BJ659">
        <v>0.19600000000000001</v>
      </c>
      <c r="BK659">
        <v>1.4E-2</v>
      </c>
      <c r="BL659">
        <v>0.63</v>
      </c>
    </row>
    <row r="660" spans="1:64" hidden="1" x14ac:dyDescent="0.3">
      <c r="A660" t="s">
        <v>2698</v>
      </c>
      <c r="B660" t="s">
        <v>2699</v>
      </c>
      <c r="C660" s="1" t="str">
        <f t="shared" si="55"/>
        <v>21:1131</v>
      </c>
      <c r="D660" s="1" t="str">
        <f t="shared" si="56"/>
        <v>21:0251</v>
      </c>
      <c r="E660" t="s">
        <v>2700</v>
      </c>
      <c r="F660" t="s">
        <v>2701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>
        <v>3.0000000000000001E-3</v>
      </c>
      <c r="P660">
        <v>20.9</v>
      </c>
      <c r="Q660">
        <v>0.28999999999999998</v>
      </c>
      <c r="R660">
        <v>2.72</v>
      </c>
      <c r="S660">
        <v>41.47</v>
      </c>
      <c r="T660">
        <v>0.01</v>
      </c>
      <c r="U660">
        <v>0.01</v>
      </c>
      <c r="V660">
        <v>0.108</v>
      </c>
      <c r="W660">
        <v>5.0000000000000001E-3</v>
      </c>
      <c r="X660">
        <v>2.5000000000000001E-2</v>
      </c>
      <c r="Y660">
        <v>0.22</v>
      </c>
      <c r="Z660">
        <v>2.83</v>
      </c>
      <c r="AA660">
        <v>3.9E-2</v>
      </c>
      <c r="AB660">
        <v>2.7E-2</v>
      </c>
      <c r="AC660">
        <v>8.9999999999999993E-3</v>
      </c>
      <c r="AE660">
        <v>3.5000000000000003E-2</v>
      </c>
      <c r="AH660">
        <v>1.0999999999999999E-2</v>
      </c>
      <c r="AI660">
        <v>5.0000000000000001E-3</v>
      </c>
      <c r="AJ660">
        <v>8.4000000000000005E-2</v>
      </c>
      <c r="AK660">
        <v>2.04</v>
      </c>
      <c r="AL660">
        <v>3.0000000000000001E-3</v>
      </c>
      <c r="AM660">
        <v>1.74</v>
      </c>
      <c r="AN660">
        <v>0.70899999999999996</v>
      </c>
      <c r="AP660">
        <v>0.13200000000000001</v>
      </c>
      <c r="AQ660">
        <v>2.17</v>
      </c>
      <c r="AR660">
        <v>0.03</v>
      </c>
      <c r="AS660">
        <v>2.4E-2</v>
      </c>
      <c r="AT660">
        <v>0.129</v>
      </c>
      <c r="AU660">
        <v>3.0000000000000001E-3</v>
      </c>
      <c r="AV660">
        <v>0.189</v>
      </c>
      <c r="AW660">
        <v>0.5</v>
      </c>
      <c r="AX660">
        <v>0.04</v>
      </c>
      <c r="AY660">
        <v>5.0000000000000001E-3</v>
      </c>
      <c r="AZ660">
        <v>96.3</v>
      </c>
      <c r="BB660">
        <v>7.0000000000000001E-3</v>
      </c>
      <c r="BD660">
        <v>0.9</v>
      </c>
      <c r="BE660">
        <v>3.0000000000000001E-3</v>
      </c>
      <c r="BF660">
        <v>3.0000000000000001E-3</v>
      </c>
      <c r="BG660">
        <v>0.495</v>
      </c>
      <c r="BH660">
        <v>0.2</v>
      </c>
      <c r="BJ660">
        <v>0.29099999999999998</v>
      </c>
      <c r="BK660">
        <v>0.02</v>
      </c>
      <c r="BL660">
        <v>0.61</v>
      </c>
    </row>
    <row r="661" spans="1:64" hidden="1" x14ac:dyDescent="0.3">
      <c r="A661" t="s">
        <v>2702</v>
      </c>
      <c r="B661" t="s">
        <v>2703</v>
      </c>
      <c r="C661" s="1" t="str">
        <f t="shared" si="55"/>
        <v>21:1131</v>
      </c>
      <c r="D661" s="1" t="str">
        <f t="shared" si="56"/>
        <v>21:0251</v>
      </c>
      <c r="E661" t="s">
        <v>2704</v>
      </c>
      <c r="F661" t="s">
        <v>2705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>
        <v>3.0000000000000001E-3</v>
      </c>
      <c r="P661">
        <v>9</v>
      </c>
      <c r="Q661">
        <v>0.26</v>
      </c>
      <c r="R661">
        <v>0.5</v>
      </c>
      <c r="S661">
        <v>37.17</v>
      </c>
      <c r="T661">
        <v>3.0000000000000001E-3</v>
      </c>
      <c r="U661">
        <v>0.01</v>
      </c>
      <c r="V661">
        <v>2.9000000000000001E-2</v>
      </c>
      <c r="W661">
        <v>5.0000000000000001E-3</v>
      </c>
      <c r="X661">
        <v>2.5000000000000001E-2</v>
      </c>
      <c r="Y661">
        <v>0.12</v>
      </c>
      <c r="Z661">
        <v>0.73</v>
      </c>
      <c r="AA661">
        <v>5.0000000000000001E-3</v>
      </c>
      <c r="AB661">
        <v>3.0000000000000001E-3</v>
      </c>
      <c r="AC661">
        <v>3.0000000000000001E-3</v>
      </c>
      <c r="AE661">
        <v>7.0000000000000001E-3</v>
      </c>
      <c r="AH661">
        <v>3.0000000000000001E-3</v>
      </c>
      <c r="AI661">
        <v>5.0000000000000001E-3</v>
      </c>
      <c r="AJ661">
        <v>2.5999999999999999E-2</v>
      </c>
      <c r="AK661">
        <v>0.77600000000000002</v>
      </c>
      <c r="AL661">
        <v>3.0000000000000001E-3</v>
      </c>
      <c r="AM661">
        <v>2.5</v>
      </c>
      <c r="AN661">
        <v>0.41</v>
      </c>
      <c r="AP661">
        <v>0.02</v>
      </c>
      <c r="AQ661">
        <v>0.9</v>
      </c>
      <c r="AR661">
        <v>5.0000000000000001E-3</v>
      </c>
      <c r="AS661">
        <v>5.0000000000000001E-3</v>
      </c>
      <c r="AT661">
        <v>2.5000000000000001E-2</v>
      </c>
      <c r="AU661">
        <v>3.0000000000000001E-3</v>
      </c>
      <c r="AV661">
        <v>7.3999999999999996E-2</v>
      </c>
      <c r="AW661">
        <v>0.5</v>
      </c>
      <c r="AX661">
        <v>5.0000000000000001E-3</v>
      </c>
      <c r="AY661">
        <v>5.0000000000000001E-3</v>
      </c>
      <c r="AZ661">
        <v>170.38</v>
      </c>
      <c r="BB661">
        <v>3.0000000000000001E-3</v>
      </c>
      <c r="BD661">
        <v>0.25</v>
      </c>
      <c r="BE661">
        <v>3.0000000000000001E-3</v>
      </c>
      <c r="BF661">
        <v>3.0000000000000001E-3</v>
      </c>
      <c r="BG661">
        <v>0.107</v>
      </c>
      <c r="BH661">
        <v>0.16</v>
      </c>
      <c r="BJ661">
        <v>6.3E-2</v>
      </c>
      <c r="BK661">
        <v>3.0000000000000001E-3</v>
      </c>
      <c r="BL661">
        <v>0.51</v>
      </c>
    </row>
    <row r="662" spans="1:64" hidden="1" x14ac:dyDescent="0.3">
      <c r="A662" t="s">
        <v>2706</v>
      </c>
      <c r="B662" t="s">
        <v>2707</v>
      </c>
      <c r="C662" s="1" t="str">
        <f t="shared" si="55"/>
        <v>21:1131</v>
      </c>
      <c r="D662" s="1" t="str">
        <f t="shared" si="56"/>
        <v>21:0251</v>
      </c>
      <c r="E662" t="s">
        <v>2708</v>
      </c>
      <c r="F662" t="s">
        <v>2709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>
        <v>3.0000000000000001E-3</v>
      </c>
      <c r="P662">
        <v>42.3</v>
      </c>
      <c r="Q662">
        <v>0.51</v>
      </c>
      <c r="R662">
        <v>2.31</v>
      </c>
      <c r="S662">
        <v>59.49</v>
      </c>
      <c r="T662">
        <v>1.2999999999999999E-2</v>
      </c>
      <c r="U662">
        <v>0.01</v>
      </c>
      <c r="V662">
        <v>0.108</v>
      </c>
      <c r="W662">
        <v>5.0000000000000001E-3</v>
      </c>
      <c r="X662">
        <v>0.16800000000000001</v>
      </c>
      <c r="Y662">
        <v>0.27</v>
      </c>
      <c r="Z662">
        <v>1.59</v>
      </c>
      <c r="AA662">
        <v>3.2000000000000001E-2</v>
      </c>
      <c r="AB662">
        <v>1.7999999999999999E-2</v>
      </c>
      <c r="AC662">
        <v>0.01</v>
      </c>
      <c r="AE662">
        <v>2.9000000000000001E-2</v>
      </c>
      <c r="AH662">
        <v>5.0000000000000001E-3</v>
      </c>
      <c r="AI662">
        <v>5.0000000000000001E-3</v>
      </c>
      <c r="AJ662">
        <v>6.3E-2</v>
      </c>
      <c r="AK662">
        <v>0.59599999999999997</v>
      </c>
      <c r="AL662">
        <v>3.0000000000000001E-3</v>
      </c>
      <c r="AM662">
        <v>15.97</v>
      </c>
      <c r="AN662">
        <v>0.56599999999999995</v>
      </c>
      <c r="AP662">
        <v>9.6000000000000002E-2</v>
      </c>
      <c r="AQ662">
        <v>2.09</v>
      </c>
      <c r="AR662">
        <v>2.5999999999999999E-2</v>
      </c>
      <c r="AS662">
        <v>1.7000000000000001E-2</v>
      </c>
      <c r="AT662">
        <v>6.6000000000000003E-2</v>
      </c>
      <c r="AU662">
        <v>3.0000000000000001E-3</v>
      </c>
      <c r="AV662">
        <v>0.14799999999999999</v>
      </c>
      <c r="AW662">
        <v>0.5</v>
      </c>
      <c r="AX662">
        <v>2.1000000000000001E-2</v>
      </c>
      <c r="AY662">
        <v>5.0000000000000001E-3</v>
      </c>
      <c r="AZ662">
        <v>69.97</v>
      </c>
      <c r="BB662">
        <v>3.0000000000000001E-3</v>
      </c>
      <c r="BD662">
        <v>0.57999999999999996</v>
      </c>
      <c r="BE662">
        <v>3.0000000000000001E-3</v>
      </c>
      <c r="BF662">
        <v>3.0000000000000001E-3</v>
      </c>
      <c r="BG662">
        <v>7.9000000000000001E-2</v>
      </c>
      <c r="BH662">
        <v>0.49</v>
      </c>
      <c r="BJ662">
        <v>0.20899999999999999</v>
      </c>
      <c r="BK662">
        <v>1.2999999999999999E-2</v>
      </c>
      <c r="BL662">
        <v>0.86</v>
      </c>
    </row>
    <row r="663" spans="1:64" hidden="1" x14ac:dyDescent="0.3">
      <c r="A663" t="s">
        <v>2710</v>
      </c>
      <c r="B663" t="s">
        <v>2711</v>
      </c>
      <c r="C663" s="1" t="str">
        <f t="shared" si="55"/>
        <v>21:1131</v>
      </c>
      <c r="D663" s="1" t="str">
        <f t="shared" si="56"/>
        <v>21:0251</v>
      </c>
      <c r="E663" t="s">
        <v>2712</v>
      </c>
      <c r="F663" t="s">
        <v>2713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>
        <v>3.0000000000000001E-3</v>
      </c>
      <c r="P663">
        <v>22.5</v>
      </c>
      <c r="Q663">
        <v>0.35</v>
      </c>
      <c r="R663">
        <v>1.33</v>
      </c>
      <c r="S663">
        <v>50.16</v>
      </c>
      <c r="T663">
        <v>6.0000000000000001E-3</v>
      </c>
      <c r="U663">
        <v>0.01</v>
      </c>
      <c r="V663">
        <v>0.03</v>
      </c>
      <c r="W663">
        <v>5.0000000000000001E-3</v>
      </c>
      <c r="X663">
        <v>2.5000000000000001E-2</v>
      </c>
      <c r="Y663">
        <v>0.25</v>
      </c>
      <c r="Z663">
        <v>0.57999999999999996</v>
      </c>
      <c r="AA663">
        <v>7.0000000000000001E-3</v>
      </c>
      <c r="AB663">
        <v>3.0000000000000001E-3</v>
      </c>
      <c r="AC663">
        <v>5.0000000000000001E-3</v>
      </c>
      <c r="AE663">
        <v>7.0000000000000001E-3</v>
      </c>
      <c r="AH663">
        <v>3.0000000000000001E-3</v>
      </c>
      <c r="AI663">
        <v>5.0000000000000001E-3</v>
      </c>
      <c r="AJ663">
        <v>1.4999999999999999E-2</v>
      </c>
      <c r="AK663">
        <v>0.67900000000000005</v>
      </c>
      <c r="AL663">
        <v>3.0000000000000001E-3</v>
      </c>
      <c r="AM663">
        <v>1.63</v>
      </c>
      <c r="AN663">
        <v>0.186</v>
      </c>
      <c r="AP663">
        <v>2.1000000000000001E-2</v>
      </c>
      <c r="AQ663">
        <v>1</v>
      </c>
      <c r="AR663">
        <v>5.0000000000000001E-3</v>
      </c>
      <c r="AS663">
        <v>3.0000000000000001E-3</v>
      </c>
      <c r="AT663">
        <v>2.5000000000000001E-2</v>
      </c>
      <c r="AU663">
        <v>3.0000000000000001E-3</v>
      </c>
      <c r="AV663">
        <v>5.2999999999999999E-2</v>
      </c>
      <c r="AW663">
        <v>0.5</v>
      </c>
      <c r="AX663">
        <v>3.0000000000000001E-3</v>
      </c>
      <c r="AY663">
        <v>5.0000000000000001E-3</v>
      </c>
      <c r="AZ663">
        <v>60.88</v>
      </c>
      <c r="BB663">
        <v>3.0000000000000001E-3</v>
      </c>
      <c r="BD663">
        <v>0.25</v>
      </c>
      <c r="BE663">
        <v>3.0000000000000001E-3</v>
      </c>
      <c r="BF663">
        <v>3.0000000000000001E-3</v>
      </c>
      <c r="BG663">
        <v>1.7999999999999999E-2</v>
      </c>
      <c r="BH663">
        <v>0.19</v>
      </c>
      <c r="BJ663">
        <v>7.4999999999999997E-2</v>
      </c>
      <c r="BK663">
        <v>3.0000000000000001E-3</v>
      </c>
      <c r="BL663">
        <v>0.74</v>
      </c>
    </row>
    <row r="664" spans="1:64" hidden="1" x14ac:dyDescent="0.3">
      <c r="A664" t="s">
        <v>2714</v>
      </c>
      <c r="B664" t="s">
        <v>2715</v>
      </c>
      <c r="C664" s="1" t="str">
        <f t="shared" si="55"/>
        <v>21:1131</v>
      </c>
      <c r="D664" s="1" t="str">
        <f t="shared" si="56"/>
        <v>21:0251</v>
      </c>
      <c r="E664" t="s">
        <v>2716</v>
      </c>
      <c r="F664" t="s">
        <v>2717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</row>
    <row r="665" spans="1:64" hidden="1" x14ac:dyDescent="0.3">
      <c r="A665" t="s">
        <v>2718</v>
      </c>
      <c r="B665" t="s">
        <v>2719</v>
      </c>
      <c r="C665" s="1" t="str">
        <f t="shared" si="55"/>
        <v>21:1131</v>
      </c>
      <c r="D665" s="1" t="str">
        <f t="shared" si="56"/>
        <v>21:0251</v>
      </c>
      <c r="E665" t="s">
        <v>2720</v>
      </c>
      <c r="F665" t="s">
        <v>2721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>
        <v>3.0000000000000001E-3</v>
      </c>
      <c r="P665">
        <v>163</v>
      </c>
      <c r="Q665">
        <v>0.51</v>
      </c>
      <c r="R665">
        <v>7.68</v>
      </c>
      <c r="S665">
        <v>43.56</v>
      </c>
      <c r="T665">
        <v>2.3E-2</v>
      </c>
      <c r="U665">
        <v>0.45100000000000001</v>
      </c>
      <c r="V665">
        <v>0.159</v>
      </c>
      <c r="W665">
        <v>5.0000000000000001E-3</v>
      </c>
      <c r="X665">
        <v>3.718</v>
      </c>
      <c r="Y665">
        <v>0.35</v>
      </c>
      <c r="Z665">
        <v>4.08</v>
      </c>
      <c r="AA665">
        <v>0.12</v>
      </c>
      <c r="AB665">
        <v>5.8999999999999997E-2</v>
      </c>
      <c r="AC665">
        <v>2.8000000000000001E-2</v>
      </c>
      <c r="AE665">
        <v>0.14799999999999999</v>
      </c>
      <c r="AH665">
        <v>2.3E-2</v>
      </c>
      <c r="AI665">
        <v>5.0000000000000001E-3</v>
      </c>
      <c r="AJ665">
        <v>8.3000000000000004E-2</v>
      </c>
      <c r="AK665">
        <v>3.5310000000000001</v>
      </c>
      <c r="AL665">
        <v>7.0000000000000001E-3</v>
      </c>
      <c r="AM665">
        <v>45.2</v>
      </c>
      <c r="AN665">
        <v>0.72799999999999998</v>
      </c>
      <c r="AP665">
        <v>0.21</v>
      </c>
      <c r="AQ665">
        <v>20.53</v>
      </c>
      <c r="AR665">
        <v>6.8000000000000005E-2</v>
      </c>
      <c r="AS665">
        <v>3.2000000000000001E-2</v>
      </c>
      <c r="AT665">
        <v>0.25</v>
      </c>
      <c r="AU665">
        <v>3.0000000000000001E-3</v>
      </c>
      <c r="AV665">
        <v>0.32900000000000001</v>
      </c>
      <c r="AW665">
        <v>1</v>
      </c>
      <c r="AX665">
        <v>8.3000000000000004E-2</v>
      </c>
      <c r="AY665">
        <v>5.0000000000000001E-3</v>
      </c>
      <c r="AZ665">
        <v>94.82</v>
      </c>
      <c r="BB665">
        <v>2.1000000000000001E-2</v>
      </c>
      <c r="BD665">
        <v>0.72</v>
      </c>
      <c r="BE665">
        <v>8.9999999999999993E-3</v>
      </c>
      <c r="BF665">
        <v>7.0000000000000001E-3</v>
      </c>
      <c r="BG665">
        <v>0.36299999999999999</v>
      </c>
      <c r="BH665">
        <v>0.43</v>
      </c>
      <c r="BJ665">
        <v>0.94699999999999995</v>
      </c>
      <c r="BK665">
        <v>4.2000000000000003E-2</v>
      </c>
      <c r="BL665">
        <v>69.48</v>
      </c>
    </row>
    <row r="666" spans="1:64" hidden="1" x14ac:dyDescent="0.3">
      <c r="A666" t="s">
        <v>2722</v>
      </c>
      <c r="B666" t="s">
        <v>2723</v>
      </c>
      <c r="C666" s="1" t="str">
        <f t="shared" si="55"/>
        <v>21:1131</v>
      </c>
      <c r="D666" s="1" t="str">
        <f t="shared" si="56"/>
        <v>21:0251</v>
      </c>
      <c r="E666" t="s">
        <v>2724</v>
      </c>
      <c r="F666" t="s">
        <v>2725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>
        <v>3.0000000000000001E-3</v>
      </c>
      <c r="P666">
        <v>3777.5</v>
      </c>
      <c r="Q666">
        <v>0.25</v>
      </c>
      <c r="R666">
        <v>28.15</v>
      </c>
      <c r="S666">
        <v>155.94</v>
      </c>
      <c r="T666">
        <v>0.34899999999999998</v>
      </c>
      <c r="U666">
        <v>1.6890000000000001</v>
      </c>
      <c r="V666">
        <v>1.0249999999999999</v>
      </c>
      <c r="W666">
        <v>1.2E-2</v>
      </c>
      <c r="X666">
        <v>36.235999999999997</v>
      </c>
      <c r="Y666">
        <v>0.28000000000000003</v>
      </c>
      <c r="Z666">
        <v>17.91</v>
      </c>
      <c r="AA666">
        <v>2.1579999999999999</v>
      </c>
      <c r="AB666">
        <v>1.01</v>
      </c>
      <c r="AC666">
        <v>0.39200000000000002</v>
      </c>
      <c r="AE666">
        <v>2.5270000000000001</v>
      </c>
      <c r="AH666">
        <v>0.42299999999999999</v>
      </c>
      <c r="AI666">
        <v>5.0000000000000001E-3</v>
      </c>
      <c r="AJ666">
        <v>0.29199999999999998</v>
      </c>
      <c r="AK666">
        <v>13.058</v>
      </c>
      <c r="AL666">
        <v>9.2999999999999999E-2</v>
      </c>
      <c r="AM666">
        <v>274.10000000000002</v>
      </c>
      <c r="AN666">
        <v>2.5000000000000001E-2</v>
      </c>
      <c r="AP666">
        <v>1.702</v>
      </c>
      <c r="AQ666">
        <v>139.82</v>
      </c>
      <c r="AR666">
        <v>5.0000000000000001E-3</v>
      </c>
      <c r="AS666">
        <v>0.221</v>
      </c>
      <c r="AT666">
        <v>0.94199999999999995</v>
      </c>
      <c r="AU666">
        <v>3.0000000000000001E-3</v>
      </c>
      <c r="AV666">
        <v>4.4999999999999998E-2</v>
      </c>
      <c r="AW666">
        <v>1.1000000000000001</v>
      </c>
      <c r="AX666">
        <v>1.085</v>
      </c>
      <c r="AY666">
        <v>5.0000000000000001E-3</v>
      </c>
      <c r="AZ666">
        <v>71.86</v>
      </c>
      <c r="BB666">
        <v>0.38200000000000001</v>
      </c>
      <c r="BD666">
        <v>0.25</v>
      </c>
      <c r="BE666">
        <v>0.05</v>
      </c>
      <c r="BF666">
        <v>0.113</v>
      </c>
      <c r="BG666">
        <v>2.4470000000000001</v>
      </c>
      <c r="BH666">
        <v>0.05</v>
      </c>
      <c r="BJ666">
        <v>13.007</v>
      </c>
      <c r="BK666">
        <v>0.625</v>
      </c>
      <c r="BL666">
        <v>483.01</v>
      </c>
    </row>
    <row r="667" spans="1:64" hidden="1" x14ac:dyDescent="0.3">
      <c r="A667" t="s">
        <v>2726</v>
      </c>
      <c r="B667" t="s">
        <v>2727</v>
      </c>
      <c r="C667" s="1" t="str">
        <f t="shared" si="55"/>
        <v>21:1131</v>
      </c>
      <c r="D667" s="1" t="str">
        <f t="shared" si="56"/>
        <v>21:0251</v>
      </c>
      <c r="E667" t="s">
        <v>2728</v>
      </c>
      <c r="F667" t="s">
        <v>2729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>
        <v>5.0000000000000001E-3</v>
      </c>
      <c r="P667">
        <v>146.69999999999999</v>
      </c>
      <c r="Q667">
        <v>0.65</v>
      </c>
      <c r="R667">
        <v>4.6100000000000003</v>
      </c>
      <c r="S667">
        <v>44.91</v>
      </c>
      <c r="T667">
        <v>4.8000000000000001E-2</v>
      </c>
      <c r="U667">
        <v>2.5999999999999999E-2</v>
      </c>
      <c r="V667">
        <v>0.35899999999999999</v>
      </c>
      <c r="W667">
        <v>5.0000000000000001E-3</v>
      </c>
      <c r="X667">
        <v>0.57699999999999996</v>
      </c>
      <c r="Y667">
        <v>0.49</v>
      </c>
      <c r="Z667">
        <v>1.83</v>
      </c>
      <c r="AA667">
        <v>0.106</v>
      </c>
      <c r="AB667">
        <v>5.1999999999999998E-2</v>
      </c>
      <c r="AC667">
        <v>0.03</v>
      </c>
      <c r="AE667">
        <v>0.153</v>
      </c>
      <c r="AH667">
        <v>1.6E-2</v>
      </c>
      <c r="AI667">
        <v>5.0000000000000001E-3</v>
      </c>
      <c r="AJ667">
        <v>0.12</v>
      </c>
      <c r="AK667">
        <v>1.9810000000000001</v>
      </c>
      <c r="AL667">
        <v>5.0000000000000001E-3</v>
      </c>
      <c r="AM667">
        <v>19.809999999999999</v>
      </c>
      <c r="AN667">
        <v>0.112</v>
      </c>
      <c r="AP667">
        <v>0.35799999999999998</v>
      </c>
      <c r="AQ667">
        <v>3.26</v>
      </c>
      <c r="AR667">
        <v>0.161</v>
      </c>
      <c r="AS667">
        <v>6.8000000000000005E-2</v>
      </c>
      <c r="AT667">
        <v>0.151</v>
      </c>
      <c r="AU667">
        <v>3.0000000000000001E-3</v>
      </c>
      <c r="AV667">
        <v>7.9000000000000001E-2</v>
      </c>
      <c r="AW667">
        <v>0.5</v>
      </c>
      <c r="AX667">
        <v>0.1</v>
      </c>
      <c r="AY667">
        <v>5.0000000000000001E-3</v>
      </c>
      <c r="AZ667">
        <v>9.67</v>
      </c>
      <c r="BB667">
        <v>1.7999999999999999E-2</v>
      </c>
      <c r="BD667">
        <v>0.64</v>
      </c>
      <c r="BE667">
        <v>3.0000000000000001E-3</v>
      </c>
      <c r="BF667">
        <v>6.0000000000000001E-3</v>
      </c>
      <c r="BG667">
        <v>4.1000000000000002E-2</v>
      </c>
      <c r="BH667">
        <v>0.48</v>
      </c>
      <c r="BJ667">
        <v>0.54700000000000004</v>
      </c>
      <c r="BK667">
        <v>2.4E-2</v>
      </c>
      <c r="BL667">
        <v>7.87</v>
      </c>
    </row>
    <row r="668" spans="1:64" hidden="1" x14ac:dyDescent="0.3">
      <c r="A668" t="s">
        <v>2730</v>
      </c>
      <c r="B668" t="s">
        <v>2731</v>
      </c>
      <c r="C668" s="1" t="str">
        <f t="shared" si="55"/>
        <v>21:1131</v>
      </c>
      <c r="D668" s="1" t="str">
        <f t="shared" si="56"/>
        <v>21:0251</v>
      </c>
      <c r="E668" t="s">
        <v>2732</v>
      </c>
      <c r="F668" t="s">
        <v>2733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>
        <v>3.0000000000000001E-3</v>
      </c>
      <c r="P668">
        <v>170.8</v>
      </c>
      <c r="Q668">
        <v>0.5</v>
      </c>
      <c r="R668">
        <v>3.42</v>
      </c>
      <c r="S668">
        <v>36.590000000000003</v>
      </c>
      <c r="T668">
        <v>1.2999999999999999E-2</v>
      </c>
      <c r="U668">
        <v>0.01</v>
      </c>
      <c r="V668">
        <v>6.0999999999999999E-2</v>
      </c>
      <c r="W668">
        <v>5.0000000000000001E-3</v>
      </c>
      <c r="X668">
        <v>0.38200000000000001</v>
      </c>
      <c r="Y668">
        <v>0.46</v>
      </c>
      <c r="Z668">
        <v>0.14000000000000001</v>
      </c>
      <c r="AA668">
        <v>2.1999999999999999E-2</v>
      </c>
      <c r="AB668">
        <v>8.9999999999999993E-3</v>
      </c>
      <c r="AC668">
        <v>3.0000000000000001E-3</v>
      </c>
      <c r="AE668">
        <v>1.7000000000000001E-2</v>
      </c>
      <c r="AH668">
        <v>3.0000000000000001E-3</v>
      </c>
      <c r="AI668">
        <v>5.0000000000000001E-3</v>
      </c>
      <c r="AJ668">
        <v>1.7999999999999999E-2</v>
      </c>
      <c r="AK668">
        <v>1.036</v>
      </c>
      <c r="AL668">
        <v>3.0000000000000001E-3</v>
      </c>
      <c r="AM668">
        <v>23.16</v>
      </c>
      <c r="AN668">
        <v>2.5000000000000001E-2</v>
      </c>
      <c r="AP668">
        <v>4.3999999999999997E-2</v>
      </c>
      <c r="AQ668">
        <v>0.85</v>
      </c>
      <c r="AR668">
        <v>4.2999999999999997E-2</v>
      </c>
      <c r="AS668">
        <v>0.01</v>
      </c>
      <c r="AT668">
        <v>2.5000000000000001E-2</v>
      </c>
      <c r="AU668">
        <v>3.0000000000000001E-3</v>
      </c>
      <c r="AV668">
        <v>1.4999999999999999E-2</v>
      </c>
      <c r="AW668">
        <v>0.5</v>
      </c>
      <c r="AX668">
        <v>1.0999999999999999E-2</v>
      </c>
      <c r="AY668">
        <v>5.0000000000000001E-3</v>
      </c>
      <c r="AZ668">
        <v>11.41</v>
      </c>
      <c r="BB668">
        <v>3.0000000000000001E-3</v>
      </c>
      <c r="BD668">
        <v>0.92</v>
      </c>
      <c r="BE668">
        <v>3.0000000000000001E-3</v>
      </c>
      <c r="BF668">
        <v>3.0000000000000001E-3</v>
      </c>
      <c r="BG668">
        <v>3.0000000000000001E-3</v>
      </c>
      <c r="BH668">
        <v>0.34</v>
      </c>
      <c r="BJ668">
        <v>8.6999999999999994E-2</v>
      </c>
      <c r="BK668">
        <v>3.0000000000000001E-3</v>
      </c>
      <c r="BL668">
        <v>2.4</v>
      </c>
    </row>
    <row r="669" spans="1:64" hidden="1" x14ac:dyDescent="0.3">
      <c r="A669" t="s">
        <v>2734</v>
      </c>
      <c r="B669" t="s">
        <v>2735</v>
      </c>
      <c r="C669" s="1" t="str">
        <f t="shared" si="55"/>
        <v>21:1131</v>
      </c>
      <c r="D669" s="1" t="str">
        <f t="shared" si="56"/>
        <v>21:0251</v>
      </c>
      <c r="E669" t="s">
        <v>2736</v>
      </c>
      <c r="F669" t="s">
        <v>2737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>
        <v>3.0000000000000001E-3</v>
      </c>
      <c r="P669">
        <v>191.5</v>
      </c>
      <c r="Q669">
        <v>0.5</v>
      </c>
      <c r="R669">
        <v>2.73</v>
      </c>
      <c r="S669">
        <v>33.909999999999997</v>
      </c>
      <c r="T669">
        <v>2.7E-2</v>
      </c>
      <c r="U669">
        <v>2.1000000000000001E-2</v>
      </c>
      <c r="V669">
        <v>0.26</v>
      </c>
      <c r="W669">
        <v>5.0000000000000001E-3</v>
      </c>
      <c r="X669">
        <v>0.79700000000000004</v>
      </c>
      <c r="Y669">
        <v>0.5</v>
      </c>
      <c r="Z669">
        <v>0.95</v>
      </c>
      <c r="AA669">
        <v>6.7000000000000004E-2</v>
      </c>
      <c r="AB669">
        <v>3.5000000000000003E-2</v>
      </c>
      <c r="AC669">
        <v>1.9E-2</v>
      </c>
      <c r="AE669">
        <v>9.1999999999999998E-2</v>
      </c>
      <c r="AH669">
        <v>1.4E-2</v>
      </c>
      <c r="AI669">
        <v>5.0000000000000001E-3</v>
      </c>
      <c r="AJ669">
        <v>8.3000000000000004E-2</v>
      </c>
      <c r="AK669">
        <v>1.2569999999999999</v>
      </c>
      <c r="AL669">
        <v>3.0000000000000001E-3</v>
      </c>
      <c r="AM669">
        <v>26.76</v>
      </c>
      <c r="AN669">
        <v>6.2E-2</v>
      </c>
      <c r="AP669">
        <v>0.25</v>
      </c>
      <c r="AQ669">
        <v>2.04</v>
      </c>
      <c r="AR669">
        <v>9.8000000000000004E-2</v>
      </c>
      <c r="AS669">
        <v>0.04</v>
      </c>
      <c r="AT669">
        <v>0.122</v>
      </c>
      <c r="AU669">
        <v>3.0000000000000001E-3</v>
      </c>
      <c r="AV669">
        <v>5.2999999999999999E-2</v>
      </c>
      <c r="AW669">
        <v>0.5</v>
      </c>
      <c r="AX669">
        <v>6.9000000000000006E-2</v>
      </c>
      <c r="AY669">
        <v>5.0000000000000001E-3</v>
      </c>
      <c r="AZ669">
        <v>8.14</v>
      </c>
      <c r="BB669">
        <v>1.2E-2</v>
      </c>
      <c r="BD669">
        <v>0.9</v>
      </c>
      <c r="BE669">
        <v>3.0000000000000001E-3</v>
      </c>
      <c r="BF669">
        <v>3.0000000000000001E-3</v>
      </c>
      <c r="BG669">
        <v>3.3000000000000002E-2</v>
      </c>
      <c r="BH669">
        <v>0.52</v>
      </c>
      <c r="BJ669">
        <v>0.42199999999999999</v>
      </c>
      <c r="BK669">
        <v>2.8000000000000001E-2</v>
      </c>
      <c r="BL669">
        <v>6.59</v>
      </c>
    </row>
    <row r="670" spans="1:64" hidden="1" x14ac:dyDescent="0.3">
      <c r="A670" t="s">
        <v>2738</v>
      </c>
      <c r="B670" t="s">
        <v>2739</v>
      </c>
      <c r="C670" s="1" t="str">
        <f t="shared" si="55"/>
        <v>21:1131</v>
      </c>
      <c r="D670" s="1" t="str">
        <f t="shared" si="56"/>
        <v>21:0251</v>
      </c>
      <c r="E670" t="s">
        <v>2740</v>
      </c>
      <c r="F670" t="s">
        <v>2741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>
        <v>3.0000000000000001E-3</v>
      </c>
      <c r="P670">
        <v>103.4</v>
      </c>
      <c r="Q670">
        <v>0.93</v>
      </c>
      <c r="R670">
        <v>3.86</v>
      </c>
      <c r="S670">
        <v>54.11</v>
      </c>
      <c r="T670">
        <v>2.8000000000000001E-2</v>
      </c>
      <c r="U670">
        <v>0.01</v>
      </c>
      <c r="V670">
        <v>0.31</v>
      </c>
      <c r="W670">
        <v>5.0000000000000001E-3</v>
      </c>
      <c r="X670">
        <v>0.34399999999999997</v>
      </c>
      <c r="Y670">
        <v>0.34</v>
      </c>
      <c r="Z670">
        <v>1.73</v>
      </c>
      <c r="AA670">
        <v>9.4E-2</v>
      </c>
      <c r="AB670">
        <v>4.8000000000000001E-2</v>
      </c>
      <c r="AC670">
        <v>2.9000000000000001E-2</v>
      </c>
      <c r="AE670">
        <v>0.11899999999999999</v>
      </c>
      <c r="AH670">
        <v>1.7000000000000001E-2</v>
      </c>
      <c r="AI670">
        <v>5.0000000000000001E-3</v>
      </c>
      <c r="AJ670">
        <v>0.10199999999999999</v>
      </c>
      <c r="AK670">
        <v>1.671</v>
      </c>
      <c r="AL670">
        <v>3.0000000000000001E-3</v>
      </c>
      <c r="AM670">
        <v>24.3</v>
      </c>
      <c r="AN670">
        <v>0.10299999999999999</v>
      </c>
      <c r="AP670">
        <v>0.32100000000000001</v>
      </c>
      <c r="AQ670">
        <v>2.88</v>
      </c>
      <c r="AR670">
        <v>0.20399999999999999</v>
      </c>
      <c r="AS670">
        <v>6.2E-2</v>
      </c>
      <c r="AT670">
        <v>0.221</v>
      </c>
      <c r="AU670">
        <v>3.0000000000000001E-3</v>
      </c>
      <c r="AV670">
        <v>5.1999999999999998E-2</v>
      </c>
      <c r="AW670">
        <v>0.5</v>
      </c>
      <c r="AX670">
        <v>8.8999999999999996E-2</v>
      </c>
      <c r="AY670">
        <v>5.0000000000000001E-3</v>
      </c>
      <c r="AZ670">
        <v>10.43</v>
      </c>
      <c r="BB670">
        <v>1.4E-2</v>
      </c>
      <c r="BD670">
        <v>0.54</v>
      </c>
      <c r="BE670">
        <v>3.0000000000000001E-3</v>
      </c>
      <c r="BF670">
        <v>5.0000000000000001E-3</v>
      </c>
      <c r="BG670">
        <v>4.3999999999999997E-2</v>
      </c>
      <c r="BH670">
        <v>0.43</v>
      </c>
      <c r="BJ670">
        <v>0.51200000000000001</v>
      </c>
      <c r="BK670">
        <v>3.1E-2</v>
      </c>
      <c r="BL670">
        <v>5.48</v>
      </c>
    </row>
    <row r="671" spans="1:64" hidden="1" x14ac:dyDescent="0.3">
      <c r="A671" t="s">
        <v>2742</v>
      </c>
      <c r="B671" t="s">
        <v>2743</v>
      </c>
      <c r="C671" s="1" t="str">
        <f t="shared" si="55"/>
        <v>21:1131</v>
      </c>
      <c r="D671" s="1" t="str">
        <f t="shared" si="56"/>
        <v>21:0251</v>
      </c>
      <c r="E671" t="s">
        <v>2744</v>
      </c>
      <c r="F671" t="s">
        <v>2745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>
        <v>3.0000000000000001E-3</v>
      </c>
      <c r="P671">
        <v>39.200000000000003</v>
      </c>
      <c r="Q671">
        <v>0.56000000000000005</v>
      </c>
      <c r="R671">
        <v>40.69</v>
      </c>
      <c r="S671">
        <v>45.51</v>
      </c>
      <c r="T671">
        <v>1.4999999999999999E-2</v>
      </c>
      <c r="U671">
        <v>0.01</v>
      </c>
      <c r="V671">
        <v>0.14000000000000001</v>
      </c>
      <c r="W671">
        <v>5.0000000000000001E-3</v>
      </c>
      <c r="X671">
        <v>0.12</v>
      </c>
      <c r="Y671">
        <v>0.31</v>
      </c>
      <c r="Z671">
        <v>4.55</v>
      </c>
      <c r="AA671">
        <v>4.8000000000000001E-2</v>
      </c>
      <c r="AB671">
        <v>3.3000000000000002E-2</v>
      </c>
      <c r="AC671">
        <v>1.4E-2</v>
      </c>
      <c r="AE671">
        <v>6.4000000000000001E-2</v>
      </c>
      <c r="AH671">
        <v>8.9999999999999993E-3</v>
      </c>
      <c r="AI671">
        <v>5.0000000000000001E-3</v>
      </c>
      <c r="AJ671">
        <v>5.8000000000000003E-2</v>
      </c>
      <c r="AK671">
        <v>7.9980000000000002</v>
      </c>
      <c r="AL671">
        <v>3.0000000000000001E-3</v>
      </c>
      <c r="AM671">
        <v>9.01</v>
      </c>
      <c r="AN671">
        <v>0.41199999999999998</v>
      </c>
      <c r="AP671">
        <v>0.157</v>
      </c>
      <c r="AQ671">
        <v>2.74</v>
      </c>
      <c r="AR671">
        <v>0.14000000000000001</v>
      </c>
      <c r="AS671">
        <v>2.9000000000000001E-2</v>
      </c>
      <c r="AT671">
        <v>0.55800000000000005</v>
      </c>
      <c r="AU671">
        <v>3.0000000000000001E-3</v>
      </c>
      <c r="AV671">
        <v>0.17799999999999999</v>
      </c>
      <c r="AW671">
        <v>0.5</v>
      </c>
      <c r="AX671">
        <v>4.1000000000000002E-2</v>
      </c>
      <c r="AY671">
        <v>5.0000000000000001E-3</v>
      </c>
      <c r="AZ671">
        <v>98.67</v>
      </c>
      <c r="BB671">
        <v>0.01</v>
      </c>
      <c r="BD671">
        <v>0.52</v>
      </c>
      <c r="BE671">
        <v>0.01</v>
      </c>
      <c r="BF671">
        <v>3.0000000000000001E-3</v>
      </c>
      <c r="BG671">
        <v>0.17100000000000001</v>
      </c>
      <c r="BH671">
        <v>0.27</v>
      </c>
      <c r="BJ671">
        <v>0.33800000000000002</v>
      </c>
      <c r="BK671">
        <v>2.1000000000000001E-2</v>
      </c>
      <c r="BL671">
        <v>0.82</v>
      </c>
    </row>
    <row r="672" spans="1:64" hidden="1" x14ac:dyDescent="0.3">
      <c r="A672" t="s">
        <v>2746</v>
      </c>
      <c r="B672" t="s">
        <v>2747</v>
      </c>
      <c r="C672" s="1" t="str">
        <f t="shared" si="55"/>
        <v>21:1131</v>
      </c>
      <c r="D672" s="1" t="str">
        <f t="shared" si="56"/>
        <v>21:0251</v>
      </c>
      <c r="E672" t="s">
        <v>2748</v>
      </c>
      <c r="F672" t="s">
        <v>2749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>
        <v>6.0000000000000001E-3</v>
      </c>
      <c r="P672">
        <v>244.9</v>
      </c>
      <c r="Q672">
        <v>2.5499999999999998</v>
      </c>
      <c r="R672">
        <v>3.34</v>
      </c>
      <c r="S672">
        <v>149.55000000000001</v>
      </c>
      <c r="T672">
        <v>3.2000000000000001E-2</v>
      </c>
      <c r="U672">
        <v>4.8000000000000001E-2</v>
      </c>
      <c r="V672">
        <v>0.55100000000000005</v>
      </c>
      <c r="W672">
        <v>5.0000000000000001E-3</v>
      </c>
      <c r="X672">
        <v>3.6970000000000001</v>
      </c>
      <c r="Y672">
        <v>1.43</v>
      </c>
      <c r="Z672">
        <v>1</v>
      </c>
      <c r="AA672">
        <v>0.16</v>
      </c>
      <c r="AB672">
        <v>9.7000000000000003E-2</v>
      </c>
      <c r="AC672">
        <v>0.05</v>
      </c>
      <c r="AE672">
        <v>0.20300000000000001</v>
      </c>
      <c r="AH672">
        <v>4.1000000000000002E-2</v>
      </c>
      <c r="AI672">
        <v>5.0000000000000001E-3</v>
      </c>
      <c r="AJ672">
        <v>0.17699999999999999</v>
      </c>
      <c r="AK672">
        <v>1.2909999999999999</v>
      </c>
      <c r="AL672">
        <v>1.2E-2</v>
      </c>
      <c r="AM672">
        <v>329.23</v>
      </c>
      <c r="AN672">
        <v>6.2E-2</v>
      </c>
      <c r="AP672">
        <v>0.53200000000000003</v>
      </c>
      <c r="AQ672">
        <v>6.69</v>
      </c>
      <c r="AR672">
        <v>0.313</v>
      </c>
      <c r="AS672">
        <v>8.8999999999999996E-2</v>
      </c>
      <c r="AT672">
        <v>0.34499999999999997</v>
      </c>
      <c r="AU672">
        <v>3.0000000000000001E-3</v>
      </c>
      <c r="AV672">
        <v>0.11</v>
      </c>
      <c r="AW672">
        <v>0.5</v>
      </c>
      <c r="AX672">
        <v>0.13600000000000001</v>
      </c>
      <c r="AY672">
        <v>5.0000000000000001E-3</v>
      </c>
      <c r="AZ672">
        <v>33.229999999999997</v>
      </c>
      <c r="BB672">
        <v>2.8000000000000001E-2</v>
      </c>
      <c r="BD672">
        <v>3.48</v>
      </c>
      <c r="BE672">
        <v>5.0000000000000001E-3</v>
      </c>
      <c r="BF672">
        <v>1.4999999999999999E-2</v>
      </c>
      <c r="BG672">
        <v>4.3999999999999997E-2</v>
      </c>
      <c r="BH672">
        <v>1.37</v>
      </c>
      <c r="BJ672">
        <v>1.034</v>
      </c>
      <c r="BK672">
        <v>7.8E-2</v>
      </c>
      <c r="BL672">
        <v>7.6</v>
      </c>
    </row>
    <row r="673" spans="1:64" hidden="1" x14ac:dyDescent="0.3">
      <c r="A673" t="s">
        <v>2750</v>
      </c>
      <c r="B673" t="s">
        <v>2751</v>
      </c>
      <c r="C673" s="1" t="str">
        <f t="shared" si="55"/>
        <v>21:1131</v>
      </c>
      <c r="D673" s="1" t="str">
        <f t="shared" si="56"/>
        <v>21:0251</v>
      </c>
      <c r="E673" t="s">
        <v>2752</v>
      </c>
      <c r="F673" t="s">
        <v>2753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>
        <v>3.0000000000000001E-3</v>
      </c>
      <c r="P673">
        <v>171.8</v>
      </c>
      <c r="Q673">
        <v>0.4</v>
      </c>
      <c r="R673">
        <v>2.16</v>
      </c>
      <c r="S673">
        <v>25.79</v>
      </c>
      <c r="T673">
        <v>3.1E-2</v>
      </c>
      <c r="U673">
        <v>4.7E-2</v>
      </c>
      <c r="V673">
        <v>0.22600000000000001</v>
      </c>
      <c r="W673">
        <v>5.0000000000000001E-3</v>
      </c>
      <c r="X673">
        <v>0.89500000000000002</v>
      </c>
      <c r="Y673">
        <v>0.51</v>
      </c>
      <c r="Z673">
        <v>0.76</v>
      </c>
      <c r="AA673">
        <v>6.7000000000000004E-2</v>
      </c>
      <c r="AB673">
        <v>3.5999999999999997E-2</v>
      </c>
      <c r="AC673">
        <v>0.02</v>
      </c>
      <c r="AE673">
        <v>6.8000000000000005E-2</v>
      </c>
      <c r="AH673">
        <v>1.7000000000000001E-2</v>
      </c>
      <c r="AI673">
        <v>5.0000000000000001E-3</v>
      </c>
      <c r="AJ673">
        <v>7.1999999999999995E-2</v>
      </c>
      <c r="AK673">
        <v>1.4430000000000001</v>
      </c>
      <c r="AL673">
        <v>3.0000000000000001E-3</v>
      </c>
      <c r="AM673">
        <v>18.63</v>
      </c>
      <c r="AN673">
        <v>2.5000000000000001E-2</v>
      </c>
      <c r="AP673">
        <v>0.23100000000000001</v>
      </c>
      <c r="AQ673">
        <v>2.2000000000000002</v>
      </c>
      <c r="AR673">
        <v>6.9000000000000006E-2</v>
      </c>
      <c r="AS673">
        <v>3.7999999999999999E-2</v>
      </c>
      <c r="AT673">
        <v>0.10199999999999999</v>
      </c>
      <c r="AU673">
        <v>3.0000000000000001E-3</v>
      </c>
      <c r="AV673">
        <v>7.1999999999999995E-2</v>
      </c>
      <c r="AW673">
        <v>0.5</v>
      </c>
      <c r="AX673">
        <v>7.1999999999999995E-2</v>
      </c>
      <c r="AY673">
        <v>5.0000000000000001E-3</v>
      </c>
      <c r="AZ673">
        <v>5.56</v>
      </c>
      <c r="BB673">
        <v>1.2E-2</v>
      </c>
      <c r="BD673">
        <v>0.74</v>
      </c>
      <c r="BE673">
        <v>3.0000000000000001E-3</v>
      </c>
      <c r="BF673">
        <v>5.0000000000000001E-3</v>
      </c>
      <c r="BG673">
        <v>2.5000000000000001E-2</v>
      </c>
      <c r="BH673">
        <v>0.47</v>
      </c>
      <c r="BJ673">
        <v>0.42099999999999999</v>
      </c>
      <c r="BK673">
        <v>3.4000000000000002E-2</v>
      </c>
      <c r="BL673">
        <v>8.09</v>
      </c>
    </row>
    <row r="674" spans="1:64" hidden="1" x14ac:dyDescent="0.3">
      <c r="A674" t="s">
        <v>2754</v>
      </c>
      <c r="B674" t="s">
        <v>2755</v>
      </c>
      <c r="C674" s="1" t="str">
        <f t="shared" si="55"/>
        <v>21:1131</v>
      </c>
      <c r="D674" s="1" t="str">
        <f t="shared" si="56"/>
        <v>21:0251</v>
      </c>
      <c r="E674" t="s">
        <v>2756</v>
      </c>
      <c r="F674" t="s">
        <v>2757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>
        <v>3.0000000000000001E-3</v>
      </c>
      <c r="P674">
        <v>5.6</v>
      </c>
      <c r="Q674">
        <v>0.21</v>
      </c>
      <c r="R674">
        <v>3.26</v>
      </c>
      <c r="S674">
        <v>59.87</v>
      </c>
      <c r="T674">
        <v>3.0000000000000001E-3</v>
      </c>
      <c r="U674">
        <v>0.01</v>
      </c>
      <c r="V674">
        <v>3.3000000000000002E-2</v>
      </c>
      <c r="W674">
        <v>5.0000000000000001E-3</v>
      </c>
      <c r="X674">
        <v>2.5000000000000001E-2</v>
      </c>
      <c r="Y674">
        <v>0.11</v>
      </c>
      <c r="Z674">
        <v>1.18</v>
      </c>
      <c r="AA674">
        <v>8.0000000000000002E-3</v>
      </c>
      <c r="AB674">
        <v>3.0000000000000001E-3</v>
      </c>
      <c r="AC674">
        <v>6.0000000000000001E-3</v>
      </c>
      <c r="AE674">
        <v>5.0000000000000001E-3</v>
      </c>
      <c r="AH674">
        <v>3.0000000000000001E-3</v>
      </c>
      <c r="AI674">
        <v>5.0000000000000001E-3</v>
      </c>
      <c r="AJ674">
        <v>0.02</v>
      </c>
      <c r="AK674">
        <v>1.5960000000000001</v>
      </c>
      <c r="AL674">
        <v>3.0000000000000001E-3</v>
      </c>
      <c r="AM674">
        <v>2.87</v>
      </c>
      <c r="AN674">
        <v>0.78300000000000003</v>
      </c>
      <c r="AP674">
        <v>2.5000000000000001E-2</v>
      </c>
      <c r="AQ674">
        <v>0.67</v>
      </c>
      <c r="AR674">
        <v>0.03</v>
      </c>
      <c r="AS674">
        <v>3.0000000000000001E-3</v>
      </c>
      <c r="AT674">
        <v>0.224</v>
      </c>
      <c r="AU674">
        <v>3.0000000000000001E-3</v>
      </c>
      <c r="AV674">
        <v>0.16600000000000001</v>
      </c>
      <c r="AW674">
        <v>0.5</v>
      </c>
      <c r="AX674">
        <v>8.9999999999999993E-3</v>
      </c>
      <c r="AY674">
        <v>5.0000000000000001E-3</v>
      </c>
      <c r="AZ674">
        <v>264.08999999999997</v>
      </c>
      <c r="BB674">
        <v>3.0000000000000001E-3</v>
      </c>
      <c r="BD674">
        <v>0.25</v>
      </c>
      <c r="BE674">
        <v>3.0000000000000001E-3</v>
      </c>
      <c r="BF674">
        <v>3.0000000000000001E-3</v>
      </c>
      <c r="BG674">
        <v>0.94499999999999995</v>
      </c>
      <c r="BH674">
        <v>0.3</v>
      </c>
      <c r="BJ674">
        <v>5.5E-2</v>
      </c>
      <c r="BK674">
        <v>3.0000000000000001E-3</v>
      </c>
      <c r="BL674">
        <v>0.25</v>
      </c>
    </row>
    <row r="675" spans="1:64" hidden="1" x14ac:dyDescent="0.3">
      <c r="A675" t="s">
        <v>2758</v>
      </c>
      <c r="B675" t="s">
        <v>2759</v>
      </c>
      <c r="C675" s="1" t="str">
        <f t="shared" si="55"/>
        <v>21:1131</v>
      </c>
      <c r="D675" s="1" t="str">
        <f t="shared" si="56"/>
        <v>21:0251</v>
      </c>
      <c r="E675" t="s">
        <v>2760</v>
      </c>
      <c r="F675" t="s">
        <v>2761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>
        <v>3.0000000000000001E-3</v>
      </c>
      <c r="P675">
        <v>62.3</v>
      </c>
      <c r="Q675">
        <v>0.49</v>
      </c>
      <c r="R675">
        <v>3.69</v>
      </c>
      <c r="S675">
        <v>63.2</v>
      </c>
      <c r="T675">
        <v>1.7000000000000001E-2</v>
      </c>
      <c r="U675">
        <v>0.01</v>
      </c>
      <c r="V675">
        <v>0.245</v>
      </c>
      <c r="W675">
        <v>5.0000000000000001E-3</v>
      </c>
      <c r="X675">
        <v>0.23</v>
      </c>
      <c r="Y675">
        <v>0.41</v>
      </c>
      <c r="Z675">
        <v>2.67</v>
      </c>
      <c r="AA675">
        <v>6.5000000000000002E-2</v>
      </c>
      <c r="AB675">
        <v>0.04</v>
      </c>
      <c r="AC675">
        <v>1.7000000000000001E-2</v>
      </c>
      <c r="AE675">
        <v>9.9000000000000005E-2</v>
      </c>
      <c r="AH675">
        <v>1.2E-2</v>
      </c>
      <c r="AI675">
        <v>5.0000000000000001E-3</v>
      </c>
      <c r="AJ675">
        <v>0.113</v>
      </c>
      <c r="AK675">
        <v>0.51</v>
      </c>
      <c r="AL675">
        <v>3.0000000000000001E-3</v>
      </c>
      <c r="AM675">
        <v>11.26</v>
      </c>
      <c r="AN675">
        <v>0.23300000000000001</v>
      </c>
      <c r="AP675">
        <v>0.246</v>
      </c>
      <c r="AQ675">
        <v>2.1800000000000002</v>
      </c>
      <c r="AR675">
        <v>0.14499999999999999</v>
      </c>
      <c r="AS675">
        <v>4.7E-2</v>
      </c>
      <c r="AT675">
        <v>0.20899999999999999</v>
      </c>
      <c r="AU675">
        <v>3.0000000000000001E-3</v>
      </c>
      <c r="AV675">
        <v>0.108</v>
      </c>
      <c r="AW675">
        <v>0.5</v>
      </c>
      <c r="AX675">
        <v>6.4000000000000001E-2</v>
      </c>
      <c r="AY675">
        <v>5.0000000000000001E-3</v>
      </c>
      <c r="AZ675">
        <v>33.85</v>
      </c>
      <c r="BB675">
        <v>1.2E-2</v>
      </c>
      <c r="BD675">
        <v>0.72</v>
      </c>
      <c r="BE675">
        <v>3.0000000000000001E-3</v>
      </c>
      <c r="BF675">
        <v>3.0000000000000001E-3</v>
      </c>
      <c r="BG675">
        <v>5.3999999999999999E-2</v>
      </c>
      <c r="BH675">
        <v>0.57999999999999996</v>
      </c>
      <c r="BJ675">
        <v>0.44</v>
      </c>
      <c r="BK675">
        <v>3.1E-2</v>
      </c>
      <c r="BL675">
        <v>1.1100000000000001</v>
      </c>
    </row>
    <row r="676" spans="1:64" hidden="1" x14ac:dyDescent="0.3">
      <c r="A676" t="s">
        <v>2762</v>
      </c>
      <c r="B676" t="s">
        <v>2763</v>
      </c>
      <c r="C676" s="1" t="str">
        <f t="shared" si="55"/>
        <v>21:1131</v>
      </c>
      <c r="D676" s="1" t="str">
        <f t="shared" si="56"/>
        <v>21:0251</v>
      </c>
      <c r="E676" t="s">
        <v>2764</v>
      </c>
      <c r="F676" t="s">
        <v>2765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>
        <v>3.0000000000000001E-3</v>
      </c>
      <c r="P676">
        <v>223.7</v>
      </c>
      <c r="Q676">
        <v>0.22</v>
      </c>
      <c r="R676">
        <v>1.38</v>
      </c>
      <c r="S676">
        <v>30.82</v>
      </c>
      <c r="T676">
        <v>3.5000000000000003E-2</v>
      </c>
      <c r="U676">
        <v>0.104</v>
      </c>
      <c r="V676">
        <v>0.40899999999999997</v>
      </c>
      <c r="W676">
        <v>5.0000000000000001E-3</v>
      </c>
      <c r="X676">
        <v>1.246</v>
      </c>
      <c r="Y676">
        <v>0.54</v>
      </c>
      <c r="Z676">
        <v>1.19</v>
      </c>
      <c r="AA676">
        <v>0.10100000000000001</v>
      </c>
      <c r="AB676">
        <v>5.2999999999999999E-2</v>
      </c>
      <c r="AC676">
        <v>3.2000000000000001E-2</v>
      </c>
      <c r="AE676">
        <v>0.123</v>
      </c>
      <c r="AH676">
        <v>2.4E-2</v>
      </c>
      <c r="AI676">
        <v>5.0000000000000001E-3</v>
      </c>
      <c r="AJ676">
        <v>0.13100000000000001</v>
      </c>
      <c r="AK676">
        <v>0.79800000000000004</v>
      </c>
      <c r="AL676">
        <v>6.0000000000000001E-3</v>
      </c>
      <c r="AM676">
        <v>38.76</v>
      </c>
      <c r="AN676">
        <v>2.5000000000000001E-2</v>
      </c>
      <c r="AP676">
        <v>0.35099999999999998</v>
      </c>
      <c r="AQ676">
        <v>2.1800000000000002</v>
      </c>
      <c r="AR676">
        <v>0.11</v>
      </c>
      <c r="AS676">
        <v>7.0000000000000007E-2</v>
      </c>
      <c r="AT676">
        <v>2.5000000000000001E-2</v>
      </c>
      <c r="AU676">
        <v>3.0000000000000001E-3</v>
      </c>
      <c r="AV676">
        <v>6.0999999999999999E-2</v>
      </c>
      <c r="AW676">
        <v>0.5</v>
      </c>
      <c r="AX676">
        <v>0.10199999999999999</v>
      </c>
      <c r="AY676">
        <v>5.0000000000000001E-3</v>
      </c>
      <c r="AZ676">
        <v>5.44</v>
      </c>
      <c r="BB676">
        <v>1.7000000000000001E-2</v>
      </c>
      <c r="BD676">
        <v>0.92</v>
      </c>
      <c r="BE676">
        <v>3.0000000000000001E-3</v>
      </c>
      <c r="BF676">
        <v>8.0000000000000002E-3</v>
      </c>
      <c r="BG676">
        <v>0.03</v>
      </c>
      <c r="BH676">
        <v>0.33</v>
      </c>
      <c r="BJ676">
        <v>0.59899999999999998</v>
      </c>
      <c r="BK676">
        <v>4.3999999999999997E-2</v>
      </c>
      <c r="BL676">
        <v>7.03</v>
      </c>
    </row>
    <row r="677" spans="1:64" hidden="1" x14ac:dyDescent="0.3">
      <c r="A677" t="s">
        <v>2766</v>
      </c>
      <c r="B677" t="s">
        <v>2767</v>
      </c>
      <c r="C677" s="1" t="str">
        <f t="shared" si="55"/>
        <v>21:1131</v>
      </c>
      <c r="D677" s="1" t="str">
        <f t="shared" si="56"/>
        <v>21:0251</v>
      </c>
      <c r="E677" t="s">
        <v>2768</v>
      </c>
      <c r="F677" t="s">
        <v>2769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>
        <v>3.0000000000000001E-3</v>
      </c>
      <c r="P677">
        <v>310.2</v>
      </c>
      <c r="Q677">
        <v>0.27</v>
      </c>
      <c r="R677">
        <v>2.4900000000000002</v>
      </c>
      <c r="S677">
        <v>38.880000000000003</v>
      </c>
      <c r="T677">
        <v>6.9000000000000006E-2</v>
      </c>
      <c r="U677">
        <v>0.187</v>
      </c>
      <c r="V677">
        <v>0.45500000000000002</v>
      </c>
      <c r="W677">
        <v>5.0000000000000001E-3</v>
      </c>
      <c r="X677">
        <v>1.5609999999999999</v>
      </c>
      <c r="Y677">
        <v>0.65</v>
      </c>
      <c r="Z677">
        <v>3.18</v>
      </c>
      <c r="AA677">
        <v>0.17799999999999999</v>
      </c>
      <c r="AB677">
        <v>0.104</v>
      </c>
      <c r="AC677">
        <v>4.4999999999999998E-2</v>
      </c>
      <c r="AE677">
        <v>0.23200000000000001</v>
      </c>
      <c r="AH677">
        <v>4.2999999999999997E-2</v>
      </c>
      <c r="AI677">
        <v>5.0000000000000001E-3</v>
      </c>
      <c r="AJ677">
        <v>0.187</v>
      </c>
      <c r="AK677">
        <v>2.758</v>
      </c>
      <c r="AL677">
        <v>0.01</v>
      </c>
      <c r="AM677">
        <v>20.84</v>
      </c>
      <c r="AN677">
        <v>7.0000000000000007E-2</v>
      </c>
      <c r="AP677">
        <v>0.42499999999999999</v>
      </c>
      <c r="AQ677">
        <v>7.18</v>
      </c>
      <c r="AR677">
        <v>4.2000000000000003E-2</v>
      </c>
      <c r="AS677">
        <v>7.9000000000000001E-2</v>
      </c>
      <c r="AT677">
        <v>0.126</v>
      </c>
      <c r="AU677">
        <v>3.0000000000000001E-3</v>
      </c>
      <c r="AV677">
        <v>9.8000000000000004E-2</v>
      </c>
      <c r="AW677">
        <v>0.5</v>
      </c>
      <c r="AX677">
        <v>0.14199999999999999</v>
      </c>
      <c r="AY677">
        <v>5.0000000000000001E-3</v>
      </c>
      <c r="AZ677">
        <v>8.83</v>
      </c>
      <c r="BB677">
        <v>3.4000000000000002E-2</v>
      </c>
      <c r="BD677">
        <v>1.01</v>
      </c>
      <c r="BE677">
        <v>5.0000000000000001E-3</v>
      </c>
      <c r="BF677">
        <v>1.2999999999999999E-2</v>
      </c>
      <c r="BG677">
        <v>9.7000000000000003E-2</v>
      </c>
      <c r="BH677">
        <v>0.31</v>
      </c>
      <c r="BJ677">
        <v>1.3080000000000001</v>
      </c>
      <c r="BK677">
        <v>0.08</v>
      </c>
      <c r="BL677">
        <v>32.47</v>
      </c>
    </row>
    <row r="678" spans="1:64" hidden="1" x14ac:dyDescent="0.3">
      <c r="A678" t="s">
        <v>2770</v>
      </c>
      <c r="B678" t="s">
        <v>2771</v>
      </c>
      <c r="C678" s="1" t="str">
        <f t="shared" si="55"/>
        <v>21:1131</v>
      </c>
      <c r="D678" s="1" t="str">
        <f t="shared" si="56"/>
        <v>21:0251</v>
      </c>
      <c r="E678" t="s">
        <v>2772</v>
      </c>
      <c r="F678" t="s">
        <v>2773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>
        <v>3.0000000000000001E-3</v>
      </c>
      <c r="P678">
        <v>55.3</v>
      </c>
      <c r="Q678">
        <v>0.26</v>
      </c>
      <c r="R678">
        <v>3.47</v>
      </c>
      <c r="S678">
        <v>45.37</v>
      </c>
      <c r="T678">
        <v>2.1000000000000001E-2</v>
      </c>
      <c r="U678">
        <v>2.3E-2</v>
      </c>
      <c r="V678">
        <v>0.121</v>
      </c>
      <c r="W678">
        <v>5.0000000000000001E-3</v>
      </c>
      <c r="X678">
        <v>0.27</v>
      </c>
      <c r="Y678">
        <v>0.28999999999999998</v>
      </c>
      <c r="Z678">
        <v>2.1800000000000002</v>
      </c>
      <c r="AA678">
        <v>7.0999999999999994E-2</v>
      </c>
      <c r="AB678">
        <v>3.3000000000000002E-2</v>
      </c>
      <c r="AC678">
        <v>2.1999999999999999E-2</v>
      </c>
      <c r="AE678">
        <v>9.4E-2</v>
      </c>
      <c r="AH678">
        <v>1.2999999999999999E-2</v>
      </c>
      <c r="AI678">
        <v>5.0000000000000001E-3</v>
      </c>
      <c r="AJ678">
        <v>6.0999999999999999E-2</v>
      </c>
      <c r="AK678">
        <v>1.571</v>
      </c>
      <c r="AL678">
        <v>3.0000000000000001E-3</v>
      </c>
      <c r="AM678">
        <v>2.69</v>
      </c>
      <c r="AN678">
        <v>9.8000000000000004E-2</v>
      </c>
      <c r="AP678">
        <v>0.14000000000000001</v>
      </c>
      <c r="AQ678">
        <v>4.43</v>
      </c>
      <c r="AR678">
        <v>0.08</v>
      </c>
      <c r="AS678">
        <v>2.8000000000000001E-2</v>
      </c>
      <c r="AT678">
        <v>0.218</v>
      </c>
      <c r="AU678">
        <v>3.0000000000000001E-3</v>
      </c>
      <c r="AV678">
        <v>7.6999999999999999E-2</v>
      </c>
      <c r="AW678">
        <v>0.5</v>
      </c>
      <c r="AX678">
        <v>5.2999999999999999E-2</v>
      </c>
      <c r="AY678">
        <v>5.0000000000000001E-3</v>
      </c>
      <c r="AZ678">
        <v>16.03</v>
      </c>
      <c r="BB678">
        <v>0.01</v>
      </c>
      <c r="BD678">
        <v>0.66</v>
      </c>
      <c r="BE678">
        <v>5.0000000000000001E-3</v>
      </c>
      <c r="BF678">
        <v>5.0000000000000001E-3</v>
      </c>
      <c r="BG678">
        <v>5.7000000000000002E-2</v>
      </c>
      <c r="BH678">
        <v>0.3</v>
      </c>
      <c r="BJ678">
        <v>0.46200000000000002</v>
      </c>
      <c r="BK678">
        <v>2.3E-2</v>
      </c>
      <c r="BL678">
        <v>7.45</v>
      </c>
    </row>
    <row r="679" spans="1:64" hidden="1" x14ac:dyDescent="0.3">
      <c r="A679" t="s">
        <v>2774</v>
      </c>
      <c r="B679" t="s">
        <v>2775</v>
      </c>
      <c r="C679" s="1" t="str">
        <f t="shared" si="55"/>
        <v>21:1131</v>
      </c>
      <c r="D679" s="1" t="str">
        <f t="shared" si="56"/>
        <v>21:0251</v>
      </c>
      <c r="E679" t="s">
        <v>2776</v>
      </c>
      <c r="F679" t="s">
        <v>2777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>
        <v>3.0000000000000001E-3</v>
      </c>
      <c r="P679">
        <v>160.1</v>
      </c>
      <c r="Q679">
        <v>0.84</v>
      </c>
      <c r="R679">
        <v>2.83</v>
      </c>
      <c r="S679">
        <v>28.62</v>
      </c>
      <c r="T679">
        <v>3.6999999999999998E-2</v>
      </c>
      <c r="U679">
        <v>3.5999999999999997E-2</v>
      </c>
      <c r="V679">
        <v>0.35299999999999998</v>
      </c>
      <c r="W679">
        <v>5.0000000000000001E-3</v>
      </c>
      <c r="X679">
        <v>0.97199999999999998</v>
      </c>
      <c r="Y679">
        <v>0.72</v>
      </c>
      <c r="Z679">
        <v>2.4700000000000002</v>
      </c>
      <c r="AA679">
        <v>9.6000000000000002E-2</v>
      </c>
      <c r="AB679">
        <v>5.8000000000000003E-2</v>
      </c>
      <c r="AC679">
        <v>2.5000000000000001E-2</v>
      </c>
      <c r="AE679">
        <v>0.126</v>
      </c>
      <c r="AH679">
        <v>0.02</v>
      </c>
      <c r="AI679">
        <v>5.0000000000000001E-3</v>
      </c>
      <c r="AJ679">
        <v>0.122</v>
      </c>
      <c r="AK679">
        <v>0.995</v>
      </c>
      <c r="AL679">
        <v>8.0000000000000002E-3</v>
      </c>
      <c r="AM679">
        <v>27.78</v>
      </c>
      <c r="AN679">
        <v>0.127</v>
      </c>
      <c r="AP679">
        <v>0.28499999999999998</v>
      </c>
      <c r="AQ679">
        <v>2.1800000000000002</v>
      </c>
      <c r="AR679">
        <v>0.17199999999999999</v>
      </c>
      <c r="AS679">
        <v>5.3999999999999999E-2</v>
      </c>
      <c r="AT679">
        <v>0.33500000000000002</v>
      </c>
      <c r="AU679">
        <v>3.0000000000000001E-3</v>
      </c>
      <c r="AV679">
        <v>0.13600000000000001</v>
      </c>
      <c r="AW679">
        <v>0.5</v>
      </c>
      <c r="AX679">
        <v>0.115</v>
      </c>
      <c r="AY679">
        <v>5.0000000000000001E-3</v>
      </c>
      <c r="AZ679">
        <v>5.03</v>
      </c>
      <c r="BB679">
        <v>1.7999999999999999E-2</v>
      </c>
      <c r="BD679">
        <v>1.28</v>
      </c>
      <c r="BE679">
        <v>3.0000000000000001E-3</v>
      </c>
      <c r="BF679">
        <v>8.0000000000000002E-3</v>
      </c>
      <c r="BG679">
        <v>7.4999999999999997E-2</v>
      </c>
      <c r="BH679">
        <v>0.77</v>
      </c>
      <c r="BJ679">
        <v>0.59099999999999997</v>
      </c>
      <c r="BK679">
        <v>5.0999999999999997E-2</v>
      </c>
      <c r="BL679">
        <v>6.39</v>
      </c>
    </row>
    <row r="680" spans="1:64" hidden="1" x14ac:dyDescent="0.3">
      <c r="A680" t="s">
        <v>2778</v>
      </c>
      <c r="B680" t="s">
        <v>2779</v>
      </c>
      <c r="C680" s="1" t="str">
        <f t="shared" si="55"/>
        <v>21:1131</v>
      </c>
      <c r="D680" s="1" t="str">
        <f t="shared" si="56"/>
        <v>21:0251</v>
      </c>
      <c r="E680" t="s">
        <v>2780</v>
      </c>
      <c r="F680" t="s">
        <v>2781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>
        <v>3.0000000000000001E-3</v>
      </c>
      <c r="P680">
        <v>96.6</v>
      </c>
      <c r="Q680">
        <v>0.39</v>
      </c>
      <c r="R680">
        <v>2.57</v>
      </c>
      <c r="S680">
        <v>33.5</v>
      </c>
      <c r="T680">
        <v>2.9000000000000001E-2</v>
      </c>
      <c r="U680">
        <v>3.5000000000000003E-2</v>
      </c>
      <c r="V680">
        <v>0.192</v>
      </c>
      <c r="W680">
        <v>5.0000000000000001E-3</v>
      </c>
      <c r="X680">
        <v>0.48499999999999999</v>
      </c>
      <c r="Y680">
        <v>0.38</v>
      </c>
      <c r="Z680">
        <v>2.5299999999999998</v>
      </c>
      <c r="AA680">
        <v>6.3E-2</v>
      </c>
      <c r="AB680">
        <v>3.6999999999999998E-2</v>
      </c>
      <c r="AC680">
        <v>1.4E-2</v>
      </c>
      <c r="AE680">
        <v>7.0999999999999994E-2</v>
      </c>
      <c r="AH680">
        <v>1.4E-2</v>
      </c>
      <c r="AI680">
        <v>5.0000000000000001E-3</v>
      </c>
      <c r="AJ680">
        <v>0.129</v>
      </c>
      <c r="AK680">
        <v>1.1279999999999999</v>
      </c>
      <c r="AL680">
        <v>3.0000000000000001E-3</v>
      </c>
      <c r="AM680">
        <v>114.78</v>
      </c>
      <c r="AN680">
        <v>7.0999999999999994E-2</v>
      </c>
      <c r="AP680">
        <v>0.17699999999999999</v>
      </c>
      <c r="AQ680">
        <v>3.2</v>
      </c>
      <c r="AR680">
        <v>7.3999999999999996E-2</v>
      </c>
      <c r="AS680">
        <v>3.5999999999999997E-2</v>
      </c>
      <c r="AT680">
        <v>0.08</v>
      </c>
      <c r="AU680">
        <v>3.0000000000000001E-3</v>
      </c>
      <c r="AV680">
        <v>3.9E-2</v>
      </c>
      <c r="AW680">
        <v>0.5</v>
      </c>
      <c r="AX680">
        <v>6.7000000000000004E-2</v>
      </c>
      <c r="AY680">
        <v>5.0000000000000001E-3</v>
      </c>
      <c r="AZ680">
        <v>17.850000000000001</v>
      </c>
      <c r="BB680">
        <v>0.01</v>
      </c>
      <c r="BD680">
        <v>0.95</v>
      </c>
      <c r="BE680">
        <v>3.0000000000000001E-3</v>
      </c>
      <c r="BF680">
        <v>5.0000000000000001E-3</v>
      </c>
      <c r="BG680">
        <v>5.0999999999999997E-2</v>
      </c>
      <c r="BH680">
        <v>0.3</v>
      </c>
      <c r="BJ680">
        <v>0.41</v>
      </c>
      <c r="BK680">
        <v>2.5999999999999999E-2</v>
      </c>
      <c r="BL680">
        <v>3.79</v>
      </c>
    </row>
    <row r="681" spans="1:64" hidden="1" x14ac:dyDescent="0.3">
      <c r="A681" t="s">
        <v>2782</v>
      </c>
      <c r="B681" t="s">
        <v>2783</v>
      </c>
      <c r="C681" s="1" t="str">
        <f t="shared" si="55"/>
        <v>21:1131</v>
      </c>
      <c r="D681" s="1" t="str">
        <f t="shared" si="56"/>
        <v>21:0251</v>
      </c>
      <c r="E681" t="s">
        <v>2784</v>
      </c>
      <c r="F681" t="s">
        <v>2785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>
        <v>3.0000000000000001E-3</v>
      </c>
      <c r="P681">
        <v>6.7</v>
      </c>
      <c r="Q681">
        <v>0.28999999999999998</v>
      </c>
      <c r="R681">
        <v>3.31</v>
      </c>
      <c r="S681">
        <v>52.7</v>
      </c>
      <c r="T681">
        <v>3.0000000000000001E-3</v>
      </c>
      <c r="U681">
        <v>0.01</v>
      </c>
      <c r="V681">
        <v>4.7E-2</v>
      </c>
      <c r="W681">
        <v>5.0000000000000001E-3</v>
      </c>
      <c r="X681">
        <v>2.5000000000000001E-2</v>
      </c>
      <c r="Y681">
        <v>0.16</v>
      </c>
      <c r="Z681">
        <v>2.13</v>
      </c>
      <c r="AA681">
        <v>1.2E-2</v>
      </c>
      <c r="AB681">
        <v>1.2999999999999999E-2</v>
      </c>
      <c r="AC681">
        <v>7.0000000000000001E-3</v>
      </c>
      <c r="AE681">
        <v>2.5999999999999999E-2</v>
      </c>
      <c r="AH681">
        <v>3.0000000000000001E-3</v>
      </c>
      <c r="AI681">
        <v>5.0000000000000001E-3</v>
      </c>
      <c r="AJ681">
        <v>2.1000000000000001E-2</v>
      </c>
      <c r="AK681">
        <v>1.3959999999999999</v>
      </c>
      <c r="AL681">
        <v>3.0000000000000001E-3</v>
      </c>
      <c r="AM681">
        <v>5.8</v>
      </c>
      <c r="AN681">
        <v>0.92700000000000005</v>
      </c>
      <c r="AP681">
        <v>4.7E-2</v>
      </c>
      <c r="AQ681">
        <v>1.36</v>
      </c>
      <c r="AR681">
        <v>3.4000000000000002E-2</v>
      </c>
      <c r="AS681">
        <v>8.0000000000000002E-3</v>
      </c>
      <c r="AT681">
        <v>0.33200000000000002</v>
      </c>
      <c r="AU681">
        <v>3.0000000000000001E-3</v>
      </c>
      <c r="AV681">
        <v>0.26200000000000001</v>
      </c>
      <c r="AW681">
        <v>0.5</v>
      </c>
      <c r="AX681">
        <v>1.0999999999999999E-2</v>
      </c>
      <c r="AY681">
        <v>5.0000000000000001E-3</v>
      </c>
      <c r="AZ681">
        <v>148.66</v>
      </c>
      <c r="BB681">
        <v>3.0000000000000001E-3</v>
      </c>
      <c r="BD681">
        <v>0.25</v>
      </c>
      <c r="BE681">
        <v>3.0000000000000001E-3</v>
      </c>
      <c r="BF681">
        <v>3.0000000000000001E-3</v>
      </c>
      <c r="BG681">
        <v>0.67800000000000005</v>
      </c>
      <c r="BH681">
        <v>0.32</v>
      </c>
      <c r="BJ681">
        <v>0.114</v>
      </c>
      <c r="BK681">
        <v>3.0000000000000001E-3</v>
      </c>
      <c r="BL681">
        <v>0.25</v>
      </c>
    </row>
    <row r="682" spans="1:64" hidden="1" x14ac:dyDescent="0.3">
      <c r="A682" t="s">
        <v>2786</v>
      </c>
      <c r="B682" t="s">
        <v>2787</v>
      </c>
      <c r="C682" s="1" t="str">
        <f t="shared" si="55"/>
        <v>21:1131</v>
      </c>
      <c r="D682" s="1" t="str">
        <f t="shared" si="56"/>
        <v>21:0251</v>
      </c>
      <c r="E682" t="s">
        <v>2788</v>
      </c>
      <c r="F682" t="s">
        <v>2789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>
        <v>3.0000000000000001E-3</v>
      </c>
      <c r="P682">
        <v>108.2</v>
      </c>
      <c r="Q682">
        <v>0.36</v>
      </c>
      <c r="R682">
        <v>2.82</v>
      </c>
      <c r="S682">
        <v>19.88</v>
      </c>
      <c r="T682">
        <v>6.0000000000000001E-3</v>
      </c>
      <c r="U682">
        <v>0.01</v>
      </c>
      <c r="V682">
        <v>7.0000000000000007E-2</v>
      </c>
      <c r="W682">
        <v>5.0000000000000001E-3</v>
      </c>
      <c r="X682">
        <v>0.187</v>
      </c>
      <c r="Y682">
        <v>0.33</v>
      </c>
      <c r="Z682">
        <v>0.25</v>
      </c>
      <c r="AA682">
        <v>2.3E-2</v>
      </c>
      <c r="AB682">
        <v>8.9999999999999993E-3</v>
      </c>
      <c r="AC682">
        <v>8.0000000000000002E-3</v>
      </c>
      <c r="AE682">
        <v>2.9000000000000001E-2</v>
      </c>
      <c r="AH682">
        <v>3.0000000000000001E-3</v>
      </c>
      <c r="AI682">
        <v>5.0000000000000001E-3</v>
      </c>
      <c r="AJ682">
        <v>2.1999999999999999E-2</v>
      </c>
      <c r="AK682">
        <v>0.66200000000000003</v>
      </c>
      <c r="AL682">
        <v>3.0000000000000001E-3</v>
      </c>
      <c r="AM682">
        <v>9.1300000000000008</v>
      </c>
      <c r="AN682">
        <v>5.0999999999999997E-2</v>
      </c>
      <c r="AP682">
        <v>6.2E-2</v>
      </c>
      <c r="AQ682">
        <v>0.77</v>
      </c>
      <c r="AR682">
        <v>4.8000000000000001E-2</v>
      </c>
      <c r="AS682">
        <v>1.2E-2</v>
      </c>
      <c r="AT682">
        <v>5.6000000000000001E-2</v>
      </c>
      <c r="AU682">
        <v>3.0000000000000001E-3</v>
      </c>
      <c r="AV682">
        <v>3.2000000000000001E-2</v>
      </c>
      <c r="AW682">
        <v>0.5</v>
      </c>
      <c r="AX682">
        <v>1.7000000000000001E-2</v>
      </c>
      <c r="AY682">
        <v>5.0000000000000001E-3</v>
      </c>
      <c r="AZ682">
        <v>8.61</v>
      </c>
      <c r="BB682">
        <v>3.0000000000000001E-3</v>
      </c>
      <c r="BD682">
        <v>0.5</v>
      </c>
      <c r="BE682">
        <v>3.0000000000000001E-3</v>
      </c>
      <c r="BF682">
        <v>3.0000000000000001E-3</v>
      </c>
      <c r="BG682">
        <v>7.0000000000000001E-3</v>
      </c>
      <c r="BH682">
        <v>0.33</v>
      </c>
      <c r="BJ682">
        <v>0.121</v>
      </c>
      <c r="BK682">
        <v>7.0000000000000001E-3</v>
      </c>
      <c r="BL682">
        <v>2.2599999999999998</v>
      </c>
    </row>
    <row r="683" spans="1:64" hidden="1" x14ac:dyDescent="0.3">
      <c r="A683" t="s">
        <v>2790</v>
      </c>
      <c r="B683" t="s">
        <v>2791</v>
      </c>
      <c r="C683" s="1" t="str">
        <f t="shared" si="55"/>
        <v>21:1131</v>
      </c>
      <c r="D683" s="1" t="str">
        <f t="shared" si="56"/>
        <v>21:0251</v>
      </c>
      <c r="E683" t="s">
        <v>2792</v>
      </c>
      <c r="F683" t="s">
        <v>2793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>
        <v>3.0000000000000001E-3</v>
      </c>
      <c r="P683">
        <v>104.3</v>
      </c>
      <c r="Q683">
        <v>0.73</v>
      </c>
      <c r="R683">
        <v>3.71</v>
      </c>
      <c r="S683">
        <v>61.45</v>
      </c>
      <c r="T683">
        <v>2.9000000000000001E-2</v>
      </c>
      <c r="U683">
        <v>3.3000000000000002E-2</v>
      </c>
      <c r="V683">
        <v>0.27200000000000002</v>
      </c>
      <c r="W683">
        <v>5.0000000000000001E-3</v>
      </c>
      <c r="X683">
        <v>2.044</v>
      </c>
      <c r="Y683">
        <v>0.42</v>
      </c>
      <c r="Z683">
        <v>1.4</v>
      </c>
      <c r="AA683">
        <v>9.7000000000000003E-2</v>
      </c>
      <c r="AB683">
        <v>4.3999999999999997E-2</v>
      </c>
      <c r="AC683">
        <v>0.03</v>
      </c>
      <c r="AE683">
        <v>0.151</v>
      </c>
      <c r="AH683">
        <v>0.02</v>
      </c>
      <c r="AI683">
        <v>5.0000000000000001E-3</v>
      </c>
      <c r="AJ683">
        <v>8.3000000000000004E-2</v>
      </c>
      <c r="AK683">
        <v>2.3050000000000002</v>
      </c>
      <c r="AL683">
        <v>3.0000000000000001E-3</v>
      </c>
      <c r="AM683">
        <v>92.87</v>
      </c>
      <c r="AN683">
        <v>5.8999999999999997E-2</v>
      </c>
      <c r="AP683">
        <v>0.27500000000000002</v>
      </c>
      <c r="AQ683">
        <v>3.56</v>
      </c>
      <c r="AR683">
        <v>0.128</v>
      </c>
      <c r="AS683">
        <v>4.5999999999999999E-2</v>
      </c>
      <c r="AT683">
        <v>0.17499999999999999</v>
      </c>
      <c r="AU683">
        <v>3.0000000000000001E-3</v>
      </c>
      <c r="AV683">
        <v>0.108</v>
      </c>
      <c r="AW683">
        <v>0.5</v>
      </c>
      <c r="AX683">
        <v>7.6999999999999999E-2</v>
      </c>
      <c r="AY683">
        <v>5.0000000000000001E-3</v>
      </c>
      <c r="AZ683">
        <v>12.48</v>
      </c>
      <c r="BB683">
        <v>1.6E-2</v>
      </c>
      <c r="BD683">
        <v>0.83</v>
      </c>
      <c r="BE683">
        <v>3.0000000000000001E-3</v>
      </c>
      <c r="BF683">
        <v>5.0000000000000001E-3</v>
      </c>
      <c r="BG683">
        <v>2.7E-2</v>
      </c>
      <c r="BH683">
        <v>0.49</v>
      </c>
      <c r="BJ683">
        <v>0.504</v>
      </c>
      <c r="BK683">
        <v>3.3000000000000002E-2</v>
      </c>
      <c r="BL683">
        <v>17.79</v>
      </c>
    </row>
    <row r="684" spans="1:64" hidden="1" x14ac:dyDescent="0.3">
      <c r="A684" t="s">
        <v>2794</v>
      </c>
      <c r="B684" t="s">
        <v>2795</v>
      </c>
      <c r="C684" s="1" t="str">
        <f t="shared" si="55"/>
        <v>21:1131</v>
      </c>
      <c r="D684" s="1" t="str">
        <f t="shared" si="56"/>
        <v>21:0251</v>
      </c>
      <c r="E684" t="s">
        <v>2796</v>
      </c>
      <c r="F684" t="s">
        <v>2797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>
        <v>3.0000000000000001E-3</v>
      </c>
      <c r="P684">
        <v>167.9</v>
      </c>
      <c r="Q684">
        <v>0.68</v>
      </c>
      <c r="R684">
        <v>2.29</v>
      </c>
      <c r="S684">
        <v>26.99</v>
      </c>
      <c r="T684">
        <v>2.1999999999999999E-2</v>
      </c>
      <c r="U684">
        <v>0.17299999999999999</v>
      </c>
      <c r="V684">
        <v>0.17499999999999999</v>
      </c>
      <c r="W684">
        <v>5.0000000000000001E-3</v>
      </c>
      <c r="X684">
        <v>0.71</v>
      </c>
      <c r="Y684">
        <v>0.48</v>
      </c>
      <c r="Z684">
        <v>0.86</v>
      </c>
      <c r="AA684">
        <v>4.8000000000000001E-2</v>
      </c>
      <c r="AB684">
        <v>0.02</v>
      </c>
      <c r="AC684">
        <v>1.4999999999999999E-2</v>
      </c>
      <c r="AE684">
        <v>6.3E-2</v>
      </c>
      <c r="AH684">
        <v>0.01</v>
      </c>
      <c r="AI684">
        <v>5.0000000000000001E-3</v>
      </c>
      <c r="AJ684">
        <v>5.2999999999999999E-2</v>
      </c>
      <c r="AK684">
        <v>1.196</v>
      </c>
      <c r="AL684">
        <v>3.0000000000000001E-3</v>
      </c>
      <c r="AM684">
        <v>17.670000000000002</v>
      </c>
      <c r="AN684">
        <v>2.5000000000000001E-2</v>
      </c>
      <c r="AP684">
        <v>0.17499999999999999</v>
      </c>
      <c r="AQ684">
        <v>1.94</v>
      </c>
      <c r="AR684">
        <v>4.4999999999999998E-2</v>
      </c>
      <c r="AS684">
        <v>3.1E-2</v>
      </c>
      <c r="AT684">
        <v>7.6999999999999999E-2</v>
      </c>
      <c r="AU684">
        <v>3.0000000000000001E-3</v>
      </c>
      <c r="AV684">
        <v>4.9000000000000002E-2</v>
      </c>
      <c r="AW684">
        <v>0.5</v>
      </c>
      <c r="AX684">
        <v>4.7E-2</v>
      </c>
      <c r="AY684">
        <v>5.0000000000000001E-3</v>
      </c>
      <c r="AZ684">
        <v>9.2899999999999991</v>
      </c>
      <c r="BB684">
        <v>7.0000000000000001E-3</v>
      </c>
      <c r="BD684">
        <v>0.56999999999999995</v>
      </c>
      <c r="BE684">
        <v>3.0000000000000001E-3</v>
      </c>
      <c r="BF684">
        <v>3.0000000000000001E-3</v>
      </c>
      <c r="BG684">
        <v>0.01</v>
      </c>
      <c r="BH684">
        <v>0.53</v>
      </c>
      <c r="BJ684">
        <v>0.314</v>
      </c>
      <c r="BK684">
        <v>1.7000000000000001E-2</v>
      </c>
      <c r="BL684">
        <v>6.89</v>
      </c>
    </row>
    <row r="685" spans="1:64" hidden="1" x14ac:dyDescent="0.3">
      <c r="A685" t="s">
        <v>2798</v>
      </c>
      <c r="B685" t="s">
        <v>2799</v>
      </c>
      <c r="C685" s="1" t="str">
        <f t="shared" si="55"/>
        <v>21:1131</v>
      </c>
      <c r="D685" s="1" t="str">
        <f t="shared" si="56"/>
        <v>21:0251</v>
      </c>
      <c r="E685" t="s">
        <v>2800</v>
      </c>
      <c r="F685" t="s">
        <v>2801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>
        <v>3.0000000000000001E-3</v>
      </c>
      <c r="P685">
        <v>148.4</v>
      </c>
      <c r="Q685">
        <v>0.44</v>
      </c>
      <c r="R685">
        <v>18</v>
      </c>
      <c r="S685">
        <v>79.709999999999994</v>
      </c>
      <c r="T685">
        <v>1.4E-2</v>
      </c>
      <c r="U685">
        <v>0.20399999999999999</v>
      </c>
      <c r="V685">
        <v>0.5</v>
      </c>
      <c r="W685">
        <v>5.0000000000000001E-3</v>
      </c>
      <c r="X685">
        <v>0.51</v>
      </c>
      <c r="Y685">
        <v>0.51</v>
      </c>
      <c r="Z685">
        <v>1.98</v>
      </c>
      <c r="AA685">
        <v>0.153</v>
      </c>
      <c r="AB685">
        <v>6.0999999999999999E-2</v>
      </c>
      <c r="AC685">
        <v>4.1000000000000002E-2</v>
      </c>
      <c r="AE685">
        <v>0.16400000000000001</v>
      </c>
      <c r="AH685">
        <v>0.03</v>
      </c>
      <c r="AI685">
        <v>5.0000000000000001E-3</v>
      </c>
      <c r="AJ685">
        <v>0.20200000000000001</v>
      </c>
      <c r="AK685">
        <v>4.5709999999999997</v>
      </c>
      <c r="AL685">
        <v>7.0000000000000001E-3</v>
      </c>
      <c r="AM685">
        <v>39.21</v>
      </c>
      <c r="AN685">
        <v>5.8999999999999997E-2</v>
      </c>
      <c r="AP685">
        <v>0.47499999999999998</v>
      </c>
      <c r="AQ685">
        <v>3.03</v>
      </c>
      <c r="AR685">
        <v>0.11600000000000001</v>
      </c>
      <c r="AS685">
        <v>9.0999999999999998E-2</v>
      </c>
      <c r="AT685">
        <v>0.51500000000000001</v>
      </c>
      <c r="AU685">
        <v>3.0000000000000001E-3</v>
      </c>
      <c r="AV685">
        <v>5.1999999999999998E-2</v>
      </c>
      <c r="AW685">
        <v>0.5</v>
      </c>
      <c r="AX685">
        <v>0.13800000000000001</v>
      </c>
      <c r="AY685">
        <v>5.0000000000000001E-3</v>
      </c>
      <c r="AZ685">
        <v>39.869999999999997</v>
      </c>
      <c r="BB685">
        <v>2.4E-2</v>
      </c>
      <c r="BD685">
        <v>1.04</v>
      </c>
      <c r="BE685">
        <v>3.0000000000000001E-3</v>
      </c>
      <c r="BF685">
        <v>1.0999999999999999E-2</v>
      </c>
      <c r="BG685">
        <v>7.0000000000000007E-2</v>
      </c>
      <c r="BH685">
        <v>0.25</v>
      </c>
      <c r="BJ685">
        <v>0.93799999999999994</v>
      </c>
      <c r="BK685">
        <v>4.8000000000000001E-2</v>
      </c>
      <c r="BL685">
        <v>2.1800000000000002</v>
      </c>
    </row>
    <row r="686" spans="1:64" hidden="1" x14ac:dyDescent="0.3">
      <c r="A686" t="s">
        <v>2802</v>
      </c>
      <c r="B686" t="s">
        <v>2803</v>
      </c>
      <c r="C686" s="1" t="str">
        <f t="shared" si="55"/>
        <v>21:1131</v>
      </c>
      <c r="D686" s="1" t="str">
        <f t="shared" si="56"/>
        <v>21:0251</v>
      </c>
      <c r="E686" t="s">
        <v>2804</v>
      </c>
      <c r="F686" t="s">
        <v>2805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>
        <v>3.0000000000000001E-3</v>
      </c>
      <c r="P686">
        <v>33.299999999999997</v>
      </c>
      <c r="Q686">
        <v>0.5</v>
      </c>
      <c r="R686">
        <v>16.809999999999999</v>
      </c>
      <c r="S686">
        <v>44.34</v>
      </c>
      <c r="T686">
        <v>0.01</v>
      </c>
      <c r="U686">
        <v>4.1000000000000002E-2</v>
      </c>
      <c r="V686">
        <v>0.29599999999999999</v>
      </c>
      <c r="W686">
        <v>5.0000000000000001E-3</v>
      </c>
      <c r="X686">
        <v>0.23400000000000001</v>
      </c>
      <c r="Y686">
        <v>0.28999999999999998</v>
      </c>
      <c r="Z686">
        <v>2.72</v>
      </c>
      <c r="AA686">
        <v>9.1999999999999998E-2</v>
      </c>
      <c r="AB686">
        <v>3.9E-2</v>
      </c>
      <c r="AC686">
        <v>3.1E-2</v>
      </c>
      <c r="AE686">
        <v>0.13</v>
      </c>
      <c r="AH686">
        <v>1.9E-2</v>
      </c>
      <c r="AI686">
        <v>5.0000000000000001E-3</v>
      </c>
      <c r="AJ686">
        <v>0.104</v>
      </c>
      <c r="AK686">
        <v>14.327</v>
      </c>
      <c r="AL686">
        <v>3.0000000000000001E-3</v>
      </c>
      <c r="AM686">
        <v>24.52</v>
      </c>
      <c r="AN686">
        <v>0.27</v>
      </c>
      <c r="AP686">
        <v>0.29899999999999999</v>
      </c>
      <c r="AQ686">
        <v>5.0199999999999996</v>
      </c>
      <c r="AR686">
        <v>0.16200000000000001</v>
      </c>
      <c r="AS686">
        <v>6.0999999999999999E-2</v>
      </c>
      <c r="AT686">
        <v>0.57999999999999996</v>
      </c>
      <c r="AU686">
        <v>3.0000000000000001E-3</v>
      </c>
      <c r="AV686">
        <v>0.13300000000000001</v>
      </c>
      <c r="AW686">
        <v>0.5</v>
      </c>
      <c r="AX686">
        <v>0.112</v>
      </c>
      <c r="AY686">
        <v>5.0000000000000001E-3</v>
      </c>
      <c r="AZ686">
        <v>63.31</v>
      </c>
      <c r="BB686">
        <v>1.7999999999999999E-2</v>
      </c>
      <c r="BD686">
        <v>0.69</v>
      </c>
      <c r="BE686">
        <v>1.7000000000000001E-2</v>
      </c>
      <c r="BF686">
        <v>3.0000000000000001E-3</v>
      </c>
      <c r="BG686">
        <v>0.13700000000000001</v>
      </c>
      <c r="BH686">
        <v>0.25</v>
      </c>
      <c r="BJ686">
        <v>0.621</v>
      </c>
      <c r="BK686">
        <v>2.7E-2</v>
      </c>
      <c r="BL686">
        <v>2.16</v>
      </c>
    </row>
    <row r="687" spans="1:64" hidden="1" x14ac:dyDescent="0.3">
      <c r="A687" t="s">
        <v>2806</v>
      </c>
      <c r="B687" t="s">
        <v>2807</v>
      </c>
      <c r="C687" s="1" t="str">
        <f t="shared" si="55"/>
        <v>21:1131</v>
      </c>
      <c r="D687" s="1" t="str">
        <f t="shared" si="56"/>
        <v>21:0251</v>
      </c>
      <c r="E687" t="s">
        <v>2808</v>
      </c>
      <c r="F687" t="s">
        <v>2809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>
        <v>6.0000000000000001E-3</v>
      </c>
      <c r="P687">
        <v>149.4</v>
      </c>
      <c r="Q687">
        <v>0.51</v>
      </c>
      <c r="R687">
        <v>39.64</v>
      </c>
      <c r="S687">
        <v>28.89</v>
      </c>
      <c r="T687">
        <v>4.7E-2</v>
      </c>
      <c r="U687">
        <v>0.57099999999999995</v>
      </c>
      <c r="V687">
        <v>1.9950000000000001</v>
      </c>
      <c r="W687">
        <v>1.0999999999999999E-2</v>
      </c>
      <c r="X687">
        <v>4.3520000000000003</v>
      </c>
      <c r="Y687">
        <v>0.36</v>
      </c>
      <c r="Z687">
        <v>6.37</v>
      </c>
      <c r="AA687">
        <v>1.034</v>
      </c>
      <c r="AB687">
        <v>0.41499999999999998</v>
      </c>
      <c r="AC687">
        <v>0.22500000000000001</v>
      </c>
      <c r="AE687">
        <v>1.492</v>
      </c>
      <c r="AH687">
        <v>0.18</v>
      </c>
      <c r="AI687">
        <v>5.0000000000000001E-3</v>
      </c>
      <c r="AJ687">
        <v>0.48699999999999999</v>
      </c>
      <c r="AK687">
        <v>44.292000000000002</v>
      </c>
      <c r="AL687">
        <v>2.8000000000000001E-2</v>
      </c>
      <c r="AM687">
        <v>287.24</v>
      </c>
      <c r="AN687">
        <v>0.30599999999999999</v>
      </c>
      <c r="AP687">
        <v>2.7919999999999998</v>
      </c>
      <c r="AQ687">
        <v>24.55</v>
      </c>
      <c r="AR687">
        <v>0.16300000000000001</v>
      </c>
      <c r="AS687">
        <v>0.43</v>
      </c>
      <c r="AT687">
        <v>0.92500000000000004</v>
      </c>
      <c r="AU687">
        <v>3.0000000000000001E-3</v>
      </c>
      <c r="AV687">
        <v>0.11600000000000001</v>
      </c>
      <c r="AW687">
        <v>0.5</v>
      </c>
      <c r="AX687">
        <v>0.89700000000000002</v>
      </c>
      <c r="AY687">
        <v>5.0000000000000001E-3</v>
      </c>
      <c r="AZ687">
        <v>94.77</v>
      </c>
      <c r="BB687">
        <v>0.19800000000000001</v>
      </c>
      <c r="BD687">
        <v>0.77</v>
      </c>
      <c r="BE687">
        <v>2.8000000000000001E-2</v>
      </c>
      <c r="BF687">
        <v>4.1000000000000002E-2</v>
      </c>
      <c r="BG687">
        <v>0.26200000000000001</v>
      </c>
      <c r="BH687">
        <v>0.28000000000000003</v>
      </c>
      <c r="BJ687">
        <v>5.3259999999999996</v>
      </c>
      <c r="BK687">
        <v>0.189</v>
      </c>
      <c r="BL687">
        <v>13.58</v>
      </c>
    </row>
    <row r="688" spans="1:64" hidden="1" x14ac:dyDescent="0.3">
      <c r="A688" t="s">
        <v>2810</v>
      </c>
      <c r="B688" t="s">
        <v>2811</v>
      </c>
      <c r="C688" s="1" t="str">
        <f t="shared" si="55"/>
        <v>21:1131</v>
      </c>
      <c r="D688" s="1" t="str">
        <f t="shared" si="56"/>
        <v>21:0251</v>
      </c>
      <c r="E688" t="s">
        <v>2812</v>
      </c>
      <c r="F688" t="s">
        <v>2813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>
        <v>6.0000000000000001E-3</v>
      </c>
      <c r="P688">
        <v>177.4</v>
      </c>
      <c r="Q688">
        <v>0.46</v>
      </c>
      <c r="R688">
        <v>3.37</v>
      </c>
      <c r="S688">
        <v>24.35</v>
      </c>
      <c r="T688">
        <v>1.2E-2</v>
      </c>
      <c r="U688">
        <v>0.13600000000000001</v>
      </c>
      <c r="V688">
        <v>0.25800000000000001</v>
      </c>
      <c r="W688">
        <v>5.0000000000000001E-3</v>
      </c>
      <c r="X688">
        <v>0.69299999999999995</v>
      </c>
      <c r="Y688">
        <v>0.46</v>
      </c>
      <c r="Z688">
        <v>0.63</v>
      </c>
      <c r="AA688">
        <v>5.7000000000000002E-2</v>
      </c>
      <c r="AB688">
        <v>2.7E-2</v>
      </c>
      <c r="AC688">
        <v>1.7999999999999999E-2</v>
      </c>
      <c r="AE688">
        <v>0.08</v>
      </c>
      <c r="AH688">
        <v>8.9999999999999993E-3</v>
      </c>
      <c r="AI688">
        <v>5.0000000000000001E-3</v>
      </c>
      <c r="AJ688">
        <v>7.5999999999999998E-2</v>
      </c>
      <c r="AK688">
        <v>1.2390000000000001</v>
      </c>
      <c r="AL688">
        <v>3.0000000000000001E-3</v>
      </c>
      <c r="AM688">
        <v>25.2</v>
      </c>
      <c r="AN688">
        <v>2.5000000000000001E-2</v>
      </c>
      <c r="AP688">
        <v>0.214</v>
      </c>
      <c r="AQ688">
        <v>1.58</v>
      </c>
      <c r="AR688">
        <v>0.17399999999999999</v>
      </c>
      <c r="AS688">
        <v>3.9E-2</v>
      </c>
      <c r="AT688">
        <v>0.13</v>
      </c>
      <c r="AU688">
        <v>3.0000000000000001E-3</v>
      </c>
      <c r="AV688">
        <v>6.0999999999999999E-2</v>
      </c>
      <c r="AW688">
        <v>0.5</v>
      </c>
      <c r="AX688">
        <v>6.9000000000000006E-2</v>
      </c>
      <c r="AY688">
        <v>5.0000000000000001E-3</v>
      </c>
      <c r="AZ688">
        <v>8.52</v>
      </c>
      <c r="BB688">
        <v>0.01</v>
      </c>
      <c r="BD688">
        <v>1.06</v>
      </c>
      <c r="BE688">
        <v>3.0000000000000001E-3</v>
      </c>
      <c r="BF688">
        <v>3.0000000000000001E-3</v>
      </c>
      <c r="BG688">
        <v>1.9E-2</v>
      </c>
      <c r="BH688">
        <v>0.45</v>
      </c>
      <c r="BJ688">
        <v>0.32100000000000001</v>
      </c>
      <c r="BK688">
        <v>2.8000000000000001E-2</v>
      </c>
      <c r="BL688">
        <v>5.04</v>
      </c>
    </row>
    <row r="689" spans="1:64" hidden="1" x14ac:dyDescent="0.3">
      <c r="A689" t="s">
        <v>2814</v>
      </c>
      <c r="B689" t="s">
        <v>2815</v>
      </c>
      <c r="C689" s="1" t="str">
        <f t="shared" si="55"/>
        <v>21:1131</v>
      </c>
      <c r="D689" s="1" t="str">
        <f t="shared" ref="D689:D720" si="59">HYPERLINK("https://geochem.nrcan.gc.ca/cdogs/content/svy/svy210251_e.htm", "21:0251")</f>
        <v>21:0251</v>
      </c>
      <c r="E689" t="s">
        <v>2816</v>
      </c>
      <c r="F689" t="s">
        <v>2817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>
        <v>3.0000000000000001E-3</v>
      </c>
      <c r="P689">
        <v>161.69999999999999</v>
      </c>
      <c r="Q689">
        <v>0.55000000000000004</v>
      </c>
      <c r="R689">
        <v>18.809999999999999</v>
      </c>
      <c r="S689">
        <v>38.07</v>
      </c>
      <c r="T689">
        <v>0.04</v>
      </c>
      <c r="U689">
        <v>0.36699999999999999</v>
      </c>
      <c r="V689">
        <v>1.2589999999999999</v>
      </c>
      <c r="W689">
        <v>5.0000000000000001E-3</v>
      </c>
      <c r="X689">
        <v>4.093</v>
      </c>
      <c r="Y689">
        <v>0.51</v>
      </c>
      <c r="Z689">
        <v>5.91</v>
      </c>
      <c r="AA689">
        <v>0.51600000000000001</v>
      </c>
      <c r="AB689">
        <v>0.19900000000000001</v>
      </c>
      <c r="AC689">
        <v>0.15</v>
      </c>
      <c r="AE689">
        <v>0.70299999999999996</v>
      </c>
      <c r="AH689">
        <v>8.4000000000000005E-2</v>
      </c>
      <c r="AI689">
        <v>5.0000000000000001E-3</v>
      </c>
      <c r="AJ689">
        <v>0.36899999999999999</v>
      </c>
      <c r="AK689">
        <v>17.010999999999999</v>
      </c>
      <c r="AL689">
        <v>1.6E-2</v>
      </c>
      <c r="AM689">
        <v>211.24</v>
      </c>
      <c r="AN689">
        <v>0.28599999999999998</v>
      </c>
      <c r="AP689">
        <v>1.42</v>
      </c>
      <c r="AQ689">
        <v>18.22</v>
      </c>
      <c r="AR689">
        <v>0.214</v>
      </c>
      <c r="AS689">
        <v>0.252</v>
      </c>
      <c r="AT689">
        <v>0.53100000000000003</v>
      </c>
      <c r="AU689">
        <v>3.0000000000000001E-3</v>
      </c>
      <c r="AV689">
        <v>0.152</v>
      </c>
      <c r="AW689">
        <v>0.5</v>
      </c>
      <c r="AX689">
        <v>0.52500000000000002</v>
      </c>
      <c r="AY689">
        <v>5.0000000000000001E-3</v>
      </c>
      <c r="AZ689">
        <v>59.09</v>
      </c>
      <c r="BB689">
        <v>9.4E-2</v>
      </c>
      <c r="BD689">
        <v>1.06</v>
      </c>
      <c r="BE689">
        <v>1.4E-2</v>
      </c>
      <c r="BF689">
        <v>2.5000000000000001E-2</v>
      </c>
      <c r="BG689">
        <v>0.16700000000000001</v>
      </c>
      <c r="BH689">
        <v>0.3</v>
      </c>
      <c r="BJ689">
        <v>3.0710000000000002</v>
      </c>
      <c r="BK689">
        <v>0.14599999999999999</v>
      </c>
      <c r="BL689">
        <v>17.88</v>
      </c>
    </row>
    <row r="690" spans="1:64" hidden="1" x14ac:dyDescent="0.3">
      <c r="A690" t="s">
        <v>2818</v>
      </c>
      <c r="B690" t="s">
        <v>2819</v>
      </c>
      <c r="C690" s="1" t="str">
        <f t="shared" si="55"/>
        <v>21:1131</v>
      </c>
      <c r="D690" s="1" t="str">
        <f t="shared" si="59"/>
        <v>21:0251</v>
      </c>
      <c r="E690" t="s">
        <v>2820</v>
      </c>
      <c r="F690" t="s">
        <v>2821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>
        <v>8.9999999999999993E-3</v>
      </c>
      <c r="P690">
        <v>126.7</v>
      </c>
      <c r="Q690">
        <v>0.53</v>
      </c>
      <c r="R690">
        <v>9.73</v>
      </c>
      <c r="S690">
        <v>64.5</v>
      </c>
      <c r="T690">
        <v>3.7999999999999999E-2</v>
      </c>
      <c r="U690">
        <v>7.3999999999999996E-2</v>
      </c>
      <c r="V690">
        <v>0.69399999999999995</v>
      </c>
      <c r="W690">
        <v>5.0000000000000001E-3</v>
      </c>
      <c r="X690">
        <v>2.1859999999999999</v>
      </c>
      <c r="Y690">
        <v>0.63</v>
      </c>
      <c r="Z690">
        <v>6.28</v>
      </c>
      <c r="AA690">
        <v>0.30299999999999999</v>
      </c>
      <c r="AB690">
        <v>0.14599999999999999</v>
      </c>
      <c r="AC690">
        <v>7.9000000000000001E-2</v>
      </c>
      <c r="AE690">
        <v>0.36199999999999999</v>
      </c>
      <c r="AH690">
        <v>6.0999999999999999E-2</v>
      </c>
      <c r="AI690">
        <v>5.0000000000000001E-3</v>
      </c>
      <c r="AJ690">
        <v>0.20599999999999999</v>
      </c>
      <c r="AK690">
        <v>6.0510000000000002</v>
      </c>
      <c r="AL690">
        <v>1.4999999999999999E-2</v>
      </c>
      <c r="AM690">
        <v>62.69</v>
      </c>
      <c r="AN690">
        <v>0.128</v>
      </c>
      <c r="AP690">
        <v>0.74</v>
      </c>
      <c r="AQ690">
        <v>11.94</v>
      </c>
      <c r="AR690">
        <v>0.159</v>
      </c>
      <c r="AS690">
        <v>0.127</v>
      </c>
      <c r="AT690">
        <v>0.39400000000000002</v>
      </c>
      <c r="AU690">
        <v>3.0000000000000001E-3</v>
      </c>
      <c r="AV690">
        <v>0.111</v>
      </c>
      <c r="AW690">
        <v>0.5</v>
      </c>
      <c r="AX690">
        <v>0.251</v>
      </c>
      <c r="AY690">
        <v>5.0000000000000001E-3</v>
      </c>
      <c r="AZ690">
        <v>34.770000000000003</v>
      </c>
      <c r="BB690">
        <v>5.1999999999999998E-2</v>
      </c>
      <c r="BD690">
        <v>0.96</v>
      </c>
      <c r="BE690">
        <v>1.0999999999999999E-2</v>
      </c>
      <c r="BF690">
        <v>1.9E-2</v>
      </c>
      <c r="BG690">
        <v>0.129</v>
      </c>
      <c r="BH690">
        <v>0.32</v>
      </c>
      <c r="BJ690">
        <v>1.57</v>
      </c>
      <c r="BK690">
        <v>8.7999999999999995E-2</v>
      </c>
      <c r="BL690">
        <v>18.760000000000002</v>
      </c>
    </row>
    <row r="691" spans="1:64" hidden="1" x14ac:dyDescent="0.3">
      <c r="A691" t="s">
        <v>2822</v>
      </c>
      <c r="B691" t="s">
        <v>2823</v>
      </c>
      <c r="C691" s="1" t="str">
        <f t="shared" ref="C691:C745" si="62">HYPERLINK("https://geochem.nrcan.gc.ca/cdogs/content/bdl/bdl211131_e.htm", "21:1131")</f>
        <v>21:1131</v>
      </c>
      <c r="D691" s="1" t="str">
        <f t="shared" si="59"/>
        <v>21:0251</v>
      </c>
      <c r="E691" t="s">
        <v>2824</v>
      </c>
      <c r="F691" t="s">
        <v>2825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>
        <v>3.0000000000000001E-3</v>
      </c>
      <c r="P691">
        <v>42.1</v>
      </c>
      <c r="Q691">
        <v>0.6</v>
      </c>
      <c r="R691">
        <v>29.23</v>
      </c>
      <c r="S691">
        <v>32.89</v>
      </c>
      <c r="T691">
        <v>1.7000000000000001E-2</v>
      </c>
      <c r="U691">
        <v>0.371</v>
      </c>
      <c r="V691">
        <v>0.77100000000000002</v>
      </c>
      <c r="W691">
        <v>5.0000000000000001E-3</v>
      </c>
      <c r="X691">
        <v>2.1989999999999998</v>
      </c>
      <c r="Y691">
        <v>0.22</v>
      </c>
      <c r="Z691">
        <v>3.71</v>
      </c>
      <c r="AA691">
        <v>0.317</v>
      </c>
      <c r="AB691">
        <v>0.13500000000000001</v>
      </c>
      <c r="AC691">
        <v>0.08</v>
      </c>
      <c r="AE691">
        <v>0.40699999999999997</v>
      </c>
      <c r="AH691">
        <v>6.8000000000000005E-2</v>
      </c>
      <c r="AI691">
        <v>5.0000000000000001E-3</v>
      </c>
      <c r="AJ691">
        <v>0.20300000000000001</v>
      </c>
      <c r="AK691">
        <v>13.663</v>
      </c>
      <c r="AL691">
        <v>1.2E-2</v>
      </c>
      <c r="AM691">
        <v>247.3</v>
      </c>
      <c r="AN691">
        <v>0.66900000000000004</v>
      </c>
      <c r="AP691">
        <v>0.93500000000000005</v>
      </c>
      <c r="AQ691">
        <v>9.33</v>
      </c>
      <c r="AR691">
        <v>0.13200000000000001</v>
      </c>
      <c r="AS691">
        <v>0.157</v>
      </c>
      <c r="AT691">
        <v>1.099</v>
      </c>
      <c r="AU691">
        <v>6.0000000000000001E-3</v>
      </c>
      <c r="AV691">
        <v>0.155</v>
      </c>
      <c r="AW691">
        <v>0.5</v>
      </c>
      <c r="AX691">
        <v>0.33400000000000002</v>
      </c>
      <c r="AY691">
        <v>5.0000000000000001E-3</v>
      </c>
      <c r="AZ691">
        <v>78.010000000000005</v>
      </c>
      <c r="BB691">
        <v>0.06</v>
      </c>
      <c r="BD691">
        <v>0.74</v>
      </c>
      <c r="BE691">
        <v>2.5000000000000001E-2</v>
      </c>
      <c r="BF691">
        <v>1.6E-2</v>
      </c>
      <c r="BG691">
        <v>0.20300000000000001</v>
      </c>
      <c r="BH691">
        <v>0.26</v>
      </c>
      <c r="BJ691">
        <v>1.8340000000000001</v>
      </c>
      <c r="BK691">
        <v>8.6999999999999994E-2</v>
      </c>
      <c r="BL691">
        <v>4.8499999999999996</v>
      </c>
    </row>
    <row r="692" spans="1:64" hidden="1" x14ac:dyDescent="0.3">
      <c r="A692" t="s">
        <v>2826</v>
      </c>
      <c r="B692" t="s">
        <v>2827</v>
      </c>
      <c r="C692" s="1" t="str">
        <f t="shared" si="62"/>
        <v>21:1131</v>
      </c>
      <c r="D692" s="1" t="str">
        <f t="shared" si="59"/>
        <v>21:0251</v>
      </c>
      <c r="E692" t="s">
        <v>2828</v>
      </c>
      <c r="F692" t="s">
        <v>2829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>
        <v>8.0000000000000002E-3</v>
      </c>
      <c r="P692">
        <v>4794</v>
      </c>
      <c r="Q692">
        <v>0.05</v>
      </c>
      <c r="R692">
        <v>16.73</v>
      </c>
      <c r="S692">
        <v>52.72</v>
      </c>
      <c r="T692">
        <v>0.89900000000000002</v>
      </c>
      <c r="U692">
        <v>2.6</v>
      </c>
      <c r="V692">
        <v>1.4119999999999999</v>
      </c>
      <c r="W692">
        <v>0.04</v>
      </c>
      <c r="X692">
        <v>42.009</v>
      </c>
      <c r="Y692">
        <v>1.25</v>
      </c>
      <c r="Z692">
        <v>43.34</v>
      </c>
      <c r="AA692">
        <v>2.883</v>
      </c>
      <c r="AB692">
        <v>1.1539999999999999</v>
      </c>
      <c r="AC692">
        <v>0.49299999999999999</v>
      </c>
      <c r="AE692">
        <v>3.512</v>
      </c>
      <c r="AH692">
        <v>0.46200000000000002</v>
      </c>
      <c r="AI692">
        <v>5.0000000000000001E-3</v>
      </c>
      <c r="AJ692">
        <v>0.36</v>
      </c>
      <c r="AK692">
        <v>32.5</v>
      </c>
      <c r="AL692">
        <v>8.5999999999999993E-2</v>
      </c>
      <c r="AM692">
        <v>286.93</v>
      </c>
      <c r="AN692">
        <v>2.5000000000000001E-2</v>
      </c>
      <c r="AP692">
        <v>2.105</v>
      </c>
      <c r="AQ692">
        <v>199.8</v>
      </c>
      <c r="AR692">
        <v>0.113</v>
      </c>
      <c r="AS692">
        <v>0.315</v>
      </c>
      <c r="AT692">
        <v>2.1469999999999998</v>
      </c>
      <c r="AU692">
        <v>3.0000000000000001E-3</v>
      </c>
      <c r="AV692">
        <v>9.9000000000000005E-2</v>
      </c>
      <c r="AW692">
        <v>0.5</v>
      </c>
      <c r="AX692">
        <v>1.2330000000000001</v>
      </c>
      <c r="AY692">
        <v>1.0999999999999999E-2</v>
      </c>
      <c r="AZ692">
        <v>58.55</v>
      </c>
      <c r="BB692">
        <v>0.52800000000000002</v>
      </c>
      <c r="BD692">
        <v>1.0900000000000001</v>
      </c>
      <c r="BE692">
        <v>5.6000000000000001E-2</v>
      </c>
      <c r="BF692">
        <v>0.13200000000000001</v>
      </c>
      <c r="BG692">
        <v>1.46</v>
      </c>
      <c r="BH692">
        <v>0.18</v>
      </c>
      <c r="BJ692">
        <v>13.192</v>
      </c>
      <c r="BK692">
        <v>0.78800000000000003</v>
      </c>
      <c r="BL692">
        <v>742.79</v>
      </c>
    </row>
    <row r="693" spans="1:64" hidden="1" x14ac:dyDescent="0.3">
      <c r="A693" t="s">
        <v>2830</v>
      </c>
      <c r="B693" t="s">
        <v>2831</v>
      </c>
      <c r="C693" s="1" t="str">
        <f t="shared" si="62"/>
        <v>21:1131</v>
      </c>
      <c r="D693" s="1" t="str">
        <f t="shared" si="59"/>
        <v>21:0251</v>
      </c>
      <c r="E693" t="s">
        <v>2832</v>
      </c>
      <c r="F693" t="s">
        <v>2833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>
        <v>3.0000000000000001E-3</v>
      </c>
      <c r="P693">
        <v>7925.1</v>
      </c>
      <c r="Q693">
        <v>0.05</v>
      </c>
      <c r="R693">
        <v>69.430000000000007</v>
      </c>
      <c r="S693">
        <v>29.07</v>
      </c>
      <c r="T693">
        <v>1.917</v>
      </c>
      <c r="U693">
        <v>2.024</v>
      </c>
      <c r="V693">
        <v>2.5830000000000002</v>
      </c>
      <c r="W693">
        <v>7.5999999999999998E-2</v>
      </c>
      <c r="X693">
        <v>96.78</v>
      </c>
      <c r="Y693">
        <v>1.2</v>
      </c>
      <c r="Z693">
        <v>54.97</v>
      </c>
      <c r="AA693">
        <v>6.2430000000000003</v>
      </c>
      <c r="AB693">
        <v>2.0190000000000001</v>
      </c>
      <c r="AC693">
        <v>1.3380000000000001</v>
      </c>
      <c r="AE693">
        <v>8.2560000000000002</v>
      </c>
      <c r="AH693">
        <v>0.96399999999999997</v>
      </c>
      <c r="AI693">
        <v>5.0000000000000001E-3</v>
      </c>
      <c r="AJ693">
        <v>0.65300000000000002</v>
      </c>
      <c r="AK693">
        <v>76.358999999999995</v>
      </c>
      <c r="AL693">
        <v>0.128</v>
      </c>
      <c r="AM693">
        <v>824.45</v>
      </c>
      <c r="AN693">
        <v>2.5000000000000001E-2</v>
      </c>
      <c r="AP693">
        <v>4.8979999999999997</v>
      </c>
      <c r="AQ693">
        <v>351.84</v>
      </c>
      <c r="AR693">
        <v>4.2000000000000003E-2</v>
      </c>
      <c r="AS693">
        <v>0.626</v>
      </c>
      <c r="AT693">
        <v>4.4429999999999996</v>
      </c>
      <c r="AU693">
        <v>3.0000000000000001E-3</v>
      </c>
      <c r="AV693">
        <v>5.8999999999999997E-2</v>
      </c>
      <c r="AW693">
        <v>3.3</v>
      </c>
      <c r="AX693">
        <v>3.569</v>
      </c>
      <c r="AY693">
        <v>5.0000000000000001E-3</v>
      </c>
      <c r="AZ693">
        <v>283.61</v>
      </c>
      <c r="BB693">
        <v>1.1719999999999999</v>
      </c>
      <c r="BD693">
        <v>1.57</v>
      </c>
      <c r="BE693">
        <v>5.8999999999999997E-2</v>
      </c>
      <c r="BF693">
        <v>0.20499999999999999</v>
      </c>
      <c r="BG693">
        <v>1.014</v>
      </c>
      <c r="BH693">
        <v>0.24</v>
      </c>
      <c r="BJ693">
        <v>24.888000000000002</v>
      </c>
      <c r="BK693">
        <v>0.97</v>
      </c>
      <c r="BL693">
        <v>938.1</v>
      </c>
    </row>
    <row r="694" spans="1:64" hidden="1" x14ac:dyDescent="0.3">
      <c r="A694" t="s">
        <v>2834</v>
      </c>
      <c r="B694" t="s">
        <v>2835</v>
      </c>
      <c r="C694" s="1" t="str">
        <f t="shared" si="62"/>
        <v>21:1131</v>
      </c>
      <c r="D694" s="1" t="str">
        <f t="shared" si="59"/>
        <v>21:0251</v>
      </c>
      <c r="E694" t="s">
        <v>2836</v>
      </c>
      <c r="F694" t="s">
        <v>2837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>
        <v>3.0000000000000001E-3</v>
      </c>
      <c r="P694">
        <v>159.30000000000001</v>
      </c>
      <c r="Q694">
        <v>0.36</v>
      </c>
      <c r="R694">
        <v>3.14</v>
      </c>
      <c r="S694">
        <v>20.350000000000001</v>
      </c>
      <c r="T694">
        <v>2.3E-2</v>
      </c>
      <c r="U694">
        <v>0.01</v>
      </c>
      <c r="V694">
        <v>0.16700000000000001</v>
      </c>
      <c r="W694">
        <v>5.0000000000000001E-3</v>
      </c>
      <c r="X694">
        <v>0.871</v>
      </c>
      <c r="Y694">
        <v>0.39</v>
      </c>
      <c r="Z694">
        <v>0.3</v>
      </c>
      <c r="AA694">
        <v>5.5E-2</v>
      </c>
      <c r="AB694">
        <v>3.7999999999999999E-2</v>
      </c>
      <c r="AC694">
        <v>1.7000000000000001E-2</v>
      </c>
      <c r="AE694">
        <v>5.2999999999999999E-2</v>
      </c>
      <c r="AH694">
        <v>7.0000000000000001E-3</v>
      </c>
      <c r="AI694">
        <v>5.0000000000000001E-3</v>
      </c>
      <c r="AJ694">
        <v>5.6000000000000001E-2</v>
      </c>
      <c r="AK694">
        <v>0.95499999999999996</v>
      </c>
      <c r="AL694">
        <v>3.0000000000000001E-3</v>
      </c>
      <c r="AM694">
        <v>18.89</v>
      </c>
      <c r="AN694">
        <v>2.5000000000000001E-2</v>
      </c>
      <c r="AP694">
        <v>0.13100000000000001</v>
      </c>
      <c r="AQ694">
        <v>2.02</v>
      </c>
      <c r="AR694">
        <v>3.6999999999999998E-2</v>
      </c>
      <c r="AS694">
        <v>0.03</v>
      </c>
      <c r="AT694">
        <v>2.5000000000000001E-2</v>
      </c>
      <c r="AU694">
        <v>3.0000000000000001E-3</v>
      </c>
      <c r="AV694">
        <v>2.3E-2</v>
      </c>
      <c r="AW694">
        <v>0.5</v>
      </c>
      <c r="AX694">
        <v>6.5000000000000002E-2</v>
      </c>
      <c r="AY694">
        <v>5.0000000000000001E-3</v>
      </c>
      <c r="AZ694">
        <v>5.44</v>
      </c>
      <c r="BB694">
        <v>8.0000000000000002E-3</v>
      </c>
      <c r="BD694">
        <v>0.63</v>
      </c>
      <c r="BE694">
        <v>3.0000000000000001E-3</v>
      </c>
      <c r="BF694">
        <v>3.0000000000000001E-3</v>
      </c>
      <c r="BG694">
        <v>6.0000000000000001E-3</v>
      </c>
      <c r="BH694">
        <v>0.41</v>
      </c>
      <c r="BJ694">
        <v>0.28599999999999998</v>
      </c>
      <c r="BK694">
        <v>0.02</v>
      </c>
      <c r="BL694">
        <v>5.87</v>
      </c>
    </row>
    <row r="695" spans="1:64" hidden="1" x14ac:dyDescent="0.3">
      <c r="A695" t="s">
        <v>2838</v>
      </c>
      <c r="B695" t="s">
        <v>2839</v>
      </c>
      <c r="C695" s="1" t="str">
        <f t="shared" si="62"/>
        <v>21:1131</v>
      </c>
      <c r="D695" s="1" t="str">
        <f t="shared" si="59"/>
        <v>21:0251</v>
      </c>
      <c r="E695" t="s">
        <v>2840</v>
      </c>
      <c r="F695" t="s">
        <v>2841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>
        <v>3.0000000000000001E-3</v>
      </c>
      <c r="P695">
        <v>50.3</v>
      </c>
      <c r="Q695">
        <v>0.4</v>
      </c>
      <c r="R695">
        <v>40.700000000000003</v>
      </c>
      <c r="S695">
        <v>24.69</v>
      </c>
      <c r="T695">
        <v>4.4999999999999998E-2</v>
      </c>
      <c r="U695">
        <v>0.79300000000000004</v>
      </c>
      <c r="V695">
        <v>0.78</v>
      </c>
      <c r="W695">
        <v>2.5999999999999999E-2</v>
      </c>
      <c r="X695">
        <v>4.8620000000000001</v>
      </c>
      <c r="Y695">
        <v>0.15</v>
      </c>
      <c r="Z695">
        <v>4.8</v>
      </c>
      <c r="AA695">
        <v>0.33</v>
      </c>
      <c r="AB695">
        <v>0.14599999999999999</v>
      </c>
      <c r="AC695">
        <v>7.0999999999999994E-2</v>
      </c>
      <c r="AE695">
        <v>0.42799999999999999</v>
      </c>
      <c r="AH695">
        <v>5.8999999999999997E-2</v>
      </c>
      <c r="AI695">
        <v>5.0000000000000001E-3</v>
      </c>
      <c r="AJ695">
        <v>0.19400000000000001</v>
      </c>
      <c r="AK695">
        <v>28.323</v>
      </c>
      <c r="AL695">
        <v>8.0000000000000002E-3</v>
      </c>
      <c r="AM695">
        <v>406.12</v>
      </c>
      <c r="AN695">
        <v>2.2429999999999999</v>
      </c>
      <c r="AP695">
        <v>0.76400000000000001</v>
      </c>
      <c r="AQ695">
        <v>12.59</v>
      </c>
      <c r="AR695">
        <v>4.7E-2</v>
      </c>
      <c r="AS695">
        <v>0.14599999999999999</v>
      </c>
      <c r="AT695">
        <v>2.1859999999999999</v>
      </c>
      <c r="AU695">
        <v>1.4E-2</v>
      </c>
      <c r="AV695">
        <v>0.30599999999999999</v>
      </c>
      <c r="AW695">
        <v>0.5</v>
      </c>
      <c r="AX695">
        <v>0.23300000000000001</v>
      </c>
      <c r="AY695">
        <v>5.0000000000000001E-3</v>
      </c>
      <c r="AZ695">
        <v>154.53</v>
      </c>
      <c r="BB695">
        <v>6.0999999999999999E-2</v>
      </c>
      <c r="BD695">
        <v>0.25</v>
      </c>
      <c r="BE695">
        <v>5.1999999999999998E-2</v>
      </c>
      <c r="BF695">
        <v>1.2999999999999999E-2</v>
      </c>
      <c r="BG695">
        <v>0.379</v>
      </c>
      <c r="BH695">
        <v>0.12</v>
      </c>
      <c r="BJ695">
        <v>1.5229999999999999</v>
      </c>
      <c r="BK695">
        <v>5.6000000000000001E-2</v>
      </c>
      <c r="BL695">
        <v>10.71</v>
      </c>
    </row>
    <row r="696" spans="1:64" hidden="1" x14ac:dyDescent="0.3">
      <c r="A696" t="s">
        <v>2842</v>
      </c>
      <c r="B696" t="s">
        <v>2843</v>
      </c>
      <c r="C696" s="1" t="str">
        <f t="shared" si="62"/>
        <v>21:1131</v>
      </c>
      <c r="D696" s="1" t="str">
        <f t="shared" si="59"/>
        <v>21:0251</v>
      </c>
      <c r="E696" t="s">
        <v>2844</v>
      </c>
      <c r="F696" t="s">
        <v>2845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>
        <v>3.0000000000000001E-3</v>
      </c>
      <c r="P696">
        <v>76.3</v>
      </c>
      <c r="Q696">
        <v>0.31</v>
      </c>
      <c r="R696">
        <v>22.76</v>
      </c>
      <c r="S696">
        <v>29.64</v>
      </c>
      <c r="T696">
        <v>2.8000000000000001E-2</v>
      </c>
      <c r="U696">
        <v>0.215</v>
      </c>
      <c r="V696">
        <v>0.55700000000000005</v>
      </c>
      <c r="W696">
        <v>5.0000000000000001E-3</v>
      </c>
      <c r="X696">
        <v>1.133</v>
      </c>
      <c r="Y696">
        <v>0.21</v>
      </c>
      <c r="Z696">
        <v>3.39</v>
      </c>
      <c r="AA696">
        <v>0.22700000000000001</v>
      </c>
      <c r="AB696">
        <v>0.113</v>
      </c>
      <c r="AC696">
        <v>5.2999999999999999E-2</v>
      </c>
      <c r="AE696">
        <v>0.27200000000000002</v>
      </c>
      <c r="AH696">
        <v>4.2000000000000003E-2</v>
      </c>
      <c r="AI696">
        <v>5.0000000000000001E-3</v>
      </c>
      <c r="AJ696">
        <v>0.14099999999999999</v>
      </c>
      <c r="AK696">
        <v>11.948</v>
      </c>
      <c r="AL696">
        <v>8.0000000000000002E-3</v>
      </c>
      <c r="AM696">
        <v>51.72</v>
      </c>
      <c r="AN696">
        <v>0.53</v>
      </c>
      <c r="AP696">
        <v>0.61299999999999999</v>
      </c>
      <c r="AQ696">
        <v>7.44</v>
      </c>
      <c r="AR696">
        <v>0.06</v>
      </c>
      <c r="AS696">
        <v>0.114</v>
      </c>
      <c r="AT696">
        <v>0.36699999999999999</v>
      </c>
      <c r="AU696">
        <v>3.0000000000000001E-3</v>
      </c>
      <c r="AV696">
        <v>0.14899999999999999</v>
      </c>
      <c r="AW696">
        <v>0.5</v>
      </c>
      <c r="AX696">
        <v>0.22700000000000001</v>
      </c>
      <c r="AY696">
        <v>5.0000000000000001E-3</v>
      </c>
      <c r="AZ696">
        <v>93.08</v>
      </c>
      <c r="BB696">
        <v>3.5000000000000003E-2</v>
      </c>
      <c r="BD696">
        <v>0.25</v>
      </c>
      <c r="BE696">
        <v>1.2E-2</v>
      </c>
      <c r="BF696">
        <v>1.4999999999999999E-2</v>
      </c>
      <c r="BG696">
        <v>0.29299999999999998</v>
      </c>
      <c r="BH696">
        <v>0.15</v>
      </c>
      <c r="BJ696">
        <v>1.163</v>
      </c>
      <c r="BK696">
        <v>7.3999999999999996E-2</v>
      </c>
      <c r="BL696">
        <v>7.68</v>
      </c>
    </row>
    <row r="697" spans="1:64" hidden="1" x14ac:dyDescent="0.3">
      <c r="A697" t="s">
        <v>2846</v>
      </c>
      <c r="B697" t="s">
        <v>2847</v>
      </c>
      <c r="C697" s="1" t="str">
        <f t="shared" si="62"/>
        <v>21:1131</v>
      </c>
      <c r="D697" s="1" t="str">
        <f t="shared" si="59"/>
        <v>21:0251</v>
      </c>
      <c r="E697" t="s">
        <v>2848</v>
      </c>
      <c r="F697" t="s">
        <v>2849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>
        <v>5.0000000000000001E-3</v>
      </c>
      <c r="P697">
        <v>121</v>
      </c>
      <c r="Q697">
        <v>0.32</v>
      </c>
      <c r="R697">
        <v>3.75</v>
      </c>
      <c r="S697">
        <v>45.1</v>
      </c>
      <c r="T697">
        <v>4.3999999999999997E-2</v>
      </c>
      <c r="U697">
        <v>0.03</v>
      </c>
      <c r="V697">
        <v>0.53600000000000003</v>
      </c>
      <c r="W697">
        <v>5.0000000000000001E-3</v>
      </c>
      <c r="X697">
        <v>0.999</v>
      </c>
      <c r="Y697">
        <v>0.56999999999999995</v>
      </c>
      <c r="Z697">
        <v>2.36</v>
      </c>
      <c r="AA697">
        <v>0.14699999999999999</v>
      </c>
      <c r="AB697">
        <v>7.9000000000000001E-2</v>
      </c>
      <c r="AC697">
        <v>5.7000000000000002E-2</v>
      </c>
      <c r="AE697">
        <v>0.17599999999999999</v>
      </c>
      <c r="AH697">
        <v>0.03</v>
      </c>
      <c r="AI697">
        <v>5.0000000000000001E-3</v>
      </c>
      <c r="AJ697">
        <v>0.14199999999999999</v>
      </c>
      <c r="AK697">
        <v>1.877</v>
      </c>
      <c r="AL697">
        <v>8.0000000000000002E-3</v>
      </c>
      <c r="AM697">
        <v>25.7</v>
      </c>
      <c r="AN697">
        <v>0.112</v>
      </c>
      <c r="AP697">
        <v>0.55000000000000004</v>
      </c>
      <c r="AQ697">
        <v>3.33</v>
      </c>
      <c r="AR697">
        <v>3.5999999999999997E-2</v>
      </c>
      <c r="AS697">
        <v>9.6000000000000002E-2</v>
      </c>
      <c r="AT697">
        <v>0.114</v>
      </c>
      <c r="AU697">
        <v>3.0000000000000001E-3</v>
      </c>
      <c r="AV697">
        <v>0.105</v>
      </c>
      <c r="AW697">
        <v>0.5</v>
      </c>
      <c r="AX697">
        <v>0.151</v>
      </c>
      <c r="AY697">
        <v>5.0000000000000001E-3</v>
      </c>
      <c r="AZ697">
        <v>8.7100000000000009</v>
      </c>
      <c r="BB697">
        <v>2.4E-2</v>
      </c>
      <c r="BD697">
        <v>0.25</v>
      </c>
      <c r="BE697">
        <v>3.0000000000000001E-3</v>
      </c>
      <c r="BF697">
        <v>7.0000000000000001E-3</v>
      </c>
      <c r="BG697">
        <v>6.7000000000000004E-2</v>
      </c>
      <c r="BH697">
        <v>0.28000000000000003</v>
      </c>
      <c r="BJ697">
        <v>0.83699999999999997</v>
      </c>
      <c r="BK697">
        <v>6.5000000000000002E-2</v>
      </c>
      <c r="BL697">
        <v>9.76</v>
      </c>
    </row>
    <row r="698" spans="1:64" hidden="1" x14ac:dyDescent="0.3">
      <c r="A698" t="s">
        <v>2850</v>
      </c>
      <c r="B698" t="s">
        <v>2851</v>
      </c>
      <c r="C698" s="1" t="str">
        <f t="shared" si="62"/>
        <v>21:1131</v>
      </c>
      <c r="D698" s="1" t="str">
        <f t="shared" si="59"/>
        <v>21:0251</v>
      </c>
      <c r="E698" t="s">
        <v>2852</v>
      </c>
      <c r="F698" t="s">
        <v>2853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>
        <v>3.0000000000000001E-3</v>
      </c>
      <c r="P698">
        <v>54.2</v>
      </c>
      <c r="Q698">
        <v>0.21</v>
      </c>
      <c r="R698">
        <v>82.9</v>
      </c>
      <c r="S698">
        <v>17.510000000000002</v>
      </c>
      <c r="T698">
        <v>1.9E-2</v>
      </c>
      <c r="U698">
        <v>1.5249999999999999</v>
      </c>
      <c r="V698">
        <v>0.308</v>
      </c>
      <c r="W698">
        <v>2.8000000000000001E-2</v>
      </c>
      <c r="X698">
        <v>17.748999999999999</v>
      </c>
      <c r="Y698">
        <v>0.05</v>
      </c>
      <c r="Z698">
        <v>5.0599999999999996</v>
      </c>
      <c r="AA698">
        <v>0.09</v>
      </c>
      <c r="AB698">
        <v>4.9000000000000002E-2</v>
      </c>
      <c r="AC698">
        <v>2.3E-2</v>
      </c>
      <c r="AE698">
        <v>0.129</v>
      </c>
      <c r="AH698">
        <v>1.7000000000000001E-2</v>
      </c>
      <c r="AI698">
        <v>5.0000000000000001E-3</v>
      </c>
      <c r="AJ698">
        <v>0.107</v>
      </c>
      <c r="AK698">
        <v>72.251999999999995</v>
      </c>
      <c r="AL698">
        <v>3.0000000000000001E-3</v>
      </c>
      <c r="AM698">
        <v>835.29</v>
      </c>
      <c r="AN698">
        <v>0.56100000000000005</v>
      </c>
      <c r="AP698">
        <v>0.30499999999999999</v>
      </c>
      <c r="AQ698">
        <v>50.05</v>
      </c>
      <c r="AR698">
        <v>5.0000000000000001E-3</v>
      </c>
      <c r="AS698">
        <v>5.3999999999999999E-2</v>
      </c>
      <c r="AT698">
        <v>2.4689999999999999</v>
      </c>
      <c r="AU698">
        <v>1.2E-2</v>
      </c>
      <c r="AV698">
        <v>0.13900000000000001</v>
      </c>
      <c r="AW698">
        <v>0.5</v>
      </c>
      <c r="AX698">
        <v>9.6000000000000002E-2</v>
      </c>
      <c r="AY698">
        <v>5.0000000000000001E-3</v>
      </c>
      <c r="AZ698">
        <v>224.13</v>
      </c>
      <c r="BB698">
        <v>1.6E-2</v>
      </c>
      <c r="BD698">
        <v>0.55000000000000004</v>
      </c>
      <c r="BE698">
        <v>4.2999999999999997E-2</v>
      </c>
      <c r="BF698">
        <v>5.0000000000000001E-3</v>
      </c>
      <c r="BG698">
        <v>0.53</v>
      </c>
      <c r="BH698">
        <v>0.11</v>
      </c>
      <c r="BJ698">
        <v>0.623</v>
      </c>
      <c r="BK698">
        <v>1.7000000000000001E-2</v>
      </c>
      <c r="BL698">
        <v>28.63</v>
      </c>
    </row>
    <row r="699" spans="1:64" hidden="1" x14ac:dyDescent="0.3">
      <c r="A699" t="s">
        <v>2854</v>
      </c>
      <c r="B699" t="s">
        <v>2855</v>
      </c>
      <c r="C699" s="1" t="str">
        <f t="shared" si="62"/>
        <v>21:1131</v>
      </c>
      <c r="D699" s="1" t="str">
        <f t="shared" si="59"/>
        <v>21:0251</v>
      </c>
      <c r="E699" t="s">
        <v>2856</v>
      </c>
      <c r="F699" t="s">
        <v>2857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>
        <v>3.0000000000000001E-3</v>
      </c>
      <c r="P699">
        <v>12.3</v>
      </c>
      <c r="Q699">
        <v>0.48</v>
      </c>
      <c r="R699">
        <v>111.78</v>
      </c>
      <c r="S699">
        <v>12.49</v>
      </c>
      <c r="T699">
        <v>2.7E-2</v>
      </c>
      <c r="U699">
        <v>1.6259999999999999</v>
      </c>
      <c r="V699">
        <v>0.28399999999999997</v>
      </c>
      <c r="W699">
        <v>6.6000000000000003E-2</v>
      </c>
      <c r="X699">
        <v>14.477</v>
      </c>
      <c r="Y699">
        <v>0.05</v>
      </c>
      <c r="Z699">
        <v>2.82</v>
      </c>
      <c r="AA699">
        <v>9.0999999999999998E-2</v>
      </c>
      <c r="AB699">
        <v>0.05</v>
      </c>
      <c r="AC699">
        <v>2.4E-2</v>
      </c>
      <c r="AE699">
        <v>0.14499999999999999</v>
      </c>
      <c r="AH699">
        <v>0.02</v>
      </c>
      <c r="AI699">
        <v>5.0000000000000001E-3</v>
      </c>
      <c r="AJ699">
        <v>0.09</v>
      </c>
      <c r="AK699">
        <v>64.549000000000007</v>
      </c>
      <c r="AL699">
        <v>5.0000000000000001E-3</v>
      </c>
      <c r="AM699">
        <v>1177</v>
      </c>
      <c r="AN699">
        <v>0.65200000000000002</v>
      </c>
      <c r="AP699">
        <v>0.316</v>
      </c>
      <c r="AQ699">
        <v>55.26</v>
      </c>
      <c r="AR699">
        <v>5.0000000000000001E-3</v>
      </c>
      <c r="AS699">
        <v>5.7000000000000002E-2</v>
      </c>
      <c r="AT699">
        <v>3.4159999999999999</v>
      </c>
      <c r="AU699">
        <v>1.0999999999999999E-2</v>
      </c>
      <c r="AV699">
        <v>0.17899999999999999</v>
      </c>
      <c r="AW699">
        <v>0.5</v>
      </c>
      <c r="AX699">
        <v>8.1000000000000003E-2</v>
      </c>
      <c r="AY699">
        <v>5.0000000000000001E-3</v>
      </c>
      <c r="AZ699">
        <v>257.97000000000003</v>
      </c>
      <c r="BB699">
        <v>1.7000000000000001E-2</v>
      </c>
      <c r="BD699">
        <v>0.59</v>
      </c>
      <c r="BE699">
        <v>7.0999999999999994E-2</v>
      </c>
      <c r="BF699">
        <v>6.0000000000000001E-3</v>
      </c>
      <c r="BG699">
        <v>0.08</v>
      </c>
      <c r="BH699">
        <v>0.15</v>
      </c>
      <c r="BJ699">
        <v>0.72899999999999998</v>
      </c>
      <c r="BK699">
        <v>2.1999999999999999E-2</v>
      </c>
      <c r="BL699">
        <v>14.44</v>
      </c>
    </row>
    <row r="700" spans="1:64" hidden="1" x14ac:dyDescent="0.3">
      <c r="A700" t="s">
        <v>2858</v>
      </c>
      <c r="B700" t="s">
        <v>2859</v>
      </c>
      <c r="C700" s="1" t="str">
        <f t="shared" si="62"/>
        <v>21:1131</v>
      </c>
      <c r="D700" s="1" t="str">
        <f t="shared" si="59"/>
        <v>21:0251</v>
      </c>
      <c r="E700" t="s">
        <v>2860</v>
      </c>
      <c r="F700" t="s">
        <v>2861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>
        <v>5.0000000000000001E-3</v>
      </c>
      <c r="P700">
        <v>257</v>
      </c>
      <c r="Q700">
        <v>0.56000000000000005</v>
      </c>
      <c r="R700">
        <v>8.86</v>
      </c>
      <c r="S700">
        <v>72.900000000000006</v>
      </c>
      <c r="T700">
        <v>7.5999999999999998E-2</v>
      </c>
      <c r="U700">
        <v>0.15</v>
      </c>
      <c r="V700">
        <v>0.89400000000000002</v>
      </c>
      <c r="W700">
        <v>5.0000000000000001E-3</v>
      </c>
      <c r="X700">
        <v>5.1150000000000002</v>
      </c>
      <c r="Y700">
        <v>0.77</v>
      </c>
      <c r="Z700">
        <v>2.5499999999999998</v>
      </c>
      <c r="AA700">
        <v>0.21099999999999999</v>
      </c>
      <c r="AB700">
        <v>9.8000000000000004E-2</v>
      </c>
      <c r="AC700">
        <v>6.9000000000000006E-2</v>
      </c>
      <c r="AE700">
        <v>0.315</v>
      </c>
      <c r="AH700">
        <v>3.7999999999999999E-2</v>
      </c>
      <c r="AI700">
        <v>5.0000000000000001E-3</v>
      </c>
      <c r="AJ700">
        <v>0.251</v>
      </c>
      <c r="AK700">
        <v>3.2229999999999999</v>
      </c>
      <c r="AL700">
        <v>1.2E-2</v>
      </c>
      <c r="AM700">
        <v>174.42</v>
      </c>
      <c r="AN700">
        <v>2.5000000000000001E-2</v>
      </c>
      <c r="AP700">
        <v>0.89700000000000002</v>
      </c>
      <c r="AQ700">
        <v>8.91</v>
      </c>
      <c r="AR700">
        <v>5.6000000000000001E-2</v>
      </c>
      <c r="AS700">
        <v>0.158</v>
      </c>
      <c r="AT700">
        <v>0.56899999999999995</v>
      </c>
      <c r="AU700">
        <v>3.0000000000000001E-3</v>
      </c>
      <c r="AV700">
        <v>0.08</v>
      </c>
      <c r="AW700">
        <v>0.5</v>
      </c>
      <c r="AX700">
        <v>0.26200000000000001</v>
      </c>
      <c r="AY700">
        <v>5.0000000000000001E-3</v>
      </c>
      <c r="AZ700">
        <v>23.21</v>
      </c>
      <c r="BB700">
        <v>4.2999999999999997E-2</v>
      </c>
      <c r="BD700">
        <v>1.1299999999999999</v>
      </c>
      <c r="BE700">
        <v>1.4E-2</v>
      </c>
      <c r="BF700">
        <v>1.0999999999999999E-2</v>
      </c>
      <c r="BG700">
        <v>7.0000000000000007E-2</v>
      </c>
      <c r="BH700">
        <v>0.36</v>
      </c>
      <c r="BJ700">
        <v>1.246</v>
      </c>
      <c r="BK700">
        <v>0.105</v>
      </c>
      <c r="BL700">
        <v>23.5</v>
      </c>
    </row>
    <row r="701" spans="1:64" hidden="1" x14ac:dyDescent="0.3">
      <c r="A701" t="s">
        <v>2862</v>
      </c>
      <c r="B701" t="s">
        <v>2863</v>
      </c>
      <c r="C701" s="1" t="str">
        <f t="shared" si="62"/>
        <v>21:1131</v>
      </c>
      <c r="D701" s="1" t="str">
        <f t="shared" si="59"/>
        <v>21:0251</v>
      </c>
      <c r="E701" t="s">
        <v>2864</v>
      </c>
      <c r="F701" t="s">
        <v>2865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>
        <v>3.0000000000000001E-3</v>
      </c>
      <c r="P701">
        <v>69.3</v>
      </c>
      <c r="Q701">
        <v>0.74</v>
      </c>
      <c r="R701">
        <v>6.81</v>
      </c>
      <c r="S701">
        <v>63.68</v>
      </c>
      <c r="T701">
        <v>2.3E-2</v>
      </c>
      <c r="U701">
        <v>2.7E-2</v>
      </c>
      <c r="V701">
        <v>0.375</v>
      </c>
      <c r="W701">
        <v>5.0000000000000001E-3</v>
      </c>
      <c r="X701">
        <v>0.442</v>
      </c>
      <c r="Y701">
        <v>0.42</v>
      </c>
      <c r="Z701">
        <v>2.44</v>
      </c>
      <c r="AA701">
        <v>0.11799999999999999</v>
      </c>
      <c r="AB701">
        <v>4.5999999999999999E-2</v>
      </c>
      <c r="AC701">
        <v>2.3E-2</v>
      </c>
      <c r="AE701">
        <v>9.7000000000000003E-2</v>
      </c>
      <c r="AH701">
        <v>1.9E-2</v>
      </c>
      <c r="AI701">
        <v>5.0000000000000001E-3</v>
      </c>
      <c r="AJ701">
        <v>0.13400000000000001</v>
      </c>
      <c r="AK701">
        <v>3.6389999999999998</v>
      </c>
      <c r="AL701">
        <v>3.0000000000000001E-3</v>
      </c>
      <c r="AM701">
        <v>43.2</v>
      </c>
      <c r="AN701">
        <v>0.29799999999999999</v>
      </c>
      <c r="AP701">
        <v>0.26700000000000002</v>
      </c>
      <c r="AQ701">
        <v>4.83</v>
      </c>
      <c r="AR701">
        <v>0.251</v>
      </c>
      <c r="AS701">
        <v>5.8000000000000003E-2</v>
      </c>
      <c r="AT701">
        <v>0.41099999999999998</v>
      </c>
      <c r="AU701">
        <v>3.0000000000000001E-3</v>
      </c>
      <c r="AV701">
        <v>8.7999999999999995E-2</v>
      </c>
      <c r="AW701">
        <v>0.5</v>
      </c>
      <c r="AX701">
        <v>7.6999999999999999E-2</v>
      </c>
      <c r="AY701">
        <v>5.0000000000000001E-3</v>
      </c>
      <c r="AZ701">
        <v>24.16</v>
      </c>
      <c r="BB701">
        <v>1.6E-2</v>
      </c>
      <c r="BD701">
        <v>1.03</v>
      </c>
      <c r="BE701">
        <v>8.0000000000000002E-3</v>
      </c>
      <c r="BF701">
        <v>5.0000000000000001E-3</v>
      </c>
      <c r="BG701">
        <v>7.2999999999999995E-2</v>
      </c>
      <c r="BH701">
        <v>0.46</v>
      </c>
      <c r="BJ701">
        <v>0.51600000000000001</v>
      </c>
      <c r="BK701">
        <v>3.1E-2</v>
      </c>
      <c r="BL701">
        <v>2.21</v>
      </c>
    </row>
    <row r="702" spans="1:64" hidden="1" x14ac:dyDescent="0.3">
      <c r="A702" t="s">
        <v>2866</v>
      </c>
      <c r="B702" t="s">
        <v>2867</v>
      </c>
      <c r="C702" s="1" t="str">
        <f t="shared" si="62"/>
        <v>21:1131</v>
      </c>
      <c r="D702" s="1" t="str">
        <f t="shared" si="59"/>
        <v>21:0251</v>
      </c>
      <c r="E702" t="s">
        <v>2868</v>
      </c>
      <c r="F702" t="s">
        <v>2869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>
        <v>3.0000000000000001E-3</v>
      </c>
      <c r="P702">
        <v>102.6</v>
      </c>
      <c r="Q702">
        <v>0.42</v>
      </c>
      <c r="R702">
        <v>29.03</v>
      </c>
      <c r="S702">
        <v>37.590000000000003</v>
      </c>
      <c r="T702">
        <v>0.05</v>
      </c>
      <c r="U702">
        <v>0.39600000000000002</v>
      </c>
      <c r="V702">
        <v>0.93400000000000005</v>
      </c>
      <c r="W702">
        <v>5.0000000000000001E-3</v>
      </c>
      <c r="X702">
        <v>3.625</v>
      </c>
      <c r="Y702">
        <v>0.36</v>
      </c>
      <c r="Z702">
        <v>4.7300000000000004</v>
      </c>
      <c r="AA702">
        <v>0.32700000000000001</v>
      </c>
      <c r="AB702">
        <v>0.154</v>
      </c>
      <c r="AC702">
        <v>7.0000000000000007E-2</v>
      </c>
      <c r="AE702">
        <v>0.32200000000000001</v>
      </c>
      <c r="AH702">
        <v>6.6000000000000003E-2</v>
      </c>
      <c r="AI702">
        <v>5.0000000000000001E-3</v>
      </c>
      <c r="AJ702">
        <v>0.28100000000000003</v>
      </c>
      <c r="AK702">
        <v>18.562000000000001</v>
      </c>
      <c r="AL702">
        <v>1.4E-2</v>
      </c>
      <c r="AM702">
        <v>223.38</v>
      </c>
      <c r="AN702">
        <v>0.28100000000000003</v>
      </c>
      <c r="AP702">
        <v>0.95199999999999996</v>
      </c>
      <c r="AQ702">
        <v>18.68</v>
      </c>
      <c r="AR702">
        <v>0.109</v>
      </c>
      <c r="AS702">
        <v>0.17299999999999999</v>
      </c>
      <c r="AT702">
        <v>0.90400000000000003</v>
      </c>
      <c r="AU702">
        <v>3.0000000000000001E-3</v>
      </c>
      <c r="AV702">
        <v>0.14399999999999999</v>
      </c>
      <c r="AW702">
        <v>0.5</v>
      </c>
      <c r="AX702">
        <v>0.32200000000000001</v>
      </c>
      <c r="AY702">
        <v>5.0000000000000001E-3</v>
      </c>
      <c r="AZ702">
        <v>85.17</v>
      </c>
      <c r="BB702">
        <v>4.7E-2</v>
      </c>
      <c r="BD702">
        <v>0.91</v>
      </c>
      <c r="BE702">
        <v>1.7000000000000001E-2</v>
      </c>
      <c r="BF702">
        <v>1.7000000000000001E-2</v>
      </c>
      <c r="BG702">
        <v>0.13200000000000001</v>
      </c>
      <c r="BH702">
        <v>0.26</v>
      </c>
      <c r="BJ702">
        <v>2.1779999999999999</v>
      </c>
      <c r="BK702">
        <v>0.106</v>
      </c>
      <c r="BL702">
        <v>10.15</v>
      </c>
    </row>
    <row r="703" spans="1:64" hidden="1" x14ac:dyDescent="0.3">
      <c r="A703" t="s">
        <v>2870</v>
      </c>
      <c r="B703" t="s">
        <v>2871</v>
      </c>
      <c r="C703" s="1" t="str">
        <f t="shared" si="62"/>
        <v>21:1131</v>
      </c>
      <c r="D703" s="1" t="str">
        <f t="shared" si="59"/>
        <v>21:0251</v>
      </c>
      <c r="E703" t="s">
        <v>2872</v>
      </c>
      <c r="F703" t="s">
        <v>2873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>
        <v>3.0000000000000001E-3</v>
      </c>
      <c r="P703">
        <v>70.900000000000006</v>
      </c>
      <c r="Q703">
        <v>0.23</v>
      </c>
      <c r="R703">
        <v>39.83</v>
      </c>
      <c r="S703">
        <v>37.33</v>
      </c>
      <c r="T703">
        <v>8.2000000000000003E-2</v>
      </c>
      <c r="U703">
        <v>0.52</v>
      </c>
      <c r="V703">
        <v>0.184</v>
      </c>
      <c r="W703">
        <v>1.4E-2</v>
      </c>
      <c r="X703">
        <v>16.600000000000001</v>
      </c>
      <c r="Y703">
        <v>0.05</v>
      </c>
      <c r="Z703">
        <v>4.51</v>
      </c>
      <c r="AA703">
        <v>0.30499999999999999</v>
      </c>
      <c r="AB703">
        <v>0.115</v>
      </c>
      <c r="AC703">
        <v>6.5000000000000002E-2</v>
      </c>
      <c r="AE703">
        <v>0.374</v>
      </c>
      <c r="AH703">
        <v>5.0999999999999997E-2</v>
      </c>
      <c r="AI703">
        <v>5.0000000000000001E-3</v>
      </c>
      <c r="AJ703">
        <v>5.6000000000000001E-2</v>
      </c>
      <c r="AK703">
        <v>21.088000000000001</v>
      </c>
      <c r="AL703">
        <v>6.0000000000000001E-3</v>
      </c>
      <c r="AM703">
        <v>298</v>
      </c>
      <c r="AN703">
        <v>0.191</v>
      </c>
      <c r="AP703">
        <v>0.27500000000000002</v>
      </c>
      <c r="AQ703">
        <v>67.709999999999994</v>
      </c>
      <c r="AR703">
        <v>5.2999999999999999E-2</v>
      </c>
      <c r="AS703">
        <v>0.04</v>
      </c>
      <c r="AT703">
        <v>1.409</v>
      </c>
      <c r="AU703">
        <v>3.0000000000000001E-3</v>
      </c>
      <c r="AV703">
        <v>0.10199999999999999</v>
      </c>
      <c r="AW703">
        <v>0.5</v>
      </c>
      <c r="AX703">
        <v>0.17399999999999999</v>
      </c>
      <c r="AY703">
        <v>5.0000000000000001E-3</v>
      </c>
      <c r="AZ703">
        <v>127.84</v>
      </c>
      <c r="BB703">
        <v>5.1999999999999998E-2</v>
      </c>
      <c r="BD703">
        <v>0.25</v>
      </c>
      <c r="BE703">
        <v>2.8000000000000001E-2</v>
      </c>
      <c r="BF703">
        <v>1.2999999999999999E-2</v>
      </c>
      <c r="BG703">
        <v>8.1000000000000003E-2</v>
      </c>
      <c r="BH703">
        <v>0.11</v>
      </c>
      <c r="BJ703">
        <v>1.3129999999999999</v>
      </c>
      <c r="BK703">
        <v>5.8999999999999997E-2</v>
      </c>
      <c r="BL703">
        <v>73.66</v>
      </c>
    </row>
    <row r="704" spans="1:64" hidden="1" x14ac:dyDescent="0.3">
      <c r="A704" t="s">
        <v>2874</v>
      </c>
      <c r="B704" t="s">
        <v>2875</v>
      </c>
      <c r="C704" s="1" t="str">
        <f t="shared" si="62"/>
        <v>21:1131</v>
      </c>
      <c r="D704" s="1" t="str">
        <f t="shared" si="59"/>
        <v>21:0251</v>
      </c>
      <c r="E704" t="s">
        <v>2876</v>
      </c>
      <c r="F704" t="s">
        <v>2877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>
        <v>3.0000000000000001E-3</v>
      </c>
      <c r="P704">
        <v>16.3</v>
      </c>
      <c r="Q704">
        <v>0.35</v>
      </c>
      <c r="R704">
        <v>43.03</v>
      </c>
      <c r="S704">
        <v>31.29</v>
      </c>
      <c r="T704">
        <v>6.0000000000000001E-3</v>
      </c>
      <c r="U704">
        <v>0.01</v>
      </c>
      <c r="V704">
        <v>0.127</v>
      </c>
      <c r="W704">
        <v>1.0999999999999999E-2</v>
      </c>
      <c r="X704">
        <v>0.246</v>
      </c>
      <c r="Y704">
        <v>0.2</v>
      </c>
      <c r="Z704">
        <v>4.01</v>
      </c>
      <c r="AA704">
        <v>3.5999999999999997E-2</v>
      </c>
      <c r="AB704">
        <v>2.4E-2</v>
      </c>
      <c r="AC704">
        <v>1.2E-2</v>
      </c>
      <c r="AE704">
        <v>4.5999999999999999E-2</v>
      </c>
      <c r="AH704">
        <v>0.01</v>
      </c>
      <c r="AI704">
        <v>5.0000000000000001E-3</v>
      </c>
      <c r="AJ704">
        <v>4.3999999999999997E-2</v>
      </c>
      <c r="AK704">
        <v>8.4179999999999993</v>
      </c>
      <c r="AL704">
        <v>3.0000000000000001E-3</v>
      </c>
      <c r="AM704">
        <v>51.18</v>
      </c>
      <c r="AN704">
        <v>0.76500000000000001</v>
      </c>
      <c r="AP704">
        <v>9.7000000000000003E-2</v>
      </c>
      <c r="AQ704">
        <v>3.53</v>
      </c>
      <c r="AR704">
        <v>0.09</v>
      </c>
      <c r="AS704">
        <v>2.1999999999999999E-2</v>
      </c>
      <c r="AT704">
        <v>1.246</v>
      </c>
      <c r="AU704">
        <v>6.0000000000000001E-3</v>
      </c>
      <c r="AV704">
        <v>0.17699999999999999</v>
      </c>
      <c r="AW704">
        <v>1.2</v>
      </c>
      <c r="AX704">
        <v>3.3000000000000002E-2</v>
      </c>
      <c r="AY704">
        <v>5.0000000000000001E-3</v>
      </c>
      <c r="AZ704">
        <v>147.56</v>
      </c>
      <c r="BB704">
        <v>7.0000000000000001E-3</v>
      </c>
      <c r="BD704">
        <v>0.25</v>
      </c>
      <c r="BE704">
        <v>1.2999999999999999E-2</v>
      </c>
      <c r="BF704">
        <v>3.0000000000000001E-3</v>
      </c>
      <c r="BG704">
        <v>0.33500000000000002</v>
      </c>
      <c r="BH704">
        <v>0.24</v>
      </c>
      <c r="BJ704">
        <v>0.26900000000000002</v>
      </c>
      <c r="BK704">
        <v>1.0999999999999999E-2</v>
      </c>
      <c r="BL704">
        <v>0.63</v>
      </c>
    </row>
    <row r="705" spans="1:64" hidden="1" x14ac:dyDescent="0.3">
      <c r="A705" t="s">
        <v>2878</v>
      </c>
      <c r="B705" t="s">
        <v>2879</v>
      </c>
      <c r="C705" s="1" t="str">
        <f t="shared" si="62"/>
        <v>21:1131</v>
      </c>
      <c r="D705" s="1" t="str">
        <f t="shared" si="59"/>
        <v>21:0251</v>
      </c>
      <c r="E705" t="s">
        <v>2880</v>
      </c>
      <c r="F705" t="s">
        <v>2881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>
        <v>5.0000000000000001E-3</v>
      </c>
      <c r="P705">
        <v>76.2</v>
      </c>
      <c r="Q705">
        <v>0.67</v>
      </c>
      <c r="R705">
        <v>52.43</v>
      </c>
      <c r="S705">
        <v>43.19</v>
      </c>
      <c r="T705">
        <v>3.5000000000000003E-2</v>
      </c>
      <c r="U705">
        <v>0.153</v>
      </c>
      <c r="V705">
        <v>0.73699999999999999</v>
      </c>
      <c r="W705">
        <v>5.0000000000000001E-3</v>
      </c>
      <c r="X705">
        <v>1.734</v>
      </c>
      <c r="Y705">
        <v>0.37</v>
      </c>
      <c r="Z705">
        <v>7.3</v>
      </c>
      <c r="AA705">
        <v>0.30099999999999999</v>
      </c>
      <c r="AB705">
        <v>0.156</v>
      </c>
      <c r="AC705">
        <v>0.06</v>
      </c>
      <c r="AE705">
        <v>0.36</v>
      </c>
      <c r="AH705">
        <v>0.06</v>
      </c>
      <c r="AI705">
        <v>5.0000000000000001E-3</v>
      </c>
      <c r="AJ705">
        <v>0.23400000000000001</v>
      </c>
      <c r="AK705">
        <v>16.684000000000001</v>
      </c>
      <c r="AL705">
        <v>0.01</v>
      </c>
      <c r="AM705">
        <v>195.14</v>
      </c>
      <c r="AN705">
        <v>0.58599999999999997</v>
      </c>
      <c r="AP705">
        <v>0.69599999999999995</v>
      </c>
      <c r="AQ705">
        <v>10.83</v>
      </c>
      <c r="AR705">
        <v>0.14799999999999999</v>
      </c>
      <c r="AS705">
        <v>0.13</v>
      </c>
      <c r="AT705">
        <v>1.026</v>
      </c>
      <c r="AU705">
        <v>6.0000000000000001E-3</v>
      </c>
      <c r="AV705">
        <v>0.28199999999999997</v>
      </c>
      <c r="AW705">
        <v>0.5</v>
      </c>
      <c r="AX705">
        <v>0.245</v>
      </c>
      <c r="AY705">
        <v>5.0000000000000001E-3</v>
      </c>
      <c r="AZ705">
        <v>141.52000000000001</v>
      </c>
      <c r="BB705">
        <v>5.1999999999999998E-2</v>
      </c>
      <c r="BD705">
        <v>0.73</v>
      </c>
      <c r="BE705">
        <v>1.2999999999999999E-2</v>
      </c>
      <c r="BF705">
        <v>1.4E-2</v>
      </c>
      <c r="BG705">
        <v>0.26</v>
      </c>
      <c r="BH705">
        <v>0.4</v>
      </c>
      <c r="BJ705">
        <v>1.7490000000000001</v>
      </c>
      <c r="BK705">
        <v>6.4000000000000001E-2</v>
      </c>
      <c r="BL705">
        <v>4.47</v>
      </c>
    </row>
    <row r="706" spans="1:64" hidden="1" x14ac:dyDescent="0.3">
      <c r="A706" t="s">
        <v>2882</v>
      </c>
      <c r="B706" t="s">
        <v>2883</v>
      </c>
      <c r="C706" s="1" t="str">
        <f t="shared" si="62"/>
        <v>21:1131</v>
      </c>
      <c r="D706" s="1" t="str">
        <f t="shared" si="59"/>
        <v>21:0251</v>
      </c>
      <c r="E706" t="s">
        <v>2884</v>
      </c>
      <c r="F706" t="s">
        <v>2885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>
        <v>3.0000000000000001E-3</v>
      </c>
      <c r="P706">
        <v>1325.5</v>
      </c>
      <c r="Q706">
        <v>0.38</v>
      </c>
      <c r="R706">
        <v>62</v>
      </c>
      <c r="S706">
        <v>36.409999999999997</v>
      </c>
      <c r="T706">
        <v>0.50800000000000001</v>
      </c>
      <c r="U706">
        <v>2.996</v>
      </c>
      <c r="V706">
        <v>3.383</v>
      </c>
      <c r="W706">
        <v>2.7E-2</v>
      </c>
      <c r="X706">
        <v>35.442</v>
      </c>
      <c r="Y706">
        <v>0.72</v>
      </c>
      <c r="Z706">
        <v>14.87</v>
      </c>
      <c r="AA706">
        <v>1.6180000000000001</v>
      </c>
      <c r="AB706">
        <v>0.77300000000000002</v>
      </c>
      <c r="AC706">
        <v>0.34200000000000003</v>
      </c>
      <c r="AE706">
        <v>1.976</v>
      </c>
      <c r="AH706">
        <v>0.28299999999999997</v>
      </c>
      <c r="AI706">
        <v>5.0000000000000001E-3</v>
      </c>
      <c r="AJ706">
        <v>1.056</v>
      </c>
      <c r="AK706">
        <v>61.52</v>
      </c>
      <c r="AL706">
        <v>8.4000000000000005E-2</v>
      </c>
      <c r="AM706">
        <v>849.49</v>
      </c>
      <c r="AN706">
        <v>2.5000000000000001E-2</v>
      </c>
      <c r="AP706">
        <v>4.0590000000000002</v>
      </c>
      <c r="AQ706">
        <v>106.1</v>
      </c>
      <c r="AR706">
        <v>3.5000000000000003E-2</v>
      </c>
      <c r="AS706">
        <v>0.65900000000000003</v>
      </c>
      <c r="AT706">
        <v>3.2749999999999999</v>
      </c>
      <c r="AU706">
        <v>1.2999999999999999E-2</v>
      </c>
      <c r="AV706">
        <v>0.11</v>
      </c>
      <c r="AW706">
        <v>2.5</v>
      </c>
      <c r="AX706">
        <v>1.222</v>
      </c>
      <c r="AY706">
        <v>5.0000000000000001E-3</v>
      </c>
      <c r="AZ706">
        <v>97.95</v>
      </c>
      <c r="BB706">
        <v>0.253</v>
      </c>
      <c r="BD706">
        <v>0.9</v>
      </c>
      <c r="BE706">
        <v>9.9000000000000005E-2</v>
      </c>
      <c r="BF706">
        <v>9.1999999999999998E-2</v>
      </c>
      <c r="BG706">
        <v>0.25900000000000001</v>
      </c>
      <c r="BH706">
        <v>0.28000000000000003</v>
      </c>
      <c r="BJ706">
        <v>10.227</v>
      </c>
      <c r="BK706">
        <v>0.45400000000000001</v>
      </c>
      <c r="BL706">
        <v>265.79000000000002</v>
      </c>
    </row>
    <row r="707" spans="1:64" hidden="1" x14ac:dyDescent="0.3">
      <c r="A707" t="s">
        <v>2886</v>
      </c>
      <c r="B707" t="s">
        <v>2887</v>
      </c>
      <c r="C707" s="1" t="str">
        <f t="shared" si="62"/>
        <v>21:1131</v>
      </c>
      <c r="D707" s="1" t="str">
        <f t="shared" si="59"/>
        <v>21:0251</v>
      </c>
      <c r="E707" t="s">
        <v>2888</v>
      </c>
      <c r="F707" t="s">
        <v>2889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>
        <v>5.0000000000000001E-3</v>
      </c>
      <c r="P707">
        <v>98.9</v>
      </c>
      <c r="Q707">
        <v>0.49</v>
      </c>
      <c r="R707">
        <v>71.709999999999994</v>
      </c>
      <c r="S707">
        <v>33.26</v>
      </c>
      <c r="T707">
        <v>7.0999999999999994E-2</v>
      </c>
      <c r="U707">
        <v>0.623</v>
      </c>
      <c r="V707">
        <v>1.663</v>
      </c>
      <c r="W707">
        <v>2.5999999999999999E-2</v>
      </c>
      <c r="X707">
        <v>7.1849999999999996</v>
      </c>
      <c r="Y707">
        <v>0.37</v>
      </c>
      <c r="Z707">
        <v>7.24</v>
      </c>
      <c r="AA707">
        <v>0.754</v>
      </c>
      <c r="AB707">
        <v>0.33600000000000002</v>
      </c>
      <c r="AC707">
        <v>0.186</v>
      </c>
      <c r="AE707">
        <v>0.80700000000000005</v>
      </c>
      <c r="AH707">
        <v>0.13800000000000001</v>
      </c>
      <c r="AI707">
        <v>5.0000000000000001E-3</v>
      </c>
      <c r="AJ707">
        <v>0.39300000000000002</v>
      </c>
      <c r="AK707">
        <v>27.63</v>
      </c>
      <c r="AL707">
        <v>0.03</v>
      </c>
      <c r="AM707">
        <v>514.62</v>
      </c>
      <c r="AN707">
        <v>0.40799999999999997</v>
      </c>
      <c r="AP707">
        <v>2.2170000000000001</v>
      </c>
      <c r="AQ707">
        <v>26.5</v>
      </c>
      <c r="AR707">
        <v>0.251</v>
      </c>
      <c r="AS707">
        <v>0.33800000000000002</v>
      </c>
      <c r="AT707">
        <v>2.1139999999999999</v>
      </c>
      <c r="AU707">
        <v>8.9999999999999993E-3</v>
      </c>
      <c r="AV707">
        <v>0.19700000000000001</v>
      </c>
      <c r="AW707">
        <v>0.5</v>
      </c>
      <c r="AX707">
        <v>0.71699999999999997</v>
      </c>
      <c r="AY707">
        <v>5.0000000000000001E-3</v>
      </c>
      <c r="AZ707">
        <v>132.83000000000001</v>
      </c>
      <c r="BB707">
        <v>0.11600000000000001</v>
      </c>
      <c r="BD707">
        <v>0.78</v>
      </c>
      <c r="BE707">
        <v>3.3000000000000002E-2</v>
      </c>
      <c r="BF707">
        <v>3.5000000000000003E-2</v>
      </c>
      <c r="BG707">
        <v>0.49</v>
      </c>
      <c r="BH707">
        <v>0.23</v>
      </c>
      <c r="BJ707">
        <v>3.9649999999999999</v>
      </c>
      <c r="BK707">
        <v>0.19</v>
      </c>
      <c r="BL707">
        <v>10.17</v>
      </c>
    </row>
    <row r="708" spans="1:64" hidden="1" x14ac:dyDescent="0.3">
      <c r="A708" t="s">
        <v>2890</v>
      </c>
      <c r="B708" t="s">
        <v>2891</v>
      </c>
      <c r="C708" s="1" t="str">
        <f t="shared" si="62"/>
        <v>21:1131</v>
      </c>
      <c r="D708" s="1" t="str">
        <f t="shared" si="59"/>
        <v>21:0251</v>
      </c>
      <c r="E708" t="s">
        <v>2892</v>
      </c>
      <c r="F708" t="s">
        <v>2893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>
        <v>3.0000000000000001E-3</v>
      </c>
      <c r="P708">
        <v>31.4</v>
      </c>
      <c r="Q708">
        <v>1.65</v>
      </c>
      <c r="R708">
        <v>424.79</v>
      </c>
      <c r="S708">
        <v>9.66</v>
      </c>
      <c r="T708">
        <v>3.3000000000000002E-2</v>
      </c>
      <c r="U708">
        <v>5.9210000000000003</v>
      </c>
      <c r="V708">
        <v>1.383</v>
      </c>
      <c r="W708">
        <v>0.246</v>
      </c>
      <c r="X708">
        <v>75.727999999999994</v>
      </c>
      <c r="Y708">
        <v>0.05</v>
      </c>
      <c r="Z708">
        <v>3.84</v>
      </c>
      <c r="AA708">
        <v>0.44</v>
      </c>
      <c r="AB708">
        <v>0.161</v>
      </c>
      <c r="AC708">
        <v>9.1999999999999998E-2</v>
      </c>
      <c r="AE708">
        <v>0.58199999999999996</v>
      </c>
      <c r="AH708">
        <v>8.3000000000000004E-2</v>
      </c>
      <c r="AI708">
        <v>5.0000000000000001E-3</v>
      </c>
      <c r="AJ708">
        <v>0.53700000000000003</v>
      </c>
      <c r="AK708">
        <v>103.364</v>
      </c>
      <c r="AL708">
        <v>3.0000000000000001E-3</v>
      </c>
      <c r="AM708">
        <v>3899.79</v>
      </c>
      <c r="AN708">
        <v>1.0329999999999999</v>
      </c>
      <c r="AP708">
        <v>1.59</v>
      </c>
      <c r="AQ708">
        <v>223.95</v>
      </c>
      <c r="AR708">
        <v>0.23499999999999999</v>
      </c>
      <c r="AS708">
        <v>0.24</v>
      </c>
      <c r="AT708">
        <v>11.125999999999999</v>
      </c>
      <c r="AU708">
        <v>1.4E-2</v>
      </c>
      <c r="AV708">
        <v>0.32400000000000001</v>
      </c>
      <c r="AW708">
        <v>9.3000000000000007</v>
      </c>
      <c r="AX708">
        <v>0.38600000000000001</v>
      </c>
      <c r="AY708">
        <v>5.0000000000000001E-3</v>
      </c>
      <c r="AZ708">
        <v>768.82</v>
      </c>
      <c r="BB708">
        <v>8.1000000000000003E-2</v>
      </c>
      <c r="BD708">
        <v>1.17</v>
      </c>
      <c r="BE708">
        <v>0.27800000000000002</v>
      </c>
      <c r="BF708">
        <v>1.4999999999999999E-2</v>
      </c>
      <c r="BG708">
        <v>5.1999999999999998E-2</v>
      </c>
      <c r="BH708">
        <v>0.05</v>
      </c>
      <c r="BJ708">
        <v>4.133</v>
      </c>
      <c r="BK708">
        <v>6.7000000000000004E-2</v>
      </c>
      <c r="BL708">
        <v>119.42</v>
      </c>
    </row>
    <row r="709" spans="1:64" hidden="1" x14ac:dyDescent="0.3">
      <c r="A709" t="s">
        <v>2894</v>
      </c>
      <c r="B709" t="s">
        <v>2895</v>
      </c>
      <c r="C709" s="1" t="str">
        <f t="shared" si="62"/>
        <v>21:1131</v>
      </c>
      <c r="D709" s="1" t="str">
        <f t="shared" si="59"/>
        <v>21:0251</v>
      </c>
      <c r="E709" t="s">
        <v>2896</v>
      </c>
      <c r="F709" t="s">
        <v>2897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>
        <v>3.0000000000000001E-3</v>
      </c>
      <c r="P709">
        <v>30.4</v>
      </c>
      <c r="Q709">
        <v>0.36</v>
      </c>
      <c r="R709">
        <v>14.68</v>
      </c>
      <c r="S709">
        <v>53.79</v>
      </c>
      <c r="T709">
        <v>3.0000000000000001E-3</v>
      </c>
      <c r="U709">
        <v>0.01</v>
      </c>
      <c r="V709">
        <v>0.106</v>
      </c>
      <c r="W709">
        <v>5.0000000000000001E-3</v>
      </c>
      <c r="X709">
        <v>0.13600000000000001</v>
      </c>
      <c r="Y709">
        <v>0.24</v>
      </c>
      <c r="Z709">
        <v>2.0099999999999998</v>
      </c>
      <c r="AA709">
        <v>2.5999999999999999E-2</v>
      </c>
      <c r="AB709">
        <v>1.4999999999999999E-2</v>
      </c>
      <c r="AC709">
        <v>1.2999999999999999E-2</v>
      </c>
      <c r="AE709">
        <v>5.0999999999999997E-2</v>
      </c>
      <c r="AH709">
        <v>6.0000000000000001E-3</v>
      </c>
      <c r="AI709">
        <v>5.0000000000000001E-3</v>
      </c>
      <c r="AJ709">
        <v>4.1000000000000002E-2</v>
      </c>
      <c r="AK709">
        <v>1.8759999999999999</v>
      </c>
      <c r="AL709">
        <v>3.0000000000000001E-3</v>
      </c>
      <c r="AM709">
        <v>6.37</v>
      </c>
      <c r="AN709">
        <v>0.75600000000000001</v>
      </c>
      <c r="AP709">
        <v>0.115</v>
      </c>
      <c r="AQ709">
        <v>2.16</v>
      </c>
      <c r="AR709">
        <v>8.6999999999999994E-2</v>
      </c>
      <c r="AS709">
        <v>1.7999999999999999E-2</v>
      </c>
      <c r="AT709">
        <v>0.29199999999999998</v>
      </c>
      <c r="AU709">
        <v>3.0000000000000001E-3</v>
      </c>
      <c r="AV709">
        <v>0.13600000000000001</v>
      </c>
      <c r="AW709">
        <v>0.5</v>
      </c>
      <c r="AX709">
        <v>3.1E-2</v>
      </c>
      <c r="AY709">
        <v>5.0000000000000001E-3</v>
      </c>
      <c r="AZ709">
        <v>123.47</v>
      </c>
      <c r="BB709">
        <v>5.0000000000000001E-3</v>
      </c>
      <c r="BD709">
        <v>0.81</v>
      </c>
      <c r="BE709">
        <v>7.0000000000000001E-3</v>
      </c>
      <c r="BF709">
        <v>3.0000000000000001E-3</v>
      </c>
      <c r="BG709">
        <v>0.39600000000000002</v>
      </c>
      <c r="BH709">
        <v>0.3</v>
      </c>
      <c r="BJ709">
        <v>0.21199999999999999</v>
      </c>
      <c r="BK709">
        <v>1.6E-2</v>
      </c>
      <c r="BL709">
        <v>0.78</v>
      </c>
    </row>
    <row r="710" spans="1:64" hidden="1" x14ac:dyDescent="0.3">
      <c r="A710" t="s">
        <v>2898</v>
      </c>
      <c r="B710" t="s">
        <v>2899</v>
      </c>
      <c r="C710" s="1" t="str">
        <f t="shared" si="62"/>
        <v>21:1131</v>
      </c>
      <c r="D710" s="1" t="str">
        <f t="shared" si="59"/>
        <v>21:0251</v>
      </c>
      <c r="E710" t="s">
        <v>2900</v>
      </c>
      <c r="F710" t="s">
        <v>2901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>
        <v>3.0000000000000001E-3</v>
      </c>
      <c r="P710">
        <v>182.2</v>
      </c>
      <c r="Q710">
        <v>0.48</v>
      </c>
      <c r="R710">
        <v>9.01</v>
      </c>
      <c r="S710">
        <v>53.69</v>
      </c>
      <c r="T710">
        <v>5.2999999999999999E-2</v>
      </c>
      <c r="U710">
        <v>7.2999999999999995E-2</v>
      </c>
      <c r="V710">
        <v>0.55200000000000005</v>
      </c>
      <c r="W710">
        <v>5.0000000000000001E-3</v>
      </c>
      <c r="X710">
        <v>1.1910000000000001</v>
      </c>
      <c r="Y710">
        <v>0.71</v>
      </c>
      <c r="Z710">
        <v>3.43</v>
      </c>
      <c r="AA710">
        <v>0.16800000000000001</v>
      </c>
      <c r="AB710">
        <v>9.2999999999999999E-2</v>
      </c>
      <c r="AC710">
        <v>0.05</v>
      </c>
      <c r="AE710">
        <v>0.20200000000000001</v>
      </c>
      <c r="AH710">
        <v>3.3000000000000002E-2</v>
      </c>
      <c r="AI710">
        <v>5.0000000000000001E-3</v>
      </c>
      <c r="AJ710">
        <v>0.152</v>
      </c>
      <c r="AK710">
        <v>2.0830000000000002</v>
      </c>
      <c r="AL710">
        <v>0.01</v>
      </c>
      <c r="AM710">
        <v>41.53</v>
      </c>
      <c r="AN710">
        <v>9.9000000000000005E-2</v>
      </c>
      <c r="AP710">
        <v>0.52300000000000002</v>
      </c>
      <c r="AQ710">
        <v>4.54</v>
      </c>
      <c r="AR710">
        <v>6.5000000000000002E-2</v>
      </c>
      <c r="AS710">
        <v>0.10100000000000001</v>
      </c>
      <c r="AT710">
        <v>0.17100000000000001</v>
      </c>
      <c r="AU710">
        <v>3.0000000000000001E-3</v>
      </c>
      <c r="AV710">
        <v>0.127</v>
      </c>
      <c r="AW710">
        <v>0.5</v>
      </c>
      <c r="AX710">
        <v>0.17100000000000001</v>
      </c>
      <c r="AY710">
        <v>5.0000000000000001E-3</v>
      </c>
      <c r="AZ710">
        <v>9.56</v>
      </c>
      <c r="BB710">
        <v>3.1E-2</v>
      </c>
      <c r="BD710">
        <v>0.67</v>
      </c>
      <c r="BE710">
        <v>3.0000000000000001E-3</v>
      </c>
      <c r="BF710">
        <v>0.01</v>
      </c>
      <c r="BG710">
        <v>7.5999999999999998E-2</v>
      </c>
      <c r="BH710">
        <v>0.43</v>
      </c>
      <c r="BJ710">
        <v>0.996</v>
      </c>
      <c r="BK710">
        <v>6.4000000000000001E-2</v>
      </c>
      <c r="BL710">
        <v>12.12</v>
      </c>
    </row>
    <row r="711" spans="1:64" hidden="1" x14ac:dyDescent="0.3">
      <c r="A711" t="s">
        <v>2902</v>
      </c>
      <c r="B711" t="s">
        <v>2903</v>
      </c>
      <c r="C711" s="1" t="str">
        <f t="shared" si="62"/>
        <v>21:1131</v>
      </c>
      <c r="D711" s="1" t="str">
        <f t="shared" si="59"/>
        <v>21:0251</v>
      </c>
      <c r="E711" t="s">
        <v>2904</v>
      </c>
      <c r="F711" t="s">
        <v>2905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>
        <v>3.0000000000000001E-3</v>
      </c>
      <c r="P711">
        <v>38.5</v>
      </c>
      <c r="Q711">
        <v>0.97</v>
      </c>
      <c r="R711">
        <v>64.61</v>
      </c>
      <c r="S711">
        <v>39.01</v>
      </c>
      <c r="T711">
        <v>1.7000000000000001E-2</v>
      </c>
      <c r="U711">
        <v>0.02</v>
      </c>
      <c r="V711">
        <v>0.28799999999999998</v>
      </c>
      <c r="W711">
        <v>5.0000000000000001E-3</v>
      </c>
      <c r="X711">
        <v>1.702</v>
      </c>
      <c r="Y711">
        <v>0.39</v>
      </c>
      <c r="Z711">
        <v>3.74</v>
      </c>
      <c r="AA711">
        <v>0.114</v>
      </c>
      <c r="AB711">
        <v>5.8000000000000003E-2</v>
      </c>
      <c r="AC711">
        <v>3.3000000000000002E-2</v>
      </c>
      <c r="AE711">
        <v>0.12</v>
      </c>
      <c r="AH711">
        <v>2.3E-2</v>
      </c>
      <c r="AI711">
        <v>5.0000000000000001E-3</v>
      </c>
      <c r="AJ711">
        <v>0.11</v>
      </c>
      <c r="AK711">
        <v>5.2670000000000003</v>
      </c>
      <c r="AL711">
        <v>5.0000000000000001E-3</v>
      </c>
      <c r="AM711">
        <v>131.66999999999999</v>
      </c>
      <c r="AN711">
        <v>0.45800000000000002</v>
      </c>
      <c r="AP711">
        <v>0.28799999999999998</v>
      </c>
      <c r="AQ711">
        <v>9.43</v>
      </c>
      <c r="AR711">
        <v>0.221</v>
      </c>
      <c r="AS711">
        <v>5.6000000000000001E-2</v>
      </c>
      <c r="AT711">
        <v>1.157</v>
      </c>
      <c r="AU711">
        <v>3.0000000000000001E-3</v>
      </c>
      <c r="AV711">
        <v>0.33600000000000002</v>
      </c>
      <c r="AW711">
        <v>0.5</v>
      </c>
      <c r="AX711">
        <v>0.104</v>
      </c>
      <c r="AY711">
        <v>5.0000000000000001E-3</v>
      </c>
      <c r="AZ711">
        <v>87.48</v>
      </c>
      <c r="BB711">
        <v>1.6E-2</v>
      </c>
      <c r="BD711">
        <v>0.88</v>
      </c>
      <c r="BE711">
        <v>2.1000000000000001E-2</v>
      </c>
      <c r="BF711">
        <v>5.0000000000000001E-3</v>
      </c>
      <c r="BG711">
        <v>0.13400000000000001</v>
      </c>
      <c r="BH711">
        <v>0.76</v>
      </c>
      <c r="BJ711">
        <v>0.68500000000000005</v>
      </c>
      <c r="BK711">
        <v>3.5000000000000003E-2</v>
      </c>
      <c r="BL711">
        <v>3.22</v>
      </c>
    </row>
    <row r="712" spans="1:64" hidden="1" x14ac:dyDescent="0.3">
      <c r="A712" t="s">
        <v>2906</v>
      </c>
      <c r="B712" t="s">
        <v>2907</v>
      </c>
      <c r="C712" s="1" t="str">
        <f t="shared" si="62"/>
        <v>21:1131</v>
      </c>
      <c r="D712" s="1" t="str">
        <f t="shared" si="59"/>
        <v>21:0251</v>
      </c>
      <c r="E712" t="s">
        <v>2908</v>
      </c>
      <c r="F712" t="s">
        <v>2909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>
        <v>3.0000000000000001E-3</v>
      </c>
      <c r="P712">
        <v>24</v>
      </c>
      <c r="Q712">
        <v>0.44</v>
      </c>
      <c r="R712">
        <v>78.12</v>
      </c>
      <c r="S712">
        <v>31.17</v>
      </c>
      <c r="T712">
        <v>8.9999999999999993E-3</v>
      </c>
      <c r="U712">
        <v>0.01</v>
      </c>
      <c r="V712">
        <v>0.16900000000000001</v>
      </c>
      <c r="W712">
        <v>5.0000000000000001E-3</v>
      </c>
      <c r="X712">
        <v>0.68500000000000005</v>
      </c>
      <c r="Y712">
        <v>0.23</v>
      </c>
      <c r="Z712">
        <v>3.43</v>
      </c>
      <c r="AA712">
        <v>6.0999999999999999E-2</v>
      </c>
      <c r="AB712">
        <v>2.5999999999999999E-2</v>
      </c>
      <c r="AC712">
        <v>1.4E-2</v>
      </c>
      <c r="AE712">
        <v>5.5E-2</v>
      </c>
      <c r="AH712">
        <v>1.0999999999999999E-2</v>
      </c>
      <c r="AI712">
        <v>5.0000000000000001E-3</v>
      </c>
      <c r="AJ712">
        <v>5.5E-2</v>
      </c>
      <c r="AK712">
        <v>9.1129999999999995</v>
      </c>
      <c r="AL712">
        <v>3.0000000000000001E-3</v>
      </c>
      <c r="AM712">
        <v>135.26</v>
      </c>
      <c r="AN712">
        <v>0.55500000000000005</v>
      </c>
      <c r="AP712">
        <v>0.14499999999999999</v>
      </c>
      <c r="AQ712">
        <v>4.84</v>
      </c>
      <c r="AR712">
        <v>0.152</v>
      </c>
      <c r="AS712">
        <v>3.2000000000000001E-2</v>
      </c>
      <c r="AT712">
        <v>1.1919999999999999</v>
      </c>
      <c r="AU712">
        <v>6.0000000000000001E-3</v>
      </c>
      <c r="AV712">
        <v>0.183</v>
      </c>
      <c r="AW712">
        <v>1</v>
      </c>
      <c r="AX712">
        <v>6.4000000000000001E-2</v>
      </c>
      <c r="AY712">
        <v>5.0000000000000001E-3</v>
      </c>
      <c r="AZ712">
        <v>164.7</v>
      </c>
      <c r="BB712">
        <v>0.01</v>
      </c>
      <c r="BD712">
        <v>0.73</v>
      </c>
      <c r="BE712">
        <v>1.9E-2</v>
      </c>
      <c r="BF712">
        <v>3.0000000000000001E-3</v>
      </c>
      <c r="BG712">
        <v>0.40300000000000002</v>
      </c>
      <c r="BH712">
        <v>0.39</v>
      </c>
      <c r="BJ712">
        <v>0.30599999999999999</v>
      </c>
      <c r="BK712">
        <v>1.6E-2</v>
      </c>
      <c r="BL712">
        <v>0.83</v>
      </c>
    </row>
    <row r="713" spans="1:64" hidden="1" x14ac:dyDescent="0.3">
      <c r="A713" t="s">
        <v>2910</v>
      </c>
      <c r="B713" t="s">
        <v>2911</v>
      </c>
      <c r="C713" s="1" t="str">
        <f t="shared" si="62"/>
        <v>21:1131</v>
      </c>
      <c r="D713" s="1" t="str">
        <f t="shared" si="59"/>
        <v>21:0251</v>
      </c>
      <c r="E713" t="s">
        <v>2912</v>
      </c>
      <c r="F713" t="s">
        <v>2913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>
        <v>8.9999999999999993E-3</v>
      </c>
      <c r="P713">
        <v>9726.7999999999993</v>
      </c>
      <c r="Q713">
        <v>0.91</v>
      </c>
      <c r="R713">
        <v>213.11</v>
      </c>
      <c r="S713">
        <v>12.76</v>
      </c>
      <c r="T713">
        <v>1.901</v>
      </c>
      <c r="U713">
        <v>12.141999999999999</v>
      </c>
      <c r="V713">
        <v>31.83</v>
      </c>
      <c r="W713">
        <v>0.16600000000000001</v>
      </c>
      <c r="X713">
        <v>169.34100000000001</v>
      </c>
      <c r="Y713">
        <v>0.05</v>
      </c>
      <c r="Z713">
        <v>52.99</v>
      </c>
      <c r="AA713">
        <v>21.126000000000001</v>
      </c>
      <c r="AB713">
        <v>9.157</v>
      </c>
      <c r="AC713">
        <v>4.4009999999999998</v>
      </c>
      <c r="AE713">
        <v>25.206</v>
      </c>
      <c r="AH713">
        <v>3.782</v>
      </c>
      <c r="AI713">
        <v>5.0000000000000001E-3</v>
      </c>
      <c r="AJ713">
        <v>6.4809999999999999</v>
      </c>
      <c r="AK713">
        <v>230.80199999999999</v>
      </c>
      <c r="AL713">
        <v>0.69099999999999995</v>
      </c>
      <c r="AM713">
        <v>3606.02</v>
      </c>
      <c r="AN713">
        <v>2.5000000000000001E-2</v>
      </c>
      <c r="AP713">
        <v>48.186999999999998</v>
      </c>
      <c r="AQ713">
        <v>522.84</v>
      </c>
      <c r="AR713">
        <v>0.23699999999999999</v>
      </c>
      <c r="AS713">
        <v>7.3010000000000002</v>
      </c>
      <c r="AT713">
        <v>7.6920000000000002</v>
      </c>
      <c r="AU713">
        <v>3.0000000000000001E-3</v>
      </c>
      <c r="AV713">
        <v>7.2999999999999995E-2</v>
      </c>
      <c r="AW713">
        <v>6.8</v>
      </c>
      <c r="AX713">
        <v>15.066000000000001</v>
      </c>
      <c r="AY713">
        <v>5.0000000000000001E-3</v>
      </c>
      <c r="AZ713">
        <v>438.53</v>
      </c>
      <c r="BB713">
        <v>3.742</v>
      </c>
      <c r="BD713">
        <v>1.33</v>
      </c>
      <c r="BE713">
        <v>0.3</v>
      </c>
      <c r="BF713">
        <v>1.0089999999999999</v>
      </c>
      <c r="BG713">
        <v>2.302</v>
      </c>
      <c r="BH713">
        <v>0.05</v>
      </c>
      <c r="BJ713">
        <v>119.4</v>
      </c>
      <c r="BK713">
        <v>4.601</v>
      </c>
      <c r="BL713">
        <v>1225.6500000000001</v>
      </c>
    </row>
    <row r="714" spans="1:64" hidden="1" x14ac:dyDescent="0.3">
      <c r="A714" t="s">
        <v>2914</v>
      </c>
      <c r="B714" t="s">
        <v>2915</v>
      </c>
      <c r="C714" s="1" t="str">
        <f t="shared" si="62"/>
        <v>21:1131</v>
      </c>
      <c r="D714" s="1" t="str">
        <f t="shared" si="59"/>
        <v>21:0251</v>
      </c>
      <c r="E714" t="s">
        <v>2916</v>
      </c>
      <c r="F714" t="s">
        <v>2917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>
        <v>7.0000000000000001E-3</v>
      </c>
      <c r="P714">
        <v>205.6</v>
      </c>
      <c r="Q714">
        <v>0.48</v>
      </c>
      <c r="R714">
        <v>21.84</v>
      </c>
      <c r="S714">
        <v>39.64</v>
      </c>
      <c r="T714">
        <v>3.1E-2</v>
      </c>
      <c r="U714">
        <v>0.14699999999999999</v>
      </c>
      <c r="V714">
        <v>0.85299999999999998</v>
      </c>
      <c r="W714">
        <v>5.0000000000000001E-3</v>
      </c>
      <c r="X714">
        <v>3.1160000000000001</v>
      </c>
      <c r="Y714">
        <v>0.44</v>
      </c>
      <c r="Z714">
        <v>5.54</v>
      </c>
      <c r="AA714">
        <v>0.23899999999999999</v>
      </c>
      <c r="AB714">
        <v>0.14699999999999999</v>
      </c>
      <c r="AC714">
        <v>7.1999999999999995E-2</v>
      </c>
      <c r="AE714">
        <v>0.314</v>
      </c>
      <c r="AH714">
        <v>4.8000000000000001E-2</v>
      </c>
      <c r="AI714">
        <v>5.0000000000000001E-3</v>
      </c>
      <c r="AJ714">
        <v>0.34899999999999998</v>
      </c>
      <c r="AK714">
        <v>8.2859999999999996</v>
      </c>
      <c r="AL714">
        <v>1.4999999999999999E-2</v>
      </c>
      <c r="AM714">
        <v>244.96</v>
      </c>
      <c r="AN714">
        <v>0.157</v>
      </c>
      <c r="AP714">
        <v>0.77600000000000002</v>
      </c>
      <c r="AQ714">
        <v>11.59</v>
      </c>
      <c r="AR714">
        <v>6.4000000000000001E-2</v>
      </c>
      <c r="AS714">
        <v>0.159</v>
      </c>
      <c r="AT714">
        <v>0.48199999999999998</v>
      </c>
      <c r="AU714">
        <v>3.0000000000000001E-3</v>
      </c>
      <c r="AV714">
        <v>0.124</v>
      </c>
      <c r="AW714">
        <v>0.5</v>
      </c>
      <c r="AX714">
        <v>0.249</v>
      </c>
      <c r="AY714">
        <v>5.0000000000000001E-3</v>
      </c>
      <c r="AZ714">
        <v>54.81</v>
      </c>
      <c r="BB714">
        <v>4.5999999999999999E-2</v>
      </c>
      <c r="BD714">
        <v>0.95</v>
      </c>
      <c r="BE714">
        <v>1.2999999999999999E-2</v>
      </c>
      <c r="BF714">
        <v>1.4999999999999999E-2</v>
      </c>
      <c r="BG714">
        <v>0.123</v>
      </c>
      <c r="BH714">
        <v>0.3</v>
      </c>
      <c r="BJ714">
        <v>1.7569999999999999</v>
      </c>
      <c r="BK714">
        <v>0.115</v>
      </c>
      <c r="BL714">
        <v>16.96</v>
      </c>
    </row>
    <row r="715" spans="1:64" hidden="1" x14ac:dyDescent="0.3">
      <c r="A715" t="s">
        <v>2918</v>
      </c>
      <c r="B715" t="s">
        <v>2919</v>
      </c>
      <c r="C715" s="1" t="str">
        <f t="shared" si="62"/>
        <v>21:1131</v>
      </c>
      <c r="D715" s="1" t="str">
        <f t="shared" si="59"/>
        <v>21:0251</v>
      </c>
      <c r="E715" t="s">
        <v>2920</v>
      </c>
      <c r="F715" t="s">
        <v>2921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>
        <v>5.0000000000000001E-3</v>
      </c>
      <c r="P715">
        <v>199</v>
      </c>
      <c r="Q715">
        <v>0.53</v>
      </c>
      <c r="R715">
        <v>17.25</v>
      </c>
      <c r="S715">
        <v>40.31</v>
      </c>
      <c r="T715">
        <v>3.2000000000000001E-2</v>
      </c>
      <c r="U715">
        <v>0.2</v>
      </c>
      <c r="V715">
        <v>0.88700000000000001</v>
      </c>
      <c r="W715">
        <v>5.0000000000000001E-3</v>
      </c>
      <c r="X715">
        <v>3.0619999999999998</v>
      </c>
      <c r="Y715">
        <v>0.45</v>
      </c>
      <c r="Z715">
        <v>5.46</v>
      </c>
      <c r="AA715">
        <v>0.28599999999999998</v>
      </c>
      <c r="AB715">
        <v>0.154</v>
      </c>
      <c r="AC715">
        <v>7.5999999999999998E-2</v>
      </c>
      <c r="AE715">
        <v>0.32100000000000001</v>
      </c>
      <c r="AH715">
        <v>4.8000000000000001E-2</v>
      </c>
      <c r="AI715">
        <v>5.0000000000000001E-3</v>
      </c>
      <c r="AJ715">
        <v>0.38100000000000001</v>
      </c>
      <c r="AK715">
        <v>7.8789999999999996</v>
      </c>
      <c r="AL715">
        <v>1.7999999999999999E-2</v>
      </c>
      <c r="AM715">
        <v>254.59</v>
      </c>
      <c r="AN715">
        <v>0.127</v>
      </c>
      <c r="AP715">
        <v>0.84899999999999998</v>
      </c>
      <c r="AQ715">
        <v>11.36</v>
      </c>
      <c r="AR715">
        <v>5.3999999999999999E-2</v>
      </c>
      <c r="AS715">
        <v>0.153</v>
      </c>
      <c r="AT715">
        <v>0.53</v>
      </c>
      <c r="AU715">
        <v>3.0000000000000001E-3</v>
      </c>
      <c r="AV715">
        <v>0.123</v>
      </c>
      <c r="AW715">
        <v>0.5</v>
      </c>
      <c r="AX715">
        <v>0.26700000000000002</v>
      </c>
      <c r="AY715">
        <v>5.0000000000000001E-3</v>
      </c>
      <c r="AZ715">
        <v>58.28</v>
      </c>
      <c r="BB715">
        <v>4.8000000000000001E-2</v>
      </c>
      <c r="BD715">
        <v>0.84</v>
      </c>
      <c r="BE715">
        <v>0.01</v>
      </c>
      <c r="BF715">
        <v>1.7000000000000001E-2</v>
      </c>
      <c r="BG715">
        <v>0.13</v>
      </c>
      <c r="BH715">
        <v>0.28000000000000003</v>
      </c>
      <c r="BJ715">
        <v>1.804</v>
      </c>
      <c r="BK715">
        <v>0.105</v>
      </c>
      <c r="BL715">
        <v>18.37</v>
      </c>
    </row>
    <row r="716" spans="1:64" hidden="1" x14ac:dyDescent="0.3">
      <c r="A716" t="s">
        <v>2922</v>
      </c>
      <c r="B716" t="s">
        <v>2923</v>
      </c>
      <c r="C716" s="1" t="str">
        <f t="shared" si="62"/>
        <v>21:1131</v>
      </c>
      <c r="D716" s="1" t="str">
        <f t="shared" si="59"/>
        <v>21:0251</v>
      </c>
      <c r="E716" t="s">
        <v>2924</v>
      </c>
      <c r="F716" t="s">
        <v>2925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>
        <v>3.0000000000000001E-3</v>
      </c>
      <c r="P716">
        <v>45.6</v>
      </c>
      <c r="Q716">
        <v>0.34</v>
      </c>
      <c r="R716">
        <v>53.91</v>
      </c>
      <c r="S716">
        <v>58.03</v>
      </c>
      <c r="T716">
        <v>4.1000000000000002E-2</v>
      </c>
      <c r="U716">
        <v>0.14799999999999999</v>
      </c>
      <c r="V716">
        <v>0.26700000000000002</v>
      </c>
      <c r="W716">
        <v>5.0000000000000001E-3</v>
      </c>
      <c r="X716">
        <v>4.8890000000000002</v>
      </c>
      <c r="Y716">
        <v>0.25</v>
      </c>
      <c r="Z716">
        <v>2.0699999999999998</v>
      </c>
      <c r="AA716">
        <v>7.8E-2</v>
      </c>
      <c r="AB716">
        <v>4.5999999999999999E-2</v>
      </c>
      <c r="AC716">
        <v>2.5999999999999999E-2</v>
      </c>
      <c r="AE716">
        <v>0.128</v>
      </c>
      <c r="AH716">
        <v>1.6E-2</v>
      </c>
      <c r="AI716">
        <v>5.0000000000000001E-3</v>
      </c>
      <c r="AJ716">
        <v>0.1</v>
      </c>
      <c r="AK716">
        <v>50.258000000000003</v>
      </c>
      <c r="AL716">
        <v>3.0000000000000001E-3</v>
      </c>
      <c r="AM716">
        <v>297.45999999999998</v>
      </c>
      <c r="AN716">
        <v>0.188</v>
      </c>
      <c r="AP716">
        <v>0.247</v>
      </c>
      <c r="AQ716">
        <v>12.38</v>
      </c>
      <c r="AR716">
        <v>0.06</v>
      </c>
      <c r="AS716">
        <v>4.9000000000000002E-2</v>
      </c>
      <c r="AT716">
        <v>0.51100000000000001</v>
      </c>
      <c r="AU716">
        <v>3.0000000000000001E-3</v>
      </c>
      <c r="AV716">
        <v>0.127</v>
      </c>
      <c r="AW716">
        <v>0.5</v>
      </c>
      <c r="AX716">
        <v>9.1999999999999998E-2</v>
      </c>
      <c r="AY716">
        <v>5.0000000000000001E-3</v>
      </c>
      <c r="AZ716">
        <v>164.85</v>
      </c>
      <c r="BB716">
        <v>1.2E-2</v>
      </c>
      <c r="BD716">
        <v>0.57999999999999996</v>
      </c>
      <c r="BE716">
        <v>0.01</v>
      </c>
      <c r="BF716">
        <v>5.0000000000000001E-3</v>
      </c>
      <c r="BG716">
        <v>8.1000000000000003E-2</v>
      </c>
      <c r="BH716">
        <v>0.18</v>
      </c>
      <c r="BJ716">
        <v>0.48499999999999999</v>
      </c>
      <c r="BK716">
        <v>1.7000000000000001E-2</v>
      </c>
      <c r="BL716">
        <v>27.89</v>
      </c>
    </row>
    <row r="717" spans="1:64" hidden="1" x14ac:dyDescent="0.3">
      <c r="A717" t="s">
        <v>2926</v>
      </c>
      <c r="B717" t="s">
        <v>2927</v>
      </c>
      <c r="C717" s="1" t="str">
        <f t="shared" si="62"/>
        <v>21:1131</v>
      </c>
      <c r="D717" s="1" t="str">
        <f t="shared" si="59"/>
        <v>21:0251</v>
      </c>
      <c r="E717" t="s">
        <v>2928</v>
      </c>
      <c r="F717" t="s">
        <v>2929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>
        <v>3.0000000000000001E-3</v>
      </c>
      <c r="P717">
        <v>5679.2</v>
      </c>
      <c r="Q717">
        <v>1.05</v>
      </c>
      <c r="R717">
        <v>190.2</v>
      </c>
      <c r="S717">
        <v>9.2899999999999991</v>
      </c>
      <c r="T717">
        <v>1.472</v>
      </c>
      <c r="U717">
        <v>8.3109999999999999</v>
      </c>
      <c r="V717">
        <v>17.088999999999999</v>
      </c>
      <c r="W717">
        <v>9.4E-2</v>
      </c>
      <c r="X717">
        <v>103.51300000000001</v>
      </c>
      <c r="Y717">
        <v>0.05</v>
      </c>
      <c r="Z717">
        <v>25.65</v>
      </c>
      <c r="AA717">
        <v>10.818</v>
      </c>
      <c r="AB717">
        <v>4.702</v>
      </c>
      <c r="AC717">
        <v>2.1880000000000002</v>
      </c>
      <c r="AE717">
        <v>11.952</v>
      </c>
      <c r="AH717">
        <v>1.9690000000000001</v>
      </c>
      <c r="AI717">
        <v>5.0000000000000001E-3</v>
      </c>
      <c r="AJ717">
        <v>3.7850000000000001</v>
      </c>
      <c r="AK717">
        <v>248.24</v>
      </c>
      <c r="AL717">
        <v>0.309</v>
      </c>
      <c r="AM717">
        <v>2845.28</v>
      </c>
      <c r="AN717">
        <v>2.5000000000000001E-2</v>
      </c>
      <c r="AP717">
        <v>24.141999999999999</v>
      </c>
      <c r="AQ717">
        <v>364.92</v>
      </c>
      <c r="AR717">
        <v>9.2999999999999999E-2</v>
      </c>
      <c r="AS717">
        <v>3.927</v>
      </c>
      <c r="AT717">
        <v>5.59</v>
      </c>
      <c r="AU717">
        <v>1.0999999999999999E-2</v>
      </c>
      <c r="AV717">
        <v>4.5999999999999999E-2</v>
      </c>
      <c r="AW717">
        <v>6.8</v>
      </c>
      <c r="AX717">
        <v>7.4660000000000002</v>
      </c>
      <c r="AY717">
        <v>5.0000000000000001E-3</v>
      </c>
      <c r="AZ717">
        <v>398.87</v>
      </c>
      <c r="BB717">
        <v>1.94</v>
      </c>
      <c r="BD717">
        <v>1.59</v>
      </c>
      <c r="BE717">
        <v>0.22700000000000001</v>
      </c>
      <c r="BF717">
        <v>0.48699999999999999</v>
      </c>
      <c r="BG717">
        <v>0.93500000000000005</v>
      </c>
      <c r="BH717">
        <v>0.05</v>
      </c>
      <c r="BJ717">
        <v>65.855000000000004</v>
      </c>
      <c r="BK717">
        <v>2.2799999999999998</v>
      </c>
      <c r="BL717">
        <v>770.18</v>
      </c>
    </row>
    <row r="718" spans="1:64" hidden="1" x14ac:dyDescent="0.3">
      <c r="A718" t="s">
        <v>2930</v>
      </c>
      <c r="B718" t="s">
        <v>2931</v>
      </c>
      <c r="C718" s="1" t="str">
        <f t="shared" si="62"/>
        <v>21:1131</v>
      </c>
      <c r="D718" s="1" t="str">
        <f t="shared" si="59"/>
        <v>21:0251</v>
      </c>
      <c r="E718" t="s">
        <v>2932</v>
      </c>
      <c r="F718" t="s">
        <v>2933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>
        <v>3.0000000000000001E-3</v>
      </c>
      <c r="P718">
        <v>52.5</v>
      </c>
      <c r="Q718">
        <v>0.68</v>
      </c>
      <c r="R718">
        <v>23.3</v>
      </c>
      <c r="S718">
        <v>48.98</v>
      </c>
      <c r="T718">
        <v>3.0000000000000001E-3</v>
      </c>
      <c r="U718">
        <v>0.436</v>
      </c>
      <c r="V718">
        <v>3.3000000000000002E-2</v>
      </c>
      <c r="W718">
        <v>0.01</v>
      </c>
      <c r="X718">
        <v>51.854999999999997</v>
      </c>
      <c r="Y718">
        <v>0.05</v>
      </c>
      <c r="Z718">
        <v>2.93</v>
      </c>
      <c r="AA718">
        <v>4.4999999999999998E-2</v>
      </c>
      <c r="AB718">
        <v>5.0000000000000001E-3</v>
      </c>
      <c r="AC718">
        <v>3.0000000000000001E-3</v>
      </c>
      <c r="AE718">
        <v>9.9000000000000005E-2</v>
      </c>
      <c r="AH718">
        <v>5.0000000000000001E-3</v>
      </c>
      <c r="AI718">
        <v>5.0000000000000001E-3</v>
      </c>
      <c r="AJ718">
        <v>5.0000000000000001E-3</v>
      </c>
      <c r="AK718">
        <v>11.67</v>
      </c>
      <c r="AL718">
        <v>3.0000000000000001E-3</v>
      </c>
      <c r="AM718">
        <v>2554.23</v>
      </c>
      <c r="AN718">
        <v>0.68</v>
      </c>
      <c r="AP718">
        <v>9.0999999999999998E-2</v>
      </c>
      <c r="AQ718">
        <v>146.55000000000001</v>
      </c>
      <c r="AR718">
        <v>5.0000000000000001E-3</v>
      </c>
      <c r="AS718">
        <v>1.4999999999999999E-2</v>
      </c>
      <c r="AT718">
        <v>1.1000000000000001</v>
      </c>
      <c r="AU718">
        <v>3.0000000000000001E-3</v>
      </c>
      <c r="AV718">
        <v>0.13500000000000001</v>
      </c>
      <c r="AW718">
        <v>4.2</v>
      </c>
      <c r="AX718">
        <v>0.03</v>
      </c>
      <c r="AY718">
        <v>5.0000000000000001E-3</v>
      </c>
      <c r="AZ718">
        <v>335.21</v>
      </c>
      <c r="BB718">
        <v>8.0000000000000002E-3</v>
      </c>
      <c r="BD718">
        <v>0.55000000000000004</v>
      </c>
      <c r="BE718">
        <v>7.1999999999999995E-2</v>
      </c>
      <c r="BF718">
        <v>3.0000000000000001E-3</v>
      </c>
      <c r="BG718">
        <v>0.57699999999999996</v>
      </c>
      <c r="BH718">
        <v>0.05</v>
      </c>
      <c r="BJ718">
        <v>0.32500000000000001</v>
      </c>
      <c r="BK718">
        <v>5.0000000000000001E-3</v>
      </c>
      <c r="BL718">
        <v>71.2</v>
      </c>
    </row>
    <row r="719" spans="1:64" hidden="1" x14ac:dyDescent="0.3">
      <c r="A719" t="s">
        <v>2934</v>
      </c>
      <c r="B719" t="s">
        <v>2935</v>
      </c>
      <c r="C719" s="1" t="str">
        <f t="shared" si="62"/>
        <v>21:1131</v>
      </c>
      <c r="D719" s="1" t="str">
        <f t="shared" si="59"/>
        <v>21:0251</v>
      </c>
      <c r="E719" t="s">
        <v>2936</v>
      </c>
      <c r="F719" t="s">
        <v>2937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>
        <v>5.0000000000000001E-3</v>
      </c>
      <c r="P719">
        <v>118.8</v>
      </c>
      <c r="Q719">
        <v>0.46</v>
      </c>
      <c r="R719">
        <v>7.52</v>
      </c>
      <c r="S719">
        <v>47.18</v>
      </c>
      <c r="T719">
        <v>5.1999999999999998E-2</v>
      </c>
      <c r="U719">
        <v>6.2E-2</v>
      </c>
      <c r="V719">
        <v>0.37</v>
      </c>
      <c r="W719">
        <v>5.0000000000000001E-3</v>
      </c>
      <c r="X719">
        <v>0.70799999999999996</v>
      </c>
      <c r="Y719">
        <v>0.57999999999999996</v>
      </c>
      <c r="Z719">
        <v>5.66</v>
      </c>
      <c r="AA719">
        <v>0.21099999999999999</v>
      </c>
      <c r="AB719">
        <v>9.5000000000000001E-2</v>
      </c>
      <c r="AC719">
        <v>5.0999999999999997E-2</v>
      </c>
      <c r="AE719">
        <v>0.22700000000000001</v>
      </c>
      <c r="AH719">
        <v>3.2000000000000001E-2</v>
      </c>
      <c r="AI719">
        <v>5.0000000000000001E-3</v>
      </c>
      <c r="AJ719">
        <v>0.14599999999999999</v>
      </c>
      <c r="AK719">
        <v>3.6150000000000002</v>
      </c>
      <c r="AL719">
        <v>8.0000000000000002E-3</v>
      </c>
      <c r="AM719">
        <v>10.67</v>
      </c>
      <c r="AN719">
        <v>0.16</v>
      </c>
      <c r="AP719">
        <v>0.42599999999999999</v>
      </c>
      <c r="AQ719">
        <v>10.130000000000001</v>
      </c>
      <c r="AR719">
        <v>0.13400000000000001</v>
      </c>
      <c r="AS719">
        <v>0.08</v>
      </c>
      <c r="AT719">
        <v>0.27300000000000002</v>
      </c>
      <c r="AU719">
        <v>3.0000000000000001E-3</v>
      </c>
      <c r="AV719">
        <v>0.15</v>
      </c>
      <c r="AW719">
        <v>0.5</v>
      </c>
      <c r="AX719">
        <v>0.16400000000000001</v>
      </c>
      <c r="AY719">
        <v>5.0000000000000001E-3</v>
      </c>
      <c r="AZ719">
        <v>44.82</v>
      </c>
      <c r="BB719">
        <v>3.9E-2</v>
      </c>
      <c r="BD719">
        <v>0.78</v>
      </c>
      <c r="BE719">
        <v>3.0000000000000001E-3</v>
      </c>
      <c r="BF719">
        <v>0.01</v>
      </c>
      <c r="BG719">
        <v>0.122</v>
      </c>
      <c r="BH719">
        <v>0.34</v>
      </c>
      <c r="BJ719">
        <v>1.0940000000000001</v>
      </c>
      <c r="BK719">
        <v>6.0999999999999999E-2</v>
      </c>
      <c r="BL719">
        <v>7.43</v>
      </c>
    </row>
    <row r="720" spans="1:64" hidden="1" x14ac:dyDescent="0.3">
      <c r="A720" t="s">
        <v>2938</v>
      </c>
      <c r="B720" t="s">
        <v>2939</v>
      </c>
      <c r="C720" s="1" t="str">
        <f t="shared" si="62"/>
        <v>21:1131</v>
      </c>
      <c r="D720" s="1" t="str">
        <f t="shared" si="59"/>
        <v>21:0251</v>
      </c>
      <c r="E720" t="s">
        <v>2940</v>
      </c>
      <c r="F720" t="s">
        <v>2941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>
        <v>3.0000000000000001E-3</v>
      </c>
      <c r="P720">
        <v>110</v>
      </c>
      <c r="Q720">
        <v>0.43</v>
      </c>
      <c r="R720">
        <v>8.3800000000000008</v>
      </c>
      <c r="S720">
        <v>50.41</v>
      </c>
      <c r="T720">
        <v>4.7E-2</v>
      </c>
      <c r="U720">
        <v>0.1</v>
      </c>
      <c r="V720">
        <v>0.442</v>
      </c>
      <c r="W720">
        <v>5.0000000000000001E-3</v>
      </c>
      <c r="X720">
        <v>1.5980000000000001</v>
      </c>
      <c r="Y720">
        <v>0.55000000000000004</v>
      </c>
      <c r="Z720">
        <v>3.84</v>
      </c>
      <c r="AA720">
        <v>0.156</v>
      </c>
      <c r="AB720">
        <v>9.5000000000000001E-2</v>
      </c>
      <c r="AC720">
        <v>5.1999999999999998E-2</v>
      </c>
      <c r="AE720">
        <v>0.248</v>
      </c>
      <c r="AH720">
        <v>3.5999999999999997E-2</v>
      </c>
      <c r="AI720">
        <v>5.0000000000000001E-3</v>
      </c>
      <c r="AJ720">
        <v>0.13400000000000001</v>
      </c>
      <c r="AK720">
        <v>2.5859999999999999</v>
      </c>
      <c r="AL720">
        <v>8.9999999999999993E-3</v>
      </c>
      <c r="AM720">
        <v>44.88</v>
      </c>
      <c r="AN720">
        <v>0.109</v>
      </c>
      <c r="AP720">
        <v>0.46400000000000002</v>
      </c>
      <c r="AQ720">
        <v>7.75</v>
      </c>
      <c r="AR720">
        <v>0.13200000000000001</v>
      </c>
      <c r="AS720">
        <v>7.5999999999999998E-2</v>
      </c>
      <c r="AT720">
        <v>0.246</v>
      </c>
      <c r="AU720">
        <v>3.0000000000000001E-3</v>
      </c>
      <c r="AV720">
        <v>0.126</v>
      </c>
      <c r="AW720">
        <v>0.5</v>
      </c>
      <c r="AX720">
        <v>0.151</v>
      </c>
      <c r="AY720">
        <v>5.0000000000000001E-3</v>
      </c>
      <c r="AZ720">
        <v>16.78</v>
      </c>
      <c r="BB720">
        <v>2.9000000000000001E-2</v>
      </c>
      <c r="BD720">
        <v>0.8</v>
      </c>
      <c r="BE720">
        <v>6.0000000000000001E-3</v>
      </c>
      <c r="BF720">
        <v>1.0999999999999999E-2</v>
      </c>
      <c r="BG720">
        <v>0.1</v>
      </c>
      <c r="BH720">
        <v>0.28999999999999998</v>
      </c>
      <c r="BJ720">
        <v>1.0169999999999999</v>
      </c>
      <c r="BK720">
        <v>6.7000000000000004E-2</v>
      </c>
      <c r="BL720">
        <v>13.63</v>
      </c>
    </row>
    <row r="721" spans="1:64" hidden="1" x14ac:dyDescent="0.3">
      <c r="A721" t="s">
        <v>2942</v>
      </c>
      <c r="B721" t="s">
        <v>2943</v>
      </c>
      <c r="C721" s="1" t="str">
        <f t="shared" si="62"/>
        <v>21:1131</v>
      </c>
      <c r="D721" s="1" t="str">
        <f t="shared" ref="D721:D745" si="63">HYPERLINK("https://geochem.nrcan.gc.ca/cdogs/content/svy/svy210251_e.htm", "21:0251")</f>
        <v>21:0251</v>
      </c>
      <c r="E721" t="s">
        <v>2944</v>
      </c>
      <c r="F721" t="s">
        <v>2945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>
        <v>3.0000000000000001E-3</v>
      </c>
      <c r="P721">
        <v>162.4</v>
      </c>
      <c r="Q721">
        <v>0.28999999999999998</v>
      </c>
      <c r="R721">
        <v>3.42</v>
      </c>
      <c r="S721">
        <v>33.61</v>
      </c>
      <c r="T721">
        <v>3.9E-2</v>
      </c>
      <c r="U721">
        <v>0.01</v>
      </c>
      <c r="V721">
        <v>0.28899999999999998</v>
      </c>
      <c r="W721">
        <v>5.0000000000000001E-3</v>
      </c>
      <c r="X721">
        <v>1.1819999999999999</v>
      </c>
      <c r="Y721">
        <v>0.48</v>
      </c>
      <c r="Z721">
        <v>0.82</v>
      </c>
      <c r="AA721">
        <v>0.104</v>
      </c>
      <c r="AB721">
        <v>3.3000000000000002E-2</v>
      </c>
      <c r="AC721">
        <v>2.4E-2</v>
      </c>
      <c r="AE721">
        <v>0.129</v>
      </c>
      <c r="AH721">
        <v>1.7999999999999999E-2</v>
      </c>
      <c r="AI721">
        <v>5.0000000000000001E-3</v>
      </c>
      <c r="AJ721">
        <v>8.3000000000000004E-2</v>
      </c>
      <c r="AK721">
        <v>1.3480000000000001</v>
      </c>
      <c r="AL721">
        <v>3.0000000000000001E-3</v>
      </c>
      <c r="AM721">
        <v>24.78</v>
      </c>
      <c r="AN721">
        <v>2.5000000000000001E-2</v>
      </c>
      <c r="AP721">
        <v>0.307</v>
      </c>
      <c r="AQ721">
        <v>3.09</v>
      </c>
      <c r="AR721">
        <v>4.3999999999999997E-2</v>
      </c>
      <c r="AS721">
        <v>5.1999999999999998E-2</v>
      </c>
      <c r="AT721">
        <v>7.0999999999999994E-2</v>
      </c>
      <c r="AU721">
        <v>3.0000000000000001E-3</v>
      </c>
      <c r="AV721">
        <v>4.2999999999999997E-2</v>
      </c>
      <c r="AW721">
        <v>0.5</v>
      </c>
      <c r="AX721">
        <v>7.0999999999999994E-2</v>
      </c>
      <c r="AY721">
        <v>5.0000000000000001E-3</v>
      </c>
      <c r="AZ721">
        <v>6.83</v>
      </c>
      <c r="BB721">
        <v>1.4999999999999999E-2</v>
      </c>
      <c r="BD721">
        <v>0.25</v>
      </c>
      <c r="BE721">
        <v>3.0000000000000001E-3</v>
      </c>
      <c r="BF721">
        <v>5.0000000000000001E-3</v>
      </c>
      <c r="BG721">
        <v>1.7999999999999999E-2</v>
      </c>
      <c r="BH721">
        <v>0.32</v>
      </c>
      <c r="BJ721">
        <v>0.49199999999999999</v>
      </c>
      <c r="BK721">
        <v>4.3999999999999997E-2</v>
      </c>
      <c r="BL721">
        <v>6.92</v>
      </c>
    </row>
    <row r="722" spans="1:64" hidden="1" x14ac:dyDescent="0.3">
      <c r="A722" t="s">
        <v>2946</v>
      </c>
      <c r="B722" t="s">
        <v>2947</v>
      </c>
      <c r="C722" s="1" t="str">
        <f t="shared" si="62"/>
        <v>21:1131</v>
      </c>
      <c r="D722" s="1" t="str">
        <f t="shared" si="63"/>
        <v>21:0251</v>
      </c>
      <c r="E722" t="s">
        <v>2948</v>
      </c>
      <c r="F722" t="s">
        <v>2949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>
        <v>3.0000000000000001E-3</v>
      </c>
      <c r="P722">
        <v>39</v>
      </c>
      <c r="Q722">
        <v>0.43</v>
      </c>
      <c r="R722">
        <v>56.93</v>
      </c>
      <c r="S722">
        <v>36.799999999999997</v>
      </c>
      <c r="T722">
        <v>0.04</v>
      </c>
      <c r="U722">
        <v>0.56100000000000005</v>
      </c>
      <c r="V722">
        <v>0.74099999999999999</v>
      </c>
      <c r="W722">
        <v>1.2E-2</v>
      </c>
      <c r="X722">
        <v>7.7009999999999996</v>
      </c>
      <c r="Y722">
        <v>0.12</v>
      </c>
      <c r="Z722">
        <v>2.65</v>
      </c>
      <c r="AA722">
        <v>0.20300000000000001</v>
      </c>
      <c r="AB722">
        <v>0.10100000000000001</v>
      </c>
      <c r="AC722">
        <v>6.3E-2</v>
      </c>
      <c r="AE722">
        <v>0.36099999999999999</v>
      </c>
      <c r="AH722">
        <v>0.04</v>
      </c>
      <c r="AI722">
        <v>5.0000000000000001E-3</v>
      </c>
      <c r="AJ722">
        <v>0.19800000000000001</v>
      </c>
      <c r="AK722">
        <v>18.404</v>
      </c>
      <c r="AL722">
        <v>5.0000000000000001E-3</v>
      </c>
      <c r="AM722">
        <v>450.02</v>
      </c>
      <c r="AN722">
        <v>8.2000000000000003E-2</v>
      </c>
      <c r="AP722">
        <v>0.77300000000000002</v>
      </c>
      <c r="AQ722">
        <v>33.130000000000003</v>
      </c>
      <c r="AR722">
        <v>5.6000000000000001E-2</v>
      </c>
      <c r="AS722">
        <v>0.152</v>
      </c>
      <c r="AT722">
        <v>1.1659999999999999</v>
      </c>
      <c r="AU722">
        <v>3.0000000000000001E-3</v>
      </c>
      <c r="AV722">
        <v>6.0999999999999999E-2</v>
      </c>
      <c r="AW722">
        <v>0.5</v>
      </c>
      <c r="AX722">
        <v>0.23799999999999999</v>
      </c>
      <c r="AY722">
        <v>5.0000000000000001E-3</v>
      </c>
      <c r="AZ722">
        <v>112.8</v>
      </c>
      <c r="BB722">
        <v>4.2999999999999997E-2</v>
      </c>
      <c r="BD722">
        <v>0.67</v>
      </c>
      <c r="BE722">
        <v>2.1000000000000001E-2</v>
      </c>
      <c r="BF722">
        <v>1.0999999999999999E-2</v>
      </c>
      <c r="BG722">
        <v>7.0999999999999994E-2</v>
      </c>
      <c r="BH722">
        <v>0.12</v>
      </c>
      <c r="BJ722">
        <v>1.4810000000000001</v>
      </c>
      <c r="BK722">
        <v>4.9000000000000002E-2</v>
      </c>
      <c r="BL722">
        <v>8.94</v>
      </c>
    </row>
    <row r="723" spans="1:64" hidden="1" x14ac:dyDescent="0.3">
      <c r="A723" t="s">
        <v>2950</v>
      </c>
      <c r="B723" t="s">
        <v>2951</v>
      </c>
      <c r="C723" s="1" t="str">
        <f t="shared" si="62"/>
        <v>21:1131</v>
      </c>
      <c r="D723" s="1" t="str">
        <f t="shared" si="63"/>
        <v>21:0251</v>
      </c>
      <c r="E723" t="s">
        <v>2952</v>
      </c>
      <c r="F723" t="s">
        <v>2953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>
        <v>3.0000000000000001E-3</v>
      </c>
      <c r="P723">
        <v>75</v>
      </c>
      <c r="Q723">
        <v>0.42</v>
      </c>
      <c r="R723">
        <v>18.45</v>
      </c>
      <c r="S723">
        <v>32.880000000000003</v>
      </c>
      <c r="T723">
        <v>3.3000000000000002E-2</v>
      </c>
      <c r="U723">
        <v>0.28199999999999997</v>
      </c>
      <c r="V723">
        <v>0.873</v>
      </c>
      <c r="W723">
        <v>5.0000000000000001E-3</v>
      </c>
      <c r="X723">
        <v>2.81</v>
      </c>
      <c r="Y723">
        <v>0.28999999999999998</v>
      </c>
      <c r="Z723">
        <v>5.9</v>
      </c>
      <c r="AA723">
        <v>0.29399999999999998</v>
      </c>
      <c r="AB723">
        <v>0.14699999999999999</v>
      </c>
      <c r="AC723">
        <v>8.5999999999999993E-2</v>
      </c>
      <c r="AE723">
        <v>0.34399999999999997</v>
      </c>
      <c r="AH723">
        <v>5.6000000000000001E-2</v>
      </c>
      <c r="AI723">
        <v>5.0000000000000001E-3</v>
      </c>
      <c r="AJ723">
        <v>0.247</v>
      </c>
      <c r="AK723">
        <v>11.441000000000001</v>
      </c>
      <c r="AL723">
        <v>1.0999999999999999E-2</v>
      </c>
      <c r="AM723">
        <v>163.47999999999999</v>
      </c>
      <c r="AN723">
        <v>0.36799999999999999</v>
      </c>
      <c r="AP723">
        <v>0.93</v>
      </c>
      <c r="AQ723">
        <v>13.6</v>
      </c>
      <c r="AR723">
        <v>0.16700000000000001</v>
      </c>
      <c r="AS723">
        <v>0.16700000000000001</v>
      </c>
      <c r="AT723">
        <v>0.77</v>
      </c>
      <c r="AU723">
        <v>3.0000000000000001E-3</v>
      </c>
      <c r="AV723">
        <v>0.14699999999999999</v>
      </c>
      <c r="AW723">
        <v>0.5</v>
      </c>
      <c r="AX723">
        <v>0.27400000000000002</v>
      </c>
      <c r="AY723">
        <v>5.0000000000000001E-3</v>
      </c>
      <c r="AZ723">
        <v>66.8</v>
      </c>
      <c r="BB723">
        <v>5.6000000000000001E-2</v>
      </c>
      <c r="BD723">
        <v>0.64</v>
      </c>
      <c r="BE723">
        <v>2.7E-2</v>
      </c>
      <c r="BF723">
        <v>1.2999999999999999E-2</v>
      </c>
      <c r="BG723">
        <v>0.16500000000000001</v>
      </c>
      <c r="BH723">
        <v>0.2</v>
      </c>
      <c r="BJ723">
        <v>1.744</v>
      </c>
      <c r="BK723">
        <v>9.2999999999999999E-2</v>
      </c>
      <c r="BL723">
        <v>10.85</v>
      </c>
    </row>
    <row r="724" spans="1:64" hidden="1" x14ac:dyDescent="0.3">
      <c r="A724" t="s">
        <v>2954</v>
      </c>
      <c r="B724" t="s">
        <v>2955</v>
      </c>
      <c r="C724" s="1" t="str">
        <f t="shared" si="62"/>
        <v>21:1131</v>
      </c>
      <c r="D724" s="1" t="str">
        <f t="shared" si="63"/>
        <v>21:0251</v>
      </c>
      <c r="E724" t="s">
        <v>2956</v>
      </c>
      <c r="F724" t="s">
        <v>2957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>
        <v>3.0000000000000001E-3</v>
      </c>
      <c r="P724">
        <v>42.2</v>
      </c>
      <c r="Q724">
        <v>0.34</v>
      </c>
      <c r="R724">
        <v>29.66</v>
      </c>
      <c r="S724">
        <v>24.5</v>
      </c>
      <c r="T724">
        <v>1.9E-2</v>
      </c>
      <c r="U724">
        <v>0.60399999999999998</v>
      </c>
      <c r="V724">
        <v>0.32700000000000001</v>
      </c>
      <c r="W724">
        <v>1.2999999999999999E-2</v>
      </c>
      <c r="X724">
        <v>3.8839999999999999</v>
      </c>
      <c r="Y724">
        <v>0.11</v>
      </c>
      <c r="Z724">
        <v>3.21</v>
      </c>
      <c r="AA724">
        <v>0.157</v>
      </c>
      <c r="AB724">
        <v>7.1999999999999995E-2</v>
      </c>
      <c r="AC724">
        <v>4.3999999999999997E-2</v>
      </c>
      <c r="AE724">
        <v>0.20100000000000001</v>
      </c>
      <c r="AH724">
        <v>3.3000000000000002E-2</v>
      </c>
      <c r="AI724">
        <v>5.0000000000000001E-3</v>
      </c>
      <c r="AJ724">
        <v>8.5999999999999993E-2</v>
      </c>
      <c r="AK724">
        <v>42.658999999999999</v>
      </c>
      <c r="AL724">
        <v>7.0000000000000001E-3</v>
      </c>
      <c r="AM724">
        <v>325.3</v>
      </c>
      <c r="AN724">
        <v>0.42899999999999999</v>
      </c>
      <c r="AP724">
        <v>0.38900000000000001</v>
      </c>
      <c r="AQ724">
        <v>14.13</v>
      </c>
      <c r="AR724">
        <v>3.2000000000000001E-2</v>
      </c>
      <c r="AS724">
        <v>7.0000000000000007E-2</v>
      </c>
      <c r="AT724">
        <v>1.206</v>
      </c>
      <c r="AU724">
        <v>7.0000000000000001E-3</v>
      </c>
      <c r="AV724">
        <v>0.109</v>
      </c>
      <c r="AW724">
        <v>0.5</v>
      </c>
      <c r="AX724">
        <v>0.13100000000000001</v>
      </c>
      <c r="AY724">
        <v>5.0000000000000001E-3</v>
      </c>
      <c r="AZ724">
        <v>113.78</v>
      </c>
      <c r="BB724">
        <v>3.4000000000000002E-2</v>
      </c>
      <c r="BD724">
        <v>0.25</v>
      </c>
      <c r="BE724">
        <v>4.2000000000000003E-2</v>
      </c>
      <c r="BF724">
        <v>5.0000000000000001E-3</v>
      </c>
      <c r="BG724">
        <v>0.17100000000000001</v>
      </c>
      <c r="BH724">
        <v>0.11</v>
      </c>
      <c r="BJ724">
        <v>0.92</v>
      </c>
      <c r="BK724">
        <v>3.2000000000000001E-2</v>
      </c>
      <c r="BL724">
        <v>10.34</v>
      </c>
    </row>
    <row r="725" spans="1:64" hidden="1" x14ac:dyDescent="0.3">
      <c r="A725" t="s">
        <v>2958</v>
      </c>
      <c r="B725" t="s">
        <v>2959</v>
      </c>
      <c r="C725" s="1" t="str">
        <f t="shared" si="62"/>
        <v>21:1131</v>
      </c>
      <c r="D725" s="1" t="str">
        <f t="shared" si="63"/>
        <v>21:0251</v>
      </c>
      <c r="E725" t="s">
        <v>2960</v>
      </c>
      <c r="F725" t="s">
        <v>2961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>
        <v>3.0000000000000001E-3</v>
      </c>
      <c r="P725">
        <v>127.1</v>
      </c>
      <c r="Q725">
        <v>0.28999999999999998</v>
      </c>
      <c r="R725">
        <v>1.44</v>
      </c>
      <c r="S725">
        <v>37.58</v>
      </c>
      <c r="T725">
        <v>2.9000000000000001E-2</v>
      </c>
      <c r="U725">
        <v>0.01</v>
      </c>
      <c r="V725">
        <v>0.27100000000000002</v>
      </c>
      <c r="W725">
        <v>5.0000000000000001E-3</v>
      </c>
      <c r="X725">
        <v>0.19900000000000001</v>
      </c>
      <c r="Y725">
        <v>0.49</v>
      </c>
      <c r="Z725">
        <v>2.25</v>
      </c>
      <c r="AA725">
        <v>9.5000000000000001E-2</v>
      </c>
      <c r="AB725">
        <v>3.7999999999999999E-2</v>
      </c>
      <c r="AC725">
        <v>2.9000000000000001E-2</v>
      </c>
      <c r="AE725">
        <v>0.13100000000000001</v>
      </c>
      <c r="AH725">
        <v>0.02</v>
      </c>
      <c r="AI725">
        <v>5.0000000000000001E-3</v>
      </c>
      <c r="AJ725">
        <v>0.122</v>
      </c>
      <c r="AK725">
        <v>0.74099999999999999</v>
      </c>
      <c r="AL725">
        <v>7.0000000000000001E-3</v>
      </c>
      <c r="AM725">
        <v>7.33</v>
      </c>
      <c r="AN725">
        <v>9.1999999999999998E-2</v>
      </c>
      <c r="AP725">
        <v>0.32</v>
      </c>
      <c r="AQ725">
        <v>2.99</v>
      </c>
      <c r="AR725">
        <v>3.7999999999999999E-2</v>
      </c>
      <c r="AS725">
        <v>5.8000000000000003E-2</v>
      </c>
      <c r="AT725">
        <v>0.151</v>
      </c>
      <c r="AU725">
        <v>3.0000000000000001E-3</v>
      </c>
      <c r="AV725">
        <v>9.1999999999999998E-2</v>
      </c>
      <c r="AW725">
        <v>0.5</v>
      </c>
      <c r="AX725">
        <v>0.10199999999999999</v>
      </c>
      <c r="AY725">
        <v>5.0000000000000001E-3</v>
      </c>
      <c r="AZ725">
        <v>26.05</v>
      </c>
      <c r="BB725">
        <v>2.3E-2</v>
      </c>
      <c r="BD725">
        <v>0.75</v>
      </c>
      <c r="BE725">
        <v>3.0000000000000001E-3</v>
      </c>
      <c r="BF725">
        <v>3.0000000000000001E-3</v>
      </c>
      <c r="BG725">
        <v>4.1000000000000002E-2</v>
      </c>
      <c r="BH725">
        <v>0.24</v>
      </c>
      <c r="BJ725">
        <v>0.61899999999999999</v>
      </c>
      <c r="BK725">
        <v>4.7E-2</v>
      </c>
      <c r="BL725">
        <v>2.98</v>
      </c>
    </row>
    <row r="726" spans="1:64" hidden="1" x14ac:dyDescent="0.3">
      <c r="A726" t="s">
        <v>2962</v>
      </c>
      <c r="B726" t="s">
        <v>2963</v>
      </c>
      <c r="C726" s="1" t="str">
        <f t="shared" si="62"/>
        <v>21:1131</v>
      </c>
      <c r="D726" s="1" t="str">
        <f t="shared" si="63"/>
        <v>21:0251</v>
      </c>
      <c r="E726" t="s">
        <v>2964</v>
      </c>
      <c r="F726" t="s">
        <v>2965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>
        <v>3.0000000000000001E-3</v>
      </c>
      <c r="P726">
        <v>35.6</v>
      </c>
      <c r="Q726">
        <v>0.18</v>
      </c>
      <c r="R726">
        <v>2.0499999999999998</v>
      </c>
      <c r="S726">
        <v>47.66</v>
      </c>
      <c r="T726">
        <v>1.0999999999999999E-2</v>
      </c>
      <c r="U726">
        <v>3.4000000000000002E-2</v>
      </c>
      <c r="V726">
        <v>0.109</v>
      </c>
      <c r="W726">
        <v>5.0000000000000001E-3</v>
      </c>
      <c r="X726">
        <v>0.11799999999999999</v>
      </c>
      <c r="Y726">
        <v>0.17</v>
      </c>
      <c r="Z726">
        <v>1.72</v>
      </c>
      <c r="AA726">
        <v>3.5999999999999997E-2</v>
      </c>
      <c r="AB726">
        <v>2.5999999999999999E-2</v>
      </c>
      <c r="AC726">
        <v>1.4999999999999999E-2</v>
      </c>
      <c r="AE726">
        <v>3.9E-2</v>
      </c>
      <c r="AH726">
        <v>8.0000000000000002E-3</v>
      </c>
      <c r="AI726">
        <v>5.0000000000000001E-3</v>
      </c>
      <c r="AJ726">
        <v>5.3999999999999999E-2</v>
      </c>
      <c r="AK726">
        <v>2.3410000000000002</v>
      </c>
      <c r="AL726">
        <v>3.0000000000000001E-3</v>
      </c>
      <c r="AM726">
        <v>26.39</v>
      </c>
      <c r="AN726">
        <v>0.14000000000000001</v>
      </c>
      <c r="AP726">
        <v>0.124</v>
      </c>
      <c r="AQ726">
        <v>2.2999999999999998</v>
      </c>
      <c r="AR726">
        <v>3.3000000000000002E-2</v>
      </c>
      <c r="AS726">
        <v>2.1999999999999999E-2</v>
      </c>
      <c r="AT726">
        <v>0.155</v>
      </c>
      <c r="AU726">
        <v>3.0000000000000001E-3</v>
      </c>
      <c r="AV726">
        <v>8.6999999999999994E-2</v>
      </c>
      <c r="AW726">
        <v>0.5</v>
      </c>
      <c r="AX726">
        <v>3.7999999999999999E-2</v>
      </c>
      <c r="AY726">
        <v>5.0000000000000001E-3</v>
      </c>
      <c r="AZ726">
        <v>57.76</v>
      </c>
      <c r="BB726">
        <v>8.9999999999999993E-3</v>
      </c>
      <c r="BD726">
        <v>0.53</v>
      </c>
      <c r="BE726">
        <v>3.0000000000000001E-3</v>
      </c>
      <c r="BF726">
        <v>3.0000000000000001E-3</v>
      </c>
      <c r="BG726">
        <v>0.32300000000000001</v>
      </c>
      <c r="BH726">
        <v>0.12</v>
      </c>
      <c r="BJ726">
        <v>0.29399999999999998</v>
      </c>
      <c r="BK726">
        <v>7.0000000000000001E-3</v>
      </c>
      <c r="BL726">
        <v>1.27</v>
      </c>
    </row>
    <row r="727" spans="1:64" hidden="1" x14ac:dyDescent="0.3">
      <c r="A727" t="s">
        <v>2966</v>
      </c>
      <c r="B727" t="s">
        <v>2967</v>
      </c>
      <c r="C727" s="1" t="str">
        <f t="shared" si="62"/>
        <v>21:1131</v>
      </c>
      <c r="D727" s="1" t="str">
        <f t="shared" si="63"/>
        <v>21:0251</v>
      </c>
      <c r="E727" t="s">
        <v>2968</v>
      </c>
      <c r="F727" t="s">
        <v>2969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>
        <v>5.0000000000000001E-3</v>
      </c>
      <c r="P727">
        <v>77.099999999999994</v>
      </c>
      <c r="Q727">
        <v>0.45</v>
      </c>
      <c r="R727">
        <v>38.1</v>
      </c>
      <c r="S727">
        <v>31.91</v>
      </c>
      <c r="T727">
        <v>3.7999999999999999E-2</v>
      </c>
      <c r="U727">
        <v>0.69399999999999995</v>
      </c>
      <c r="V727">
        <v>0.92800000000000005</v>
      </c>
      <c r="W727">
        <v>5.0000000000000001E-3</v>
      </c>
      <c r="X727">
        <v>3.9950000000000001</v>
      </c>
      <c r="Y727">
        <v>0.19</v>
      </c>
      <c r="Z727">
        <v>5.68</v>
      </c>
      <c r="AA727">
        <v>0.40500000000000003</v>
      </c>
      <c r="AB727">
        <v>0.161</v>
      </c>
      <c r="AC727">
        <v>0.10100000000000001</v>
      </c>
      <c r="AE727">
        <v>0.432</v>
      </c>
      <c r="AH727">
        <v>7.2999999999999995E-2</v>
      </c>
      <c r="AI727">
        <v>5.0000000000000001E-3</v>
      </c>
      <c r="AJ727">
        <v>0.253</v>
      </c>
      <c r="AK727">
        <v>24.609000000000002</v>
      </c>
      <c r="AL727">
        <v>1.2E-2</v>
      </c>
      <c r="AM727">
        <v>202.2</v>
      </c>
      <c r="AN727">
        <v>1.216</v>
      </c>
      <c r="AP727">
        <v>1.2430000000000001</v>
      </c>
      <c r="AQ727">
        <v>20.079999999999998</v>
      </c>
      <c r="AR727">
        <v>0.14099999999999999</v>
      </c>
      <c r="AS727">
        <v>0.19600000000000001</v>
      </c>
      <c r="AT727">
        <v>1.454</v>
      </c>
      <c r="AU727">
        <v>6.0000000000000001E-3</v>
      </c>
      <c r="AV727">
        <v>0.251</v>
      </c>
      <c r="AW727">
        <v>0.5</v>
      </c>
      <c r="AX727">
        <v>0.33600000000000002</v>
      </c>
      <c r="AY727">
        <v>5.0000000000000001E-3</v>
      </c>
      <c r="AZ727">
        <v>114.1</v>
      </c>
      <c r="BB727">
        <v>6.7000000000000004E-2</v>
      </c>
      <c r="BD727">
        <v>0.89</v>
      </c>
      <c r="BE727">
        <v>0.06</v>
      </c>
      <c r="BF727">
        <v>2.3E-2</v>
      </c>
      <c r="BG727">
        <v>0.309</v>
      </c>
      <c r="BH727">
        <v>0.18</v>
      </c>
      <c r="BJ727">
        <v>2.1520000000000001</v>
      </c>
      <c r="BK727">
        <v>0.10299999999999999</v>
      </c>
      <c r="BL727">
        <v>14.31</v>
      </c>
    </row>
    <row r="728" spans="1:64" hidden="1" x14ac:dyDescent="0.3">
      <c r="A728" t="s">
        <v>2970</v>
      </c>
      <c r="B728" t="s">
        <v>2971</v>
      </c>
      <c r="C728" s="1" t="str">
        <f t="shared" si="62"/>
        <v>21:1131</v>
      </c>
      <c r="D728" s="1" t="str">
        <f t="shared" si="63"/>
        <v>21:0251</v>
      </c>
      <c r="E728" t="s">
        <v>2972</v>
      </c>
      <c r="F728" t="s">
        <v>2973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>
        <v>3.0000000000000001E-3</v>
      </c>
      <c r="P728">
        <v>87.7</v>
      </c>
      <c r="Q728">
        <v>0.39</v>
      </c>
      <c r="R728">
        <v>39.799999999999997</v>
      </c>
      <c r="S728">
        <v>24.88</v>
      </c>
      <c r="T728">
        <v>7.0999999999999994E-2</v>
      </c>
      <c r="U728">
        <v>1.1120000000000001</v>
      </c>
      <c r="V728">
        <v>1.9239999999999999</v>
      </c>
      <c r="W728">
        <v>1.6E-2</v>
      </c>
      <c r="X728">
        <v>13.867000000000001</v>
      </c>
      <c r="Y728">
        <v>0.19</v>
      </c>
      <c r="Z728">
        <v>5.66</v>
      </c>
      <c r="AA728">
        <v>0.69599999999999995</v>
      </c>
      <c r="AB728">
        <v>0.27500000000000002</v>
      </c>
      <c r="AC728">
        <v>0.17799999999999999</v>
      </c>
      <c r="AE728">
        <v>0.86799999999999999</v>
      </c>
      <c r="AH728">
        <v>0.14299999999999999</v>
      </c>
      <c r="AI728">
        <v>5.0000000000000001E-3</v>
      </c>
      <c r="AJ728">
        <v>0.50800000000000001</v>
      </c>
      <c r="AK728">
        <v>49.314</v>
      </c>
      <c r="AL728">
        <v>2.5000000000000001E-2</v>
      </c>
      <c r="AM728">
        <v>589.9</v>
      </c>
      <c r="AN728">
        <v>0.20699999999999999</v>
      </c>
      <c r="AP728">
        <v>2.1509999999999998</v>
      </c>
      <c r="AQ728">
        <v>50.86</v>
      </c>
      <c r="AR728">
        <v>8.2000000000000003E-2</v>
      </c>
      <c r="AS728">
        <v>0.39800000000000002</v>
      </c>
      <c r="AT728">
        <v>1.3360000000000001</v>
      </c>
      <c r="AU728">
        <v>5.0000000000000001E-3</v>
      </c>
      <c r="AV728">
        <v>0.14000000000000001</v>
      </c>
      <c r="AW728">
        <v>0.5</v>
      </c>
      <c r="AX728">
        <v>0.63300000000000001</v>
      </c>
      <c r="AY728">
        <v>5.0000000000000001E-3</v>
      </c>
      <c r="AZ728">
        <v>100.38</v>
      </c>
      <c r="BB728">
        <v>0.123</v>
      </c>
      <c r="BD728">
        <v>0.66</v>
      </c>
      <c r="BE728">
        <v>3.3000000000000002E-2</v>
      </c>
      <c r="BF728">
        <v>2.8000000000000001E-2</v>
      </c>
      <c r="BG728">
        <v>0.192</v>
      </c>
      <c r="BH728">
        <v>0.14000000000000001</v>
      </c>
      <c r="BJ728">
        <v>4.0529999999999999</v>
      </c>
      <c r="BK728">
        <v>0.17</v>
      </c>
      <c r="BL728">
        <v>53.77</v>
      </c>
    </row>
    <row r="729" spans="1:64" hidden="1" x14ac:dyDescent="0.3">
      <c r="A729" t="s">
        <v>2974</v>
      </c>
      <c r="B729" t="s">
        <v>2975</v>
      </c>
      <c r="C729" s="1" t="str">
        <f t="shared" si="62"/>
        <v>21:1131</v>
      </c>
      <c r="D729" s="1" t="str">
        <f t="shared" si="63"/>
        <v>21:0251</v>
      </c>
      <c r="E729" t="s">
        <v>2976</v>
      </c>
      <c r="F729" t="s">
        <v>2977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>
        <v>3.0000000000000001E-3</v>
      </c>
      <c r="P729">
        <v>130.6</v>
      </c>
      <c r="Q729">
        <v>1.2</v>
      </c>
      <c r="R729">
        <v>67.06</v>
      </c>
      <c r="S729">
        <v>27.18</v>
      </c>
      <c r="T729">
        <v>0.111</v>
      </c>
      <c r="U729">
        <v>2.335</v>
      </c>
      <c r="V729">
        <v>1.173</v>
      </c>
      <c r="W729">
        <v>2.9000000000000001E-2</v>
      </c>
      <c r="X729">
        <v>27.396999999999998</v>
      </c>
      <c r="Y729">
        <v>0.05</v>
      </c>
      <c r="Z729">
        <v>5.81</v>
      </c>
      <c r="AA729">
        <v>0.51900000000000002</v>
      </c>
      <c r="AB729">
        <v>0.27400000000000002</v>
      </c>
      <c r="AC729">
        <v>0.108</v>
      </c>
      <c r="AE729">
        <v>0.71199999999999997</v>
      </c>
      <c r="AH729">
        <v>0.10299999999999999</v>
      </c>
      <c r="AI729">
        <v>5.0000000000000001E-3</v>
      </c>
      <c r="AJ729">
        <v>0.30099999999999999</v>
      </c>
      <c r="AK729">
        <v>49.585999999999999</v>
      </c>
      <c r="AL729">
        <v>2.1999999999999999E-2</v>
      </c>
      <c r="AM729">
        <v>850.2</v>
      </c>
      <c r="AN729">
        <v>0.25700000000000001</v>
      </c>
      <c r="AP729">
        <v>1.4770000000000001</v>
      </c>
      <c r="AQ729">
        <v>87.89</v>
      </c>
      <c r="AR729">
        <v>1.7000000000000001E-2</v>
      </c>
      <c r="AS729">
        <v>0.23300000000000001</v>
      </c>
      <c r="AT729">
        <v>2.6880000000000002</v>
      </c>
      <c r="AU729">
        <v>1.2E-2</v>
      </c>
      <c r="AV729">
        <v>0.23599999999999999</v>
      </c>
      <c r="AW729">
        <v>3.4</v>
      </c>
      <c r="AX729">
        <v>0.34799999999999998</v>
      </c>
      <c r="AY729">
        <v>5.0000000000000001E-3</v>
      </c>
      <c r="AZ729">
        <v>120.18</v>
      </c>
      <c r="BB729">
        <v>8.5000000000000006E-2</v>
      </c>
      <c r="BD729">
        <v>0.77</v>
      </c>
      <c r="BE729">
        <v>9.7000000000000003E-2</v>
      </c>
      <c r="BF729">
        <v>2.8000000000000001E-2</v>
      </c>
      <c r="BG729">
        <v>0.14799999999999999</v>
      </c>
      <c r="BH729">
        <v>0.05</v>
      </c>
      <c r="BJ729">
        <v>3.6040000000000001</v>
      </c>
      <c r="BK729">
        <v>0.13600000000000001</v>
      </c>
      <c r="BL729">
        <v>126.74</v>
      </c>
    </row>
    <row r="730" spans="1:64" hidden="1" x14ac:dyDescent="0.3">
      <c r="A730" t="s">
        <v>2978</v>
      </c>
      <c r="B730" t="s">
        <v>2979</v>
      </c>
      <c r="C730" s="1" t="str">
        <f t="shared" si="62"/>
        <v>21:1131</v>
      </c>
      <c r="D730" s="1" t="str">
        <f t="shared" si="63"/>
        <v>21:0251</v>
      </c>
      <c r="E730" t="s">
        <v>2980</v>
      </c>
      <c r="F730" t="s">
        <v>2981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>
        <v>3.0000000000000001E-3</v>
      </c>
      <c r="P730">
        <v>221.9</v>
      </c>
      <c r="Q730">
        <v>0.57999999999999996</v>
      </c>
      <c r="R730">
        <v>5.19</v>
      </c>
      <c r="S730">
        <v>66.349999999999994</v>
      </c>
      <c r="T730">
        <v>5.6000000000000001E-2</v>
      </c>
      <c r="U730">
        <v>3.2000000000000001E-2</v>
      </c>
      <c r="V730">
        <v>0.63900000000000001</v>
      </c>
      <c r="W730">
        <v>5.0000000000000001E-3</v>
      </c>
      <c r="X730">
        <v>2.7170000000000001</v>
      </c>
      <c r="Y730">
        <v>0.72</v>
      </c>
      <c r="Z730">
        <v>2.31</v>
      </c>
      <c r="AA730">
        <v>0.254</v>
      </c>
      <c r="AB730">
        <v>0.11799999999999999</v>
      </c>
      <c r="AC730">
        <v>8.1000000000000003E-2</v>
      </c>
      <c r="AE730">
        <v>0.34200000000000003</v>
      </c>
      <c r="AH730">
        <v>0.05</v>
      </c>
      <c r="AI730">
        <v>5.0000000000000001E-3</v>
      </c>
      <c r="AJ730">
        <v>0.156</v>
      </c>
      <c r="AK730">
        <v>1.9079999999999999</v>
      </c>
      <c r="AL730">
        <v>1.0999999999999999E-2</v>
      </c>
      <c r="AM730">
        <v>56.98</v>
      </c>
      <c r="AN730">
        <v>6.8000000000000005E-2</v>
      </c>
      <c r="AP730">
        <v>0.86099999999999999</v>
      </c>
      <c r="AQ730">
        <v>5.54</v>
      </c>
      <c r="AR730">
        <v>7.0000000000000007E-2</v>
      </c>
      <c r="AS730">
        <v>0.13600000000000001</v>
      </c>
      <c r="AT730">
        <v>0.11700000000000001</v>
      </c>
      <c r="AU730">
        <v>6.0000000000000001E-3</v>
      </c>
      <c r="AV730">
        <v>0.1</v>
      </c>
      <c r="AW730">
        <v>0.5</v>
      </c>
      <c r="AX730">
        <v>0.22800000000000001</v>
      </c>
      <c r="AY730">
        <v>5.0000000000000001E-3</v>
      </c>
      <c r="AZ730">
        <v>11.24</v>
      </c>
      <c r="BB730">
        <v>4.8000000000000001E-2</v>
      </c>
      <c r="BD730">
        <v>0.7</v>
      </c>
      <c r="BE730">
        <v>3.0000000000000001E-3</v>
      </c>
      <c r="BF730">
        <v>1.0999999999999999E-2</v>
      </c>
      <c r="BG730">
        <v>6.7000000000000004E-2</v>
      </c>
      <c r="BH730">
        <v>0.44</v>
      </c>
      <c r="BJ730">
        <v>1.466</v>
      </c>
      <c r="BK730">
        <v>7.8E-2</v>
      </c>
      <c r="BL730">
        <v>15.4</v>
      </c>
    </row>
    <row r="731" spans="1:64" hidden="1" x14ac:dyDescent="0.3">
      <c r="A731" t="s">
        <v>2982</v>
      </c>
      <c r="B731" t="s">
        <v>2983</v>
      </c>
      <c r="C731" s="1" t="str">
        <f t="shared" si="62"/>
        <v>21:1131</v>
      </c>
      <c r="D731" s="1" t="str">
        <f t="shared" si="63"/>
        <v>21:0251</v>
      </c>
      <c r="E731" t="s">
        <v>2984</v>
      </c>
      <c r="F731" t="s">
        <v>2985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>
        <v>3.0000000000000001E-3</v>
      </c>
      <c r="P731">
        <v>40.5</v>
      </c>
      <c r="Q731">
        <v>0.51</v>
      </c>
      <c r="R731">
        <v>102.24</v>
      </c>
      <c r="S731">
        <v>15.21</v>
      </c>
      <c r="T731">
        <v>7.0000000000000001E-3</v>
      </c>
      <c r="U731">
        <v>0.184</v>
      </c>
      <c r="V731">
        <v>0.47899999999999998</v>
      </c>
      <c r="W731">
        <v>6.3E-2</v>
      </c>
      <c r="X731">
        <v>2.9830000000000001</v>
      </c>
      <c r="Y731">
        <v>0.05</v>
      </c>
      <c r="Z731">
        <v>3.24</v>
      </c>
      <c r="AA731">
        <v>0.14599999999999999</v>
      </c>
      <c r="AB731">
        <v>7.1999999999999995E-2</v>
      </c>
      <c r="AC731">
        <v>3.9E-2</v>
      </c>
      <c r="AE731">
        <v>0.19400000000000001</v>
      </c>
      <c r="AH731">
        <v>3.5000000000000003E-2</v>
      </c>
      <c r="AI731">
        <v>5.0000000000000001E-3</v>
      </c>
      <c r="AJ731">
        <v>0.11899999999999999</v>
      </c>
      <c r="AK731">
        <v>110.04900000000001</v>
      </c>
      <c r="AL731">
        <v>3.0000000000000001E-3</v>
      </c>
      <c r="AM731">
        <v>335.82</v>
      </c>
      <c r="AN731">
        <v>0.68899999999999995</v>
      </c>
      <c r="AP731">
        <v>0.60799999999999998</v>
      </c>
      <c r="AQ731">
        <v>24.41</v>
      </c>
      <c r="AR731">
        <v>0.02</v>
      </c>
      <c r="AS731">
        <v>9.9000000000000005E-2</v>
      </c>
      <c r="AT731">
        <v>2.637</v>
      </c>
      <c r="AU731">
        <v>7.0000000000000001E-3</v>
      </c>
      <c r="AV731">
        <v>0.27900000000000003</v>
      </c>
      <c r="AW731">
        <v>0.5</v>
      </c>
      <c r="AX731">
        <v>0.14899999999999999</v>
      </c>
      <c r="AY731">
        <v>5.0000000000000001E-3</v>
      </c>
      <c r="AZ731">
        <v>265.56</v>
      </c>
      <c r="BB731">
        <v>3.1E-2</v>
      </c>
      <c r="BD731">
        <v>0.53</v>
      </c>
      <c r="BE731">
        <v>5.0999999999999997E-2</v>
      </c>
      <c r="BF731">
        <v>8.9999999999999993E-3</v>
      </c>
      <c r="BG731">
        <v>0.999</v>
      </c>
      <c r="BH731">
        <v>0.1</v>
      </c>
      <c r="BJ731">
        <v>1.004</v>
      </c>
      <c r="BK731">
        <v>6.6000000000000003E-2</v>
      </c>
      <c r="BL731">
        <v>2.9</v>
      </c>
    </row>
    <row r="732" spans="1:64" hidden="1" x14ac:dyDescent="0.3">
      <c r="A732" t="s">
        <v>2986</v>
      </c>
      <c r="B732" t="s">
        <v>2987</v>
      </c>
      <c r="C732" s="1" t="str">
        <f t="shared" si="62"/>
        <v>21:1131</v>
      </c>
      <c r="D732" s="1" t="str">
        <f t="shared" si="63"/>
        <v>21:0251</v>
      </c>
      <c r="E732" t="s">
        <v>2988</v>
      </c>
      <c r="F732" t="s">
        <v>2989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>
        <v>5.0000000000000001E-3</v>
      </c>
      <c r="P732">
        <v>282.3</v>
      </c>
      <c r="Q732">
        <v>0.46</v>
      </c>
      <c r="R732">
        <v>5.45</v>
      </c>
      <c r="S732">
        <v>36.32</v>
      </c>
      <c r="T732">
        <v>5.1999999999999998E-2</v>
      </c>
      <c r="U732">
        <v>0.03</v>
      </c>
      <c r="V732">
        <v>0.54800000000000004</v>
      </c>
      <c r="W732">
        <v>5.0000000000000001E-3</v>
      </c>
      <c r="X732">
        <v>1.149</v>
      </c>
      <c r="Y732">
        <v>0.79</v>
      </c>
      <c r="Z732">
        <v>1.76</v>
      </c>
      <c r="AA732">
        <v>0.124</v>
      </c>
      <c r="AB732">
        <v>6.9000000000000006E-2</v>
      </c>
      <c r="AC732">
        <v>2.9000000000000001E-2</v>
      </c>
      <c r="AE732">
        <v>0.223</v>
      </c>
      <c r="AH732">
        <v>2.1000000000000001E-2</v>
      </c>
      <c r="AI732">
        <v>5.0000000000000001E-3</v>
      </c>
      <c r="AJ732">
        <v>0.189</v>
      </c>
      <c r="AK732">
        <v>1.03</v>
      </c>
      <c r="AL732">
        <v>8.0000000000000002E-3</v>
      </c>
      <c r="AM732">
        <v>28.23</v>
      </c>
      <c r="AN732">
        <v>5.6000000000000001E-2</v>
      </c>
      <c r="AP732">
        <v>0.44500000000000001</v>
      </c>
      <c r="AQ732">
        <v>3.18</v>
      </c>
      <c r="AR732">
        <v>8.2000000000000003E-2</v>
      </c>
      <c r="AS732">
        <v>9.5000000000000001E-2</v>
      </c>
      <c r="AT732">
        <v>0.106</v>
      </c>
      <c r="AU732">
        <v>3.0000000000000001E-3</v>
      </c>
      <c r="AV732">
        <v>9.2999999999999999E-2</v>
      </c>
      <c r="AW732">
        <v>0.5</v>
      </c>
      <c r="AX732">
        <v>0.13600000000000001</v>
      </c>
      <c r="AY732">
        <v>5.0000000000000001E-3</v>
      </c>
      <c r="AZ732">
        <v>7.6</v>
      </c>
      <c r="BB732">
        <v>2.1999999999999999E-2</v>
      </c>
      <c r="BD732">
        <v>1.26</v>
      </c>
      <c r="BE732">
        <v>5.0000000000000001E-3</v>
      </c>
      <c r="BF732">
        <v>0.01</v>
      </c>
      <c r="BG732">
        <v>3.5000000000000003E-2</v>
      </c>
      <c r="BH732">
        <v>0.74</v>
      </c>
      <c r="BJ732">
        <v>0.74399999999999999</v>
      </c>
      <c r="BK732">
        <v>5.6000000000000001E-2</v>
      </c>
      <c r="BL732">
        <v>7.66</v>
      </c>
    </row>
    <row r="733" spans="1:64" hidden="1" x14ac:dyDescent="0.3">
      <c r="A733" t="s">
        <v>2990</v>
      </c>
      <c r="B733" t="s">
        <v>2991</v>
      </c>
      <c r="C733" s="1" t="str">
        <f t="shared" si="62"/>
        <v>21:1131</v>
      </c>
      <c r="D733" s="1" t="str">
        <f t="shared" si="63"/>
        <v>21:0251</v>
      </c>
      <c r="E733" t="s">
        <v>2992</v>
      </c>
      <c r="F733" t="s">
        <v>2993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>
        <v>3.0000000000000001E-3</v>
      </c>
      <c r="P733">
        <v>28.7</v>
      </c>
      <c r="Q733">
        <v>0.19</v>
      </c>
      <c r="R733">
        <v>3.87</v>
      </c>
      <c r="S733">
        <v>61.46</v>
      </c>
      <c r="T733">
        <v>6.0000000000000001E-3</v>
      </c>
      <c r="U733">
        <v>0.01</v>
      </c>
      <c r="V733">
        <v>6.2E-2</v>
      </c>
      <c r="W733">
        <v>5.0000000000000001E-3</v>
      </c>
      <c r="X733">
        <v>2.5000000000000001E-2</v>
      </c>
      <c r="Y733">
        <v>0.17</v>
      </c>
      <c r="Z733">
        <v>1.66</v>
      </c>
      <c r="AA733">
        <v>2.4E-2</v>
      </c>
      <c r="AB733">
        <v>1.7000000000000001E-2</v>
      </c>
      <c r="AC733">
        <v>1.4999999999999999E-2</v>
      </c>
      <c r="AE733">
        <v>3.3000000000000002E-2</v>
      </c>
      <c r="AH733">
        <v>7.0000000000000001E-3</v>
      </c>
      <c r="AI733">
        <v>5.0000000000000001E-3</v>
      </c>
      <c r="AJ733">
        <v>3.6999999999999998E-2</v>
      </c>
      <c r="AK733">
        <v>0.98599999999999999</v>
      </c>
      <c r="AL733">
        <v>3.0000000000000001E-3</v>
      </c>
      <c r="AM733">
        <v>3.22</v>
      </c>
      <c r="AN733">
        <v>0.15</v>
      </c>
      <c r="AP733">
        <v>9.7000000000000003E-2</v>
      </c>
      <c r="AQ733">
        <v>1.65</v>
      </c>
      <c r="AR733">
        <v>1.6E-2</v>
      </c>
      <c r="AS733">
        <v>1.4999999999999999E-2</v>
      </c>
      <c r="AT733">
        <v>0.13400000000000001</v>
      </c>
      <c r="AU733">
        <v>3.0000000000000001E-3</v>
      </c>
      <c r="AV733">
        <v>8.6999999999999994E-2</v>
      </c>
      <c r="AW733">
        <v>0.5</v>
      </c>
      <c r="AX733">
        <v>2.5000000000000001E-2</v>
      </c>
      <c r="AY733">
        <v>5.0000000000000001E-3</v>
      </c>
      <c r="AZ733">
        <v>48.79</v>
      </c>
      <c r="BB733">
        <v>3.0000000000000001E-3</v>
      </c>
      <c r="BD733">
        <v>0.61</v>
      </c>
      <c r="BE733">
        <v>5.0000000000000001E-3</v>
      </c>
      <c r="BF733">
        <v>3.0000000000000001E-3</v>
      </c>
      <c r="BG733">
        <v>0.10299999999999999</v>
      </c>
      <c r="BH733">
        <v>0.15</v>
      </c>
      <c r="BJ733">
        <v>0.187</v>
      </c>
      <c r="BK733">
        <v>0.02</v>
      </c>
      <c r="BL733">
        <v>1.1100000000000001</v>
      </c>
    </row>
    <row r="734" spans="1:64" hidden="1" x14ac:dyDescent="0.3">
      <c r="A734" t="s">
        <v>2994</v>
      </c>
      <c r="B734" t="s">
        <v>2995</v>
      </c>
      <c r="C734" s="1" t="str">
        <f t="shared" si="62"/>
        <v>21:1131</v>
      </c>
      <c r="D734" s="1" t="str">
        <f t="shared" si="63"/>
        <v>21:0251</v>
      </c>
      <c r="E734" t="s">
        <v>2996</v>
      </c>
      <c r="F734" t="s">
        <v>2997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>
        <v>5.0000000000000001E-3</v>
      </c>
      <c r="P734">
        <v>77.8</v>
      </c>
      <c r="Q734">
        <v>0.2</v>
      </c>
      <c r="R734">
        <v>3.68</v>
      </c>
      <c r="S734">
        <v>29.71</v>
      </c>
      <c r="T734">
        <v>0.02</v>
      </c>
      <c r="U734">
        <v>0.01</v>
      </c>
      <c r="V734">
        <v>0.193</v>
      </c>
      <c r="W734">
        <v>5.0000000000000001E-3</v>
      </c>
      <c r="X734">
        <v>0.28499999999999998</v>
      </c>
      <c r="Y734">
        <v>0.28999999999999998</v>
      </c>
      <c r="Z734">
        <v>1.1399999999999999</v>
      </c>
      <c r="AA734">
        <v>5.8000000000000003E-2</v>
      </c>
      <c r="AB734">
        <v>3.7999999999999999E-2</v>
      </c>
      <c r="AC734">
        <v>2.4E-2</v>
      </c>
      <c r="AE734">
        <v>7.9000000000000001E-2</v>
      </c>
      <c r="AH734">
        <v>1.0999999999999999E-2</v>
      </c>
      <c r="AI734">
        <v>5.0000000000000001E-3</v>
      </c>
      <c r="AJ734">
        <v>7.6999999999999999E-2</v>
      </c>
      <c r="AK734">
        <v>0.85599999999999998</v>
      </c>
      <c r="AL734">
        <v>3.0000000000000001E-3</v>
      </c>
      <c r="AM734">
        <v>12.98</v>
      </c>
      <c r="AN734">
        <v>5.8000000000000003E-2</v>
      </c>
      <c r="AP734">
        <v>0.23200000000000001</v>
      </c>
      <c r="AQ734">
        <v>1.77</v>
      </c>
      <c r="AR734">
        <v>0.04</v>
      </c>
      <c r="AS734">
        <v>3.7999999999999999E-2</v>
      </c>
      <c r="AT734">
        <v>0.155</v>
      </c>
      <c r="AU734">
        <v>3.0000000000000001E-3</v>
      </c>
      <c r="AV734">
        <v>3.3000000000000002E-2</v>
      </c>
      <c r="AW734">
        <v>0.5</v>
      </c>
      <c r="AX734">
        <v>5.7000000000000002E-2</v>
      </c>
      <c r="AY734">
        <v>5.0000000000000001E-3</v>
      </c>
      <c r="AZ734">
        <v>9.08</v>
      </c>
      <c r="BB734">
        <v>1.2999999999999999E-2</v>
      </c>
      <c r="BD734">
        <v>0.25</v>
      </c>
      <c r="BE734">
        <v>3.0000000000000001E-3</v>
      </c>
      <c r="BF734">
        <v>3.0000000000000001E-3</v>
      </c>
      <c r="BG734">
        <v>2.4E-2</v>
      </c>
      <c r="BH734">
        <v>0.21</v>
      </c>
      <c r="BJ734">
        <v>0.4</v>
      </c>
      <c r="BK734">
        <v>1.4999999999999999E-2</v>
      </c>
      <c r="BL734">
        <v>2.14</v>
      </c>
    </row>
    <row r="735" spans="1:64" hidden="1" x14ac:dyDescent="0.3">
      <c r="A735" t="s">
        <v>2998</v>
      </c>
      <c r="B735" t="s">
        <v>2999</v>
      </c>
      <c r="C735" s="1" t="str">
        <f t="shared" si="62"/>
        <v>21:1131</v>
      </c>
      <c r="D735" s="1" t="str">
        <f t="shared" si="63"/>
        <v>21:0251</v>
      </c>
      <c r="E735" t="s">
        <v>3000</v>
      </c>
      <c r="F735" t="s">
        <v>3001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>
        <v>3.0000000000000001E-3</v>
      </c>
      <c r="P735">
        <v>255.5</v>
      </c>
      <c r="Q735">
        <v>0.19</v>
      </c>
      <c r="R735">
        <v>25.98</v>
      </c>
      <c r="S735">
        <v>52.09</v>
      </c>
      <c r="T735">
        <v>0.14399999999999999</v>
      </c>
      <c r="U735">
        <v>0.33700000000000002</v>
      </c>
      <c r="V735">
        <v>0.58299999999999996</v>
      </c>
      <c r="W735">
        <v>5.0000000000000001E-3</v>
      </c>
      <c r="X735">
        <v>12.336</v>
      </c>
      <c r="Y735">
        <v>0.42</v>
      </c>
      <c r="Z735">
        <v>5.93</v>
      </c>
      <c r="AA735">
        <v>0.48099999999999998</v>
      </c>
      <c r="AB735">
        <v>0.183</v>
      </c>
      <c r="AC735">
        <v>0.121</v>
      </c>
      <c r="AE735">
        <v>0.48</v>
      </c>
      <c r="AH735">
        <v>7.2999999999999995E-2</v>
      </c>
      <c r="AI735">
        <v>5.0000000000000001E-3</v>
      </c>
      <c r="AJ735">
        <v>0.17599999999999999</v>
      </c>
      <c r="AK735">
        <v>7.2990000000000004</v>
      </c>
      <c r="AL735">
        <v>1.7000000000000001E-2</v>
      </c>
      <c r="AM735">
        <v>148.25</v>
      </c>
      <c r="AN735">
        <v>2.5000000000000001E-2</v>
      </c>
      <c r="AP735">
        <v>0.71899999999999997</v>
      </c>
      <c r="AQ735">
        <v>43.26</v>
      </c>
      <c r="AR735">
        <v>0.104</v>
      </c>
      <c r="AS735">
        <v>0.11799999999999999</v>
      </c>
      <c r="AT735">
        <v>0.61899999999999999</v>
      </c>
      <c r="AU735">
        <v>3.0000000000000001E-3</v>
      </c>
      <c r="AV735">
        <v>8.4000000000000005E-2</v>
      </c>
      <c r="AW735">
        <v>0.5</v>
      </c>
      <c r="AX735">
        <v>0.31</v>
      </c>
      <c r="AY735">
        <v>5.0000000000000001E-3</v>
      </c>
      <c r="AZ735">
        <v>21.58</v>
      </c>
      <c r="BB735">
        <v>7.5999999999999998E-2</v>
      </c>
      <c r="BD735">
        <v>0.72</v>
      </c>
      <c r="BE735">
        <v>1.7000000000000001E-2</v>
      </c>
      <c r="BF735">
        <v>2.1999999999999999E-2</v>
      </c>
      <c r="BG735">
        <v>0.111</v>
      </c>
      <c r="BH735">
        <v>0.13</v>
      </c>
      <c r="BJ735">
        <v>2.6880000000000002</v>
      </c>
      <c r="BK735">
        <v>0.123</v>
      </c>
      <c r="BL735">
        <v>114.27</v>
      </c>
    </row>
    <row r="736" spans="1:64" hidden="1" x14ac:dyDescent="0.3">
      <c r="A736" t="s">
        <v>3002</v>
      </c>
      <c r="B736" t="s">
        <v>3003</v>
      </c>
      <c r="C736" s="1" t="str">
        <f t="shared" si="62"/>
        <v>21:1131</v>
      </c>
      <c r="D736" s="1" t="str">
        <f t="shared" si="63"/>
        <v>21:0251</v>
      </c>
      <c r="E736" t="s">
        <v>3004</v>
      </c>
      <c r="F736" t="s">
        <v>3005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>
        <v>3.0000000000000001E-3</v>
      </c>
      <c r="P736">
        <v>28.3</v>
      </c>
      <c r="Q736">
        <v>0.55000000000000004</v>
      </c>
      <c r="R736">
        <v>36.31</v>
      </c>
      <c r="S736">
        <v>52.43</v>
      </c>
      <c r="T736">
        <v>1.0999999999999999E-2</v>
      </c>
      <c r="U736">
        <v>0.01</v>
      </c>
      <c r="V736">
        <v>0.28199999999999997</v>
      </c>
      <c r="W736">
        <v>5.0000000000000001E-3</v>
      </c>
      <c r="X736">
        <v>0.752</v>
      </c>
      <c r="Y736">
        <v>0.3</v>
      </c>
      <c r="Z736">
        <v>3.06</v>
      </c>
      <c r="AA736">
        <v>5.2999999999999999E-2</v>
      </c>
      <c r="AB736">
        <v>2.5000000000000001E-2</v>
      </c>
      <c r="AC736">
        <v>1.4E-2</v>
      </c>
      <c r="AE736">
        <v>7.3999999999999996E-2</v>
      </c>
      <c r="AH736">
        <v>1.0999999999999999E-2</v>
      </c>
      <c r="AI736">
        <v>5.0000000000000001E-3</v>
      </c>
      <c r="AJ736">
        <v>9.6000000000000002E-2</v>
      </c>
      <c r="AK736">
        <v>12.590999999999999</v>
      </c>
      <c r="AL736">
        <v>6.0000000000000001E-3</v>
      </c>
      <c r="AM736">
        <v>131.71</v>
      </c>
      <c r="AN736">
        <v>1.081</v>
      </c>
      <c r="AP736">
        <v>0.185</v>
      </c>
      <c r="AQ736">
        <v>4.3899999999999997</v>
      </c>
      <c r="AR736">
        <v>0.17699999999999999</v>
      </c>
      <c r="AS736">
        <v>4.2999999999999997E-2</v>
      </c>
      <c r="AT736">
        <v>0.94599999999999995</v>
      </c>
      <c r="AU736">
        <v>3.0000000000000001E-3</v>
      </c>
      <c r="AV736">
        <v>0.28299999999999997</v>
      </c>
      <c r="AW736">
        <v>0.5</v>
      </c>
      <c r="AX736">
        <v>5.7000000000000002E-2</v>
      </c>
      <c r="AY736">
        <v>5.0000000000000001E-3</v>
      </c>
      <c r="AZ736">
        <v>120.88</v>
      </c>
      <c r="BB736">
        <v>1.2E-2</v>
      </c>
      <c r="BD736">
        <v>1.18</v>
      </c>
      <c r="BE736">
        <v>2.5000000000000001E-2</v>
      </c>
      <c r="BF736">
        <v>5.0000000000000001E-3</v>
      </c>
      <c r="BG736">
        <v>0.49</v>
      </c>
      <c r="BH736">
        <v>0.47</v>
      </c>
      <c r="BJ736">
        <v>0.374</v>
      </c>
      <c r="BK736">
        <v>2.8000000000000001E-2</v>
      </c>
      <c r="BL736">
        <v>1.05</v>
      </c>
    </row>
    <row r="737" spans="1:65" hidden="1" x14ac:dyDescent="0.3">
      <c r="A737" t="s">
        <v>3006</v>
      </c>
      <c r="B737" t="s">
        <v>3007</v>
      </c>
      <c r="C737" s="1" t="str">
        <f t="shared" si="62"/>
        <v>21:1131</v>
      </c>
      <c r="D737" s="1" t="str">
        <f t="shared" si="63"/>
        <v>21:0251</v>
      </c>
      <c r="E737" t="s">
        <v>3008</v>
      </c>
      <c r="F737" t="s">
        <v>3009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>
        <v>3.0000000000000001E-3</v>
      </c>
      <c r="P737">
        <v>43.9</v>
      </c>
      <c r="Q737">
        <v>0.55000000000000004</v>
      </c>
      <c r="R737">
        <v>11.06</v>
      </c>
      <c r="S737">
        <v>62.79</v>
      </c>
      <c r="T737">
        <v>2.8000000000000001E-2</v>
      </c>
      <c r="U737">
        <v>0.03</v>
      </c>
      <c r="V737">
        <v>0.29099999999999998</v>
      </c>
      <c r="W737">
        <v>5.0000000000000001E-3</v>
      </c>
      <c r="X737">
        <v>0.76</v>
      </c>
      <c r="Y737">
        <v>0.31</v>
      </c>
      <c r="Z737">
        <v>2.27</v>
      </c>
      <c r="AA737">
        <v>9.4E-2</v>
      </c>
      <c r="AB737">
        <v>3.6999999999999998E-2</v>
      </c>
      <c r="AC737">
        <v>2.1999999999999999E-2</v>
      </c>
      <c r="AE737">
        <v>9.9000000000000005E-2</v>
      </c>
      <c r="AH737">
        <v>1.7000000000000001E-2</v>
      </c>
      <c r="AI737">
        <v>5.0000000000000001E-3</v>
      </c>
      <c r="AJ737">
        <v>9.5000000000000001E-2</v>
      </c>
      <c r="AK737">
        <v>2.996</v>
      </c>
      <c r="AL737">
        <v>3.0000000000000001E-3</v>
      </c>
      <c r="AM737">
        <v>43.01</v>
      </c>
      <c r="AN737">
        <v>0.29099999999999998</v>
      </c>
      <c r="AP737">
        <v>0.26600000000000001</v>
      </c>
      <c r="AQ737">
        <v>5.63</v>
      </c>
      <c r="AR737">
        <v>0.27100000000000002</v>
      </c>
      <c r="AS737">
        <v>4.8000000000000001E-2</v>
      </c>
      <c r="AT737">
        <v>0.35899999999999999</v>
      </c>
      <c r="AU737">
        <v>3.0000000000000001E-3</v>
      </c>
      <c r="AV737">
        <v>0.17100000000000001</v>
      </c>
      <c r="AW737">
        <v>0.5</v>
      </c>
      <c r="AX737">
        <v>7.5999999999999998E-2</v>
      </c>
      <c r="AY737">
        <v>5.0000000000000001E-3</v>
      </c>
      <c r="AZ737">
        <v>25.64</v>
      </c>
      <c r="BB737">
        <v>1.2E-2</v>
      </c>
      <c r="BD737">
        <v>0.84</v>
      </c>
      <c r="BE737">
        <v>5.0000000000000001E-3</v>
      </c>
      <c r="BF737">
        <v>7.0000000000000001E-3</v>
      </c>
      <c r="BG737">
        <v>0.11700000000000001</v>
      </c>
      <c r="BH737">
        <v>0.52</v>
      </c>
      <c r="BJ737">
        <v>0.54300000000000004</v>
      </c>
      <c r="BK737">
        <v>2.7E-2</v>
      </c>
      <c r="BL737">
        <v>2.25</v>
      </c>
    </row>
    <row r="738" spans="1:65" hidden="1" x14ac:dyDescent="0.3">
      <c r="A738" t="s">
        <v>3010</v>
      </c>
      <c r="B738" t="s">
        <v>3011</v>
      </c>
      <c r="C738" s="1" t="str">
        <f t="shared" si="62"/>
        <v>21:1131</v>
      </c>
      <c r="D738" s="1" t="str">
        <f t="shared" si="63"/>
        <v>21:0251</v>
      </c>
      <c r="E738" t="s">
        <v>3012</v>
      </c>
      <c r="F738" t="s">
        <v>3013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>
        <v>3.0000000000000001E-3</v>
      </c>
      <c r="P738">
        <v>36</v>
      </c>
      <c r="Q738">
        <v>1.78</v>
      </c>
      <c r="R738">
        <v>19.3</v>
      </c>
      <c r="S738">
        <v>80.06</v>
      </c>
      <c r="T738">
        <v>1.9E-2</v>
      </c>
      <c r="U738">
        <v>0.01</v>
      </c>
      <c r="V738">
        <v>0.42199999999999999</v>
      </c>
      <c r="W738">
        <v>5.0000000000000001E-3</v>
      </c>
      <c r="X738">
        <v>0.439</v>
      </c>
      <c r="Y738">
        <v>0.31</v>
      </c>
      <c r="Z738">
        <v>3.59</v>
      </c>
      <c r="AA738">
        <v>6.6000000000000003E-2</v>
      </c>
      <c r="AB738">
        <v>2.5999999999999999E-2</v>
      </c>
      <c r="AC738">
        <v>3.3000000000000002E-2</v>
      </c>
      <c r="AE738">
        <v>9.4E-2</v>
      </c>
      <c r="AH738">
        <v>1.0999999999999999E-2</v>
      </c>
      <c r="AI738">
        <v>5.0000000000000001E-3</v>
      </c>
      <c r="AJ738">
        <v>0.183</v>
      </c>
      <c r="AK738">
        <v>3.4609999999999999</v>
      </c>
      <c r="AL738">
        <v>3.0000000000000001E-3</v>
      </c>
      <c r="AM738">
        <v>51.51</v>
      </c>
      <c r="AN738">
        <v>1.0529999999999999</v>
      </c>
      <c r="AP738">
        <v>0.28899999999999998</v>
      </c>
      <c r="AQ738">
        <v>2.73</v>
      </c>
      <c r="AR738">
        <v>0.66700000000000004</v>
      </c>
      <c r="AS738">
        <v>7.2999999999999995E-2</v>
      </c>
      <c r="AT738">
        <v>0.78800000000000003</v>
      </c>
      <c r="AU738">
        <v>3.0000000000000001E-3</v>
      </c>
      <c r="AV738">
        <v>0.59799999999999998</v>
      </c>
      <c r="AW738">
        <v>0.5</v>
      </c>
      <c r="AX738">
        <v>9.4E-2</v>
      </c>
      <c r="AY738">
        <v>5.0000000000000001E-3</v>
      </c>
      <c r="AZ738">
        <v>37.61</v>
      </c>
      <c r="BB738">
        <v>1.0999999999999999E-2</v>
      </c>
      <c r="BD738">
        <v>0.88</v>
      </c>
      <c r="BE738">
        <v>1.7000000000000001E-2</v>
      </c>
      <c r="BF738">
        <v>5.0000000000000001E-3</v>
      </c>
      <c r="BG738">
        <v>0.19500000000000001</v>
      </c>
      <c r="BH738">
        <v>0.92</v>
      </c>
      <c r="BJ738">
        <v>0.42299999999999999</v>
      </c>
      <c r="BK738">
        <v>3.1E-2</v>
      </c>
      <c r="BL738">
        <v>0.77</v>
      </c>
    </row>
    <row r="739" spans="1:65" hidden="1" x14ac:dyDescent="0.3">
      <c r="A739" t="s">
        <v>3014</v>
      </c>
      <c r="B739" t="s">
        <v>3015</v>
      </c>
      <c r="C739" s="1" t="str">
        <f t="shared" si="62"/>
        <v>21:1131</v>
      </c>
      <c r="D739" s="1" t="str">
        <f t="shared" si="63"/>
        <v>21:0251</v>
      </c>
      <c r="E739" t="s">
        <v>3016</v>
      </c>
      <c r="F739" t="s">
        <v>3017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>
        <v>3.0000000000000001E-3</v>
      </c>
      <c r="P739">
        <v>40</v>
      </c>
      <c r="Q739">
        <v>0.39</v>
      </c>
      <c r="R739">
        <v>15.13</v>
      </c>
      <c r="S739">
        <v>56.62</v>
      </c>
      <c r="T739">
        <v>1.2999999999999999E-2</v>
      </c>
      <c r="U739">
        <v>0.01</v>
      </c>
      <c r="V739">
        <v>0.24</v>
      </c>
      <c r="W739">
        <v>5.0000000000000001E-3</v>
      </c>
      <c r="X739">
        <v>0.46100000000000002</v>
      </c>
      <c r="Y739">
        <v>0.26</v>
      </c>
      <c r="Z739">
        <v>2.44</v>
      </c>
      <c r="AA739">
        <v>7.0999999999999994E-2</v>
      </c>
      <c r="AB739">
        <v>2.1999999999999999E-2</v>
      </c>
      <c r="AC739">
        <v>1.7000000000000001E-2</v>
      </c>
      <c r="AE739">
        <v>8.4000000000000005E-2</v>
      </c>
      <c r="AH739">
        <v>1.0999999999999999E-2</v>
      </c>
      <c r="AI739">
        <v>5.0000000000000001E-3</v>
      </c>
      <c r="AJ739">
        <v>0.08</v>
      </c>
      <c r="AK739">
        <v>6.3410000000000002</v>
      </c>
      <c r="AL739">
        <v>3.0000000000000001E-3</v>
      </c>
      <c r="AM739">
        <v>96.72</v>
      </c>
      <c r="AN739">
        <v>0.437</v>
      </c>
      <c r="AP739">
        <v>0.21099999999999999</v>
      </c>
      <c r="AQ739">
        <v>3.96</v>
      </c>
      <c r="AR739">
        <v>0.217</v>
      </c>
      <c r="AS739">
        <v>3.5999999999999997E-2</v>
      </c>
      <c r="AT739">
        <v>0.39700000000000002</v>
      </c>
      <c r="AU739">
        <v>3.0000000000000001E-3</v>
      </c>
      <c r="AV739">
        <v>0.20200000000000001</v>
      </c>
      <c r="AW739">
        <v>0.5</v>
      </c>
      <c r="AX739">
        <v>5.8000000000000003E-2</v>
      </c>
      <c r="AY739">
        <v>5.0000000000000001E-3</v>
      </c>
      <c r="AZ739">
        <v>37.15</v>
      </c>
      <c r="BB739">
        <v>0.01</v>
      </c>
      <c r="BD739">
        <v>0.75</v>
      </c>
      <c r="BE739">
        <v>7.0000000000000001E-3</v>
      </c>
      <c r="BF739">
        <v>3.0000000000000001E-3</v>
      </c>
      <c r="BG739">
        <v>0.17299999999999999</v>
      </c>
      <c r="BH739">
        <v>0.34</v>
      </c>
      <c r="BJ739">
        <v>0.36299999999999999</v>
      </c>
      <c r="BK739">
        <v>3.2000000000000001E-2</v>
      </c>
      <c r="BL739">
        <v>0.87</v>
      </c>
    </row>
    <row r="740" spans="1:65" hidden="1" x14ac:dyDescent="0.3">
      <c r="A740" t="s">
        <v>3018</v>
      </c>
      <c r="B740" t="s">
        <v>3019</v>
      </c>
      <c r="C740" s="1" t="str">
        <f t="shared" si="62"/>
        <v>21:1131</v>
      </c>
      <c r="D740" s="1" t="str">
        <f t="shared" si="63"/>
        <v>21:0251</v>
      </c>
      <c r="E740" t="s">
        <v>3020</v>
      </c>
      <c r="F740" t="s">
        <v>3021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>
        <v>3.0000000000000001E-3</v>
      </c>
      <c r="P740">
        <v>53</v>
      </c>
      <c r="Q740">
        <v>0.27</v>
      </c>
      <c r="R740">
        <v>16.71</v>
      </c>
      <c r="S740">
        <v>36.270000000000003</v>
      </c>
      <c r="T740">
        <v>2.1999999999999999E-2</v>
      </c>
      <c r="U740">
        <v>3.3000000000000002E-2</v>
      </c>
      <c r="V740">
        <v>0.28000000000000003</v>
      </c>
      <c r="W740">
        <v>5.0000000000000001E-3</v>
      </c>
      <c r="X740">
        <v>0.27400000000000002</v>
      </c>
      <c r="Y740">
        <v>0.36</v>
      </c>
      <c r="Z740">
        <v>4.41</v>
      </c>
      <c r="AA740">
        <v>9.8000000000000004E-2</v>
      </c>
      <c r="AB740">
        <v>7.0000000000000007E-2</v>
      </c>
      <c r="AC740">
        <v>4.1000000000000002E-2</v>
      </c>
      <c r="AE740">
        <v>0.12</v>
      </c>
      <c r="AH740">
        <v>2.4E-2</v>
      </c>
      <c r="AI740">
        <v>5.0000000000000001E-3</v>
      </c>
      <c r="AJ740">
        <v>0.13500000000000001</v>
      </c>
      <c r="AK740">
        <v>12.714</v>
      </c>
      <c r="AL740">
        <v>3.0000000000000001E-3</v>
      </c>
      <c r="AM740">
        <v>18.47</v>
      </c>
      <c r="AN740">
        <v>0.27</v>
      </c>
      <c r="AP740">
        <v>0.35699999999999998</v>
      </c>
      <c r="AQ740">
        <v>7.61</v>
      </c>
      <c r="AR740">
        <v>0.106</v>
      </c>
      <c r="AS740">
        <v>6.4000000000000001E-2</v>
      </c>
      <c r="AT740">
        <v>0.47099999999999997</v>
      </c>
      <c r="AU740">
        <v>3.0000000000000001E-3</v>
      </c>
      <c r="AV740">
        <v>0.16300000000000001</v>
      </c>
      <c r="AW740">
        <v>0.5</v>
      </c>
      <c r="AX740">
        <v>0.11600000000000001</v>
      </c>
      <c r="AY740">
        <v>5.0000000000000001E-3</v>
      </c>
      <c r="AZ740">
        <v>72.59</v>
      </c>
      <c r="BB740">
        <v>2.4E-2</v>
      </c>
      <c r="BD740">
        <v>0.87</v>
      </c>
      <c r="BE740">
        <v>0.01</v>
      </c>
      <c r="BF740">
        <v>8.0000000000000002E-3</v>
      </c>
      <c r="BG740">
        <v>0.13100000000000001</v>
      </c>
      <c r="BH740">
        <v>0.23</v>
      </c>
      <c r="BJ740">
        <v>0.74099999999999999</v>
      </c>
      <c r="BK740">
        <v>0.04</v>
      </c>
      <c r="BL740">
        <v>3.14</v>
      </c>
    </row>
    <row r="741" spans="1:65" hidden="1" x14ac:dyDescent="0.3">
      <c r="A741" t="s">
        <v>3022</v>
      </c>
      <c r="B741" t="s">
        <v>3023</v>
      </c>
      <c r="C741" s="1" t="str">
        <f t="shared" si="62"/>
        <v>21:1131</v>
      </c>
      <c r="D741" s="1" t="str">
        <f t="shared" si="63"/>
        <v>21:0251</v>
      </c>
      <c r="E741" t="s">
        <v>3024</v>
      </c>
      <c r="F741" t="s">
        <v>3025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>
        <v>3.0000000000000001E-3</v>
      </c>
      <c r="P741">
        <v>60.6</v>
      </c>
      <c r="Q741">
        <v>0.26</v>
      </c>
      <c r="R741">
        <v>3.5</v>
      </c>
      <c r="S741">
        <v>23.45</v>
      </c>
      <c r="T741">
        <v>2.4E-2</v>
      </c>
      <c r="U741">
        <v>0.01</v>
      </c>
      <c r="V741">
        <v>0.14099999999999999</v>
      </c>
      <c r="W741">
        <v>5.0000000000000001E-3</v>
      </c>
      <c r="X741">
        <v>0.1</v>
      </c>
      <c r="Y741">
        <v>0.22</v>
      </c>
      <c r="Z741">
        <v>0.91</v>
      </c>
      <c r="AA741">
        <v>4.4999999999999998E-2</v>
      </c>
      <c r="AB741">
        <v>2.4E-2</v>
      </c>
      <c r="AC741">
        <v>0.01</v>
      </c>
      <c r="AE741">
        <v>4.5999999999999999E-2</v>
      </c>
      <c r="AH741">
        <v>0.01</v>
      </c>
      <c r="AI741">
        <v>5.0000000000000001E-3</v>
      </c>
      <c r="AJ741">
        <v>5.0999999999999997E-2</v>
      </c>
      <c r="AK741">
        <v>0.64400000000000002</v>
      </c>
      <c r="AL741">
        <v>3.0000000000000001E-3</v>
      </c>
      <c r="AM741">
        <v>7.73</v>
      </c>
      <c r="AN741">
        <v>6.4000000000000001E-2</v>
      </c>
      <c r="AP741">
        <v>0.12</v>
      </c>
      <c r="AQ741">
        <v>1.66</v>
      </c>
      <c r="AR741">
        <v>6.3E-2</v>
      </c>
      <c r="AS741">
        <v>2.5999999999999999E-2</v>
      </c>
      <c r="AT741">
        <v>0.32300000000000001</v>
      </c>
      <c r="AU741">
        <v>3.0000000000000001E-3</v>
      </c>
      <c r="AV741">
        <v>0.05</v>
      </c>
      <c r="AW741">
        <v>0.5</v>
      </c>
      <c r="AX741">
        <v>5.1999999999999998E-2</v>
      </c>
      <c r="AY741">
        <v>5.0000000000000001E-3</v>
      </c>
      <c r="AZ741">
        <v>6.73</v>
      </c>
      <c r="BB741">
        <v>6.0000000000000001E-3</v>
      </c>
      <c r="BD741">
        <v>0.51</v>
      </c>
      <c r="BE741">
        <v>3.0000000000000001E-3</v>
      </c>
      <c r="BF741">
        <v>3.0000000000000001E-3</v>
      </c>
      <c r="BG741">
        <v>2.1000000000000001E-2</v>
      </c>
      <c r="BH741">
        <v>0.2</v>
      </c>
      <c r="BJ741">
        <v>0.25700000000000001</v>
      </c>
      <c r="BK741">
        <v>1.7000000000000001E-2</v>
      </c>
      <c r="BL741">
        <v>2.2400000000000002</v>
      </c>
    </row>
    <row r="742" spans="1:65" hidden="1" x14ac:dyDescent="0.3">
      <c r="A742" t="s">
        <v>3026</v>
      </c>
      <c r="B742" t="s">
        <v>3027</v>
      </c>
      <c r="C742" s="1" t="str">
        <f t="shared" si="62"/>
        <v>21:1131</v>
      </c>
      <c r="D742" s="1" t="str">
        <f t="shared" si="63"/>
        <v>21:0251</v>
      </c>
      <c r="E742" t="s">
        <v>3028</v>
      </c>
      <c r="F742" t="s">
        <v>3029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>
        <v>3.0000000000000001E-3</v>
      </c>
      <c r="P742">
        <v>112.1</v>
      </c>
      <c r="Q742">
        <v>0.23</v>
      </c>
      <c r="R742">
        <v>5.69</v>
      </c>
      <c r="S742">
        <v>53.92</v>
      </c>
      <c r="T742">
        <v>4.4999999999999998E-2</v>
      </c>
      <c r="U742">
        <v>7.0000000000000007E-2</v>
      </c>
      <c r="V742">
        <v>0.20799999999999999</v>
      </c>
      <c r="W742">
        <v>5.0000000000000001E-3</v>
      </c>
      <c r="X742">
        <v>0.35599999999999998</v>
      </c>
      <c r="Y742">
        <v>0.34</v>
      </c>
      <c r="Z742">
        <v>4.04</v>
      </c>
      <c r="AA742">
        <v>0.10299999999999999</v>
      </c>
      <c r="AB742">
        <v>5.8000000000000003E-2</v>
      </c>
      <c r="AC742">
        <v>2.3E-2</v>
      </c>
      <c r="AE742">
        <v>0.13500000000000001</v>
      </c>
      <c r="AH742">
        <v>2.1999999999999999E-2</v>
      </c>
      <c r="AI742">
        <v>5.0000000000000001E-3</v>
      </c>
      <c r="AJ742">
        <v>0.106</v>
      </c>
      <c r="AK742">
        <v>4.93</v>
      </c>
      <c r="AL742">
        <v>6.0000000000000001E-3</v>
      </c>
      <c r="AM742">
        <v>4.6500000000000004</v>
      </c>
      <c r="AN742">
        <v>9.2999999999999999E-2</v>
      </c>
      <c r="AP742">
        <v>0.217</v>
      </c>
      <c r="AQ742">
        <v>10.17</v>
      </c>
      <c r="AR742">
        <v>6.9000000000000006E-2</v>
      </c>
      <c r="AS742">
        <v>4.9000000000000002E-2</v>
      </c>
      <c r="AT742">
        <v>0.214</v>
      </c>
      <c r="AU742">
        <v>3.0000000000000001E-3</v>
      </c>
      <c r="AV742">
        <v>0.11</v>
      </c>
      <c r="AW742">
        <v>0.5</v>
      </c>
      <c r="AX742">
        <v>7.6999999999999999E-2</v>
      </c>
      <c r="AY742">
        <v>5.0000000000000001E-3</v>
      </c>
      <c r="AZ742">
        <v>21.26</v>
      </c>
      <c r="BB742">
        <v>2.1999999999999999E-2</v>
      </c>
      <c r="BD742">
        <v>0.67</v>
      </c>
      <c r="BE742">
        <v>1.0999999999999999E-2</v>
      </c>
      <c r="BF742">
        <v>6.0000000000000001E-3</v>
      </c>
      <c r="BG742">
        <v>0.08</v>
      </c>
      <c r="BH742">
        <v>0.23</v>
      </c>
      <c r="BJ742">
        <v>0.78700000000000003</v>
      </c>
      <c r="BK742">
        <v>3.6999999999999998E-2</v>
      </c>
      <c r="BL742">
        <v>14.8</v>
      </c>
    </row>
    <row r="743" spans="1:65" hidden="1" x14ac:dyDescent="0.3">
      <c r="A743" t="s">
        <v>3030</v>
      </c>
      <c r="B743" t="s">
        <v>3031</v>
      </c>
      <c r="C743" s="1" t="str">
        <f t="shared" si="62"/>
        <v>21:1131</v>
      </c>
      <c r="D743" s="1" t="str">
        <f t="shared" si="63"/>
        <v>21:0251</v>
      </c>
      <c r="E743" t="s">
        <v>3032</v>
      </c>
      <c r="F743" t="s">
        <v>3033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>
        <v>6.0000000000000001E-3</v>
      </c>
      <c r="P743">
        <v>41.9</v>
      </c>
      <c r="Q743">
        <v>0.57999999999999996</v>
      </c>
      <c r="R743">
        <v>21.47</v>
      </c>
      <c r="S743">
        <v>54.68</v>
      </c>
      <c r="T743">
        <v>2.3E-2</v>
      </c>
      <c r="U743">
        <v>0.01</v>
      </c>
      <c r="V743">
        <v>0.217</v>
      </c>
      <c r="W743">
        <v>5.0000000000000001E-3</v>
      </c>
      <c r="X743">
        <v>0.318</v>
      </c>
      <c r="Y743">
        <v>0.33</v>
      </c>
      <c r="Z743">
        <v>3.48</v>
      </c>
      <c r="AA743">
        <v>8.4000000000000005E-2</v>
      </c>
      <c r="AB743">
        <v>3.7999999999999999E-2</v>
      </c>
      <c r="AC743">
        <v>2.9000000000000001E-2</v>
      </c>
      <c r="AE743">
        <v>5.0999999999999997E-2</v>
      </c>
      <c r="AH743">
        <v>6.0000000000000001E-3</v>
      </c>
      <c r="AI743">
        <v>5.0000000000000001E-3</v>
      </c>
      <c r="AJ743">
        <v>0.10199999999999999</v>
      </c>
      <c r="AK743">
        <v>4.7270000000000003</v>
      </c>
      <c r="AL743">
        <v>3.0000000000000001E-3</v>
      </c>
      <c r="AM743">
        <v>26.43</v>
      </c>
      <c r="AN743">
        <v>0.63</v>
      </c>
      <c r="AP743">
        <v>0.154</v>
      </c>
      <c r="AQ743">
        <v>3.69</v>
      </c>
      <c r="AR743">
        <v>0.16600000000000001</v>
      </c>
      <c r="AS743">
        <v>3.2000000000000001E-2</v>
      </c>
      <c r="AT743">
        <v>0.436</v>
      </c>
      <c r="AU743">
        <v>3.0000000000000001E-3</v>
      </c>
      <c r="AV743">
        <v>0.248</v>
      </c>
      <c r="AW743">
        <v>0.5</v>
      </c>
      <c r="AX743">
        <v>4.2000000000000003E-2</v>
      </c>
      <c r="AY743">
        <v>5.0000000000000001E-3</v>
      </c>
      <c r="AZ743">
        <v>74.47</v>
      </c>
      <c r="BB743">
        <v>0.01</v>
      </c>
      <c r="BD743">
        <v>1.73</v>
      </c>
      <c r="BE743">
        <v>7.0000000000000001E-3</v>
      </c>
      <c r="BF743">
        <v>3.0000000000000001E-3</v>
      </c>
      <c r="BG743">
        <v>0.36899999999999999</v>
      </c>
      <c r="BH743">
        <v>0.54</v>
      </c>
      <c r="BJ743">
        <v>0.371</v>
      </c>
      <c r="BK743">
        <v>2.1999999999999999E-2</v>
      </c>
      <c r="BL743">
        <v>0.67</v>
      </c>
    </row>
    <row r="744" spans="1:65" hidden="1" x14ac:dyDescent="0.3">
      <c r="A744" t="s">
        <v>3034</v>
      </c>
      <c r="B744" t="s">
        <v>3035</v>
      </c>
      <c r="C744" s="1" t="str">
        <f t="shared" si="62"/>
        <v>21:1131</v>
      </c>
      <c r="D744" s="1" t="str">
        <f t="shared" si="63"/>
        <v>21:0251</v>
      </c>
      <c r="E744" t="s">
        <v>3036</v>
      </c>
      <c r="F744" t="s">
        <v>3037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>
        <v>3.0000000000000001E-3</v>
      </c>
      <c r="P744">
        <v>48.4</v>
      </c>
      <c r="Q744">
        <v>0.86</v>
      </c>
      <c r="R744">
        <v>12.36</v>
      </c>
      <c r="S744">
        <v>50.37</v>
      </c>
      <c r="T744">
        <v>0.03</v>
      </c>
      <c r="U744">
        <v>0.01</v>
      </c>
      <c r="V744">
        <v>0.27</v>
      </c>
      <c r="W744">
        <v>5.0000000000000001E-3</v>
      </c>
      <c r="X744">
        <v>0.47499999999999998</v>
      </c>
      <c r="Y744">
        <v>0.36</v>
      </c>
      <c r="Z744">
        <v>2.5499999999999998</v>
      </c>
      <c r="AA744">
        <v>6.5000000000000002E-2</v>
      </c>
      <c r="AB744">
        <v>2.8000000000000001E-2</v>
      </c>
      <c r="AC744">
        <v>2.1000000000000001E-2</v>
      </c>
      <c r="AE744">
        <v>6.9000000000000006E-2</v>
      </c>
      <c r="AH744">
        <v>1.2999999999999999E-2</v>
      </c>
      <c r="AI744">
        <v>5.0000000000000001E-3</v>
      </c>
      <c r="AJ744">
        <v>9.7000000000000003E-2</v>
      </c>
      <c r="AK744">
        <v>4.3890000000000002</v>
      </c>
      <c r="AL744">
        <v>3.0000000000000001E-3</v>
      </c>
      <c r="AM744">
        <v>35.229999999999997</v>
      </c>
      <c r="AN744">
        <v>0.54100000000000004</v>
      </c>
      <c r="AP744">
        <v>0.2</v>
      </c>
      <c r="AQ744">
        <v>3.45</v>
      </c>
      <c r="AR744">
        <v>0.25900000000000001</v>
      </c>
      <c r="AS744">
        <v>4.1000000000000002E-2</v>
      </c>
      <c r="AT744">
        <v>0.435</v>
      </c>
      <c r="AU744">
        <v>3.0000000000000001E-3</v>
      </c>
      <c r="AV744">
        <v>0.255</v>
      </c>
      <c r="AW744">
        <v>0.5</v>
      </c>
      <c r="AX744">
        <v>6.8000000000000005E-2</v>
      </c>
      <c r="AY744">
        <v>5.0000000000000001E-3</v>
      </c>
      <c r="AZ744">
        <v>31.82</v>
      </c>
      <c r="BB744">
        <v>1.0999999999999999E-2</v>
      </c>
      <c r="BD744">
        <v>0.73</v>
      </c>
      <c r="BE744">
        <v>5.0000000000000001E-3</v>
      </c>
      <c r="BF744">
        <v>5.0000000000000001E-3</v>
      </c>
      <c r="BG744">
        <v>0.23</v>
      </c>
      <c r="BH744">
        <v>0.68</v>
      </c>
      <c r="BJ744">
        <v>0.38900000000000001</v>
      </c>
      <c r="BK744">
        <v>2.1999999999999999E-2</v>
      </c>
      <c r="BL744">
        <v>0.8</v>
      </c>
    </row>
    <row r="745" spans="1:65" hidden="1" x14ac:dyDescent="0.3">
      <c r="A745" t="s">
        <v>3038</v>
      </c>
      <c r="B745" t="s">
        <v>3039</v>
      </c>
      <c r="C745" s="1" t="str">
        <f t="shared" si="62"/>
        <v>21:1131</v>
      </c>
      <c r="D745" s="1" t="str">
        <f t="shared" si="63"/>
        <v>21:0251</v>
      </c>
      <c r="E745" t="s">
        <v>3040</v>
      </c>
      <c r="F745" t="s">
        <v>3041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>
        <v>3.0000000000000001E-3</v>
      </c>
      <c r="P745">
        <v>13.9</v>
      </c>
      <c r="Q745">
        <v>0.38</v>
      </c>
      <c r="R745">
        <v>38.79</v>
      </c>
      <c r="S745">
        <v>37.74</v>
      </c>
      <c r="T745">
        <v>1.2999999999999999E-2</v>
      </c>
      <c r="U745">
        <v>0.01</v>
      </c>
      <c r="V745">
        <v>0.152</v>
      </c>
      <c r="W745">
        <v>1.2999999999999999E-2</v>
      </c>
      <c r="X745">
        <v>0.246</v>
      </c>
      <c r="Y745">
        <v>0.18</v>
      </c>
      <c r="Z745">
        <v>3.41</v>
      </c>
      <c r="AA745">
        <v>0.05</v>
      </c>
      <c r="AB745">
        <v>3.7999999999999999E-2</v>
      </c>
      <c r="AC745">
        <v>1.4E-2</v>
      </c>
      <c r="AE745">
        <v>4.7E-2</v>
      </c>
      <c r="AH745">
        <v>8.0000000000000002E-3</v>
      </c>
      <c r="AI745">
        <v>5.0000000000000001E-3</v>
      </c>
      <c r="AJ745">
        <v>4.7E-2</v>
      </c>
      <c r="AK745">
        <v>21.634</v>
      </c>
      <c r="AL745">
        <v>3.0000000000000001E-3</v>
      </c>
      <c r="AM745">
        <v>15.07</v>
      </c>
      <c r="AN745">
        <v>0.60599999999999998</v>
      </c>
      <c r="AP745">
        <v>0.13200000000000001</v>
      </c>
      <c r="AQ745">
        <v>4.01</v>
      </c>
      <c r="AR745">
        <v>6.8000000000000005E-2</v>
      </c>
      <c r="AS745">
        <v>2.3E-2</v>
      </c>
      <c r="AT745">
        <v>1.2070000000000001</v>
      </c>
      <c r="AU745">
        <v>3.0000000000000001E-3</v>
      </c>
      <c r="AV745">
        <v>0.22800000000000001</v>
      </c>
      <c r="AW745">
        <v>0.5</v>
      </c>
      <c r="AX745">
        <v>2.8000000000000001E-2</v>
      </c>
      <c r="AY745">
        <v>5.0000000000000001E-3</v>
      </c>
      <c r="AZ745">
        <v>108.38</v>
      </c>
      <c r="BB745">
        <v>7.0000000000000001E-3</v>
      </c>
      <c r="BD745">
        <v>0.25</v>
      </c>
      <c r="BE745">
        <v>2.8000000000000001E-2</v>
      </c>
      <c r="BF745">
        <v>3.0000000000000001E-3</v>
      </c>
      <c r="BG745">
        <v>0.65400000000000003</v>
      </c>
      <c r="BH745">
        <v>0.14000000000000001</v>
      </c>
      <c r="BJ745">
        <v>0.318</v>
      </c>
      <c r="BK745">
        <v>1.7000000000000001E-2</v>
      </c>
      <c r="BL745">
        <v>0.76</v>
      </c>
    </row>
    <row r="746" spans="1:65" hidden="1" x14ac:dyDescent="0.3">
      <c r="A746" t="s">
        <v>3042</v>
      </c>
      <c r="B746" t="s">
        <v>3043</v>
      </c>
      <c r="C746" s="1" t="str">
        <f t="shared" ref="C746:C777" si="66">HYPERLINK("https://geochem.nrcan.gc.ca/cdogs/content/bdl/bdl310020_e.htm", "31:0020")</f>
        <v>31:0020</v>
      </c>
      <c r="D746" s="1" t="str">
        <f t="shared" ref="D746:D781" si="67">HYPERLINK("https://geochem.nrcan.gc.ca/cdogs/content/svy/svy310004_e.htm", "31:0004")</f>
        <v>31:0004</v>
      </c>
      <c r="E746" t="s">
        <v>3044</v>
      </c>
      <c r="F746" t="s">
        <v>3045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1" si="68">HYPERLINK("https://geochem.nrcan.gc.ca/cdogs/content/kwd/kwd080009_e.htm", "Filtered Water")</f>
        <v>Filtered Water</v>
      </c>
      <c r="O746">
        <v>3.0000000000000001E-3</v>
      </c>
      <c r="P746">
        <v>186.6</v>
      </c>
      <c r="Q746">
        <v>0.05</v>
      </c>
      <c r="R746">
        <v>0.25</v>
      </c>
      <c r="S746">
        <v>2.71</v>
      </c>
      <c r="T746">
        <v>5.0000000000000001E-3</v>
      </c>
      <c r="U746">
        <v>0.01</v>
      </c>
      <c r="V746">
        <v>0.82599999999999996</v>
      </c>
      <c r="W746">
        <v>1.2999999999999999E-2</v>
      </c>
      <c r="X746">
        <v>7.2999999999999995E-2</v>
      </c>
      <c r="Y746">
        <v>0.26</v>
      </c>
      <c r="Z746">
        <v>0.96</v>
      </c>
      <c r="AA746">
        <v>1.7999999999999999E-2</v>
      </c>
      <c r="AB746">
        <v>8.0000000000000002E-3</v>
      </c>
      <c r="AC746">
        <v>6.0000000000000001E-3</v>
      </c>
      <c r="AD746">
        <v>6.0999999999999999E-2</v>
      </c>
      <c r="AE746">
        <v>2.7E-2</v>
      </c>
      <c r="AF746">
        <v>0.01</v>
      </c>
      <c r="AG746">
        <v>5.0000000000000001E-3</v>
      </c>
      <c r="AH746">
        <v>3.0000000000000001E-3</v>
      </c>
      <c r="AI746">
        <v>5.0000000000000001E-3</v>
      </c>
      <c r="AJ746">
        <v>0.439</v>
      </c>
      <c r="AK746">
        <v>0.29499999999999998</v>
      </c>
      <c r="AL746">
        <v>3.0000000000000001E-3</v>
      </c>
      <c r="AM746">
        <v>2.02</v>
      </c>
      <c r="AN746">
        <v>2.5000000000000001E-2</v>
      </c>
      <c r="AO746">
        <v>1.4E-2</v>
      </c>
      <c r="AP746">
        <v>0.308</v>
      </c>
      <c r="AQ746">
        <v>0.27</v>
      </c>
      <c r="AR746">
        <v>0.114</v>
      </c>
      <c r="AS746">
        <v>9.4E-2</v>
      </c>
      <c r="AT746">
        <v>0.76400000000000001</v>
      </c>
      <c r="AU746">
        <v>3.0000000000000001E-3</v>
      </c>
      <c r="AV746">
        <v>5.0000000000000001E-3</v>
      </c>
      <c r="AW746">
        <v>0.5</v>
      </c>
      <c r="AX746">
        <v>4.2000000000000003E-2</v>
      </c>
      <c r="AY746">
        <v>5.0000000000000001E-3</v>
      </c>
      <c r="AZ746">
        <v>2.21</v>
      </c>
      <c r="BA746">
        <v>5.0000000000000001E-3</v>
      </c>
      <c r="BB746">
        <v>3.0000000000000001E-3</v>
      </c>
      <c r="BC746">
        <v>0.01</v>
      </c>
      <c r="BD746">
        <v>11.47</v>
      </c>
      <c r="BE746">
        <v>3.0000000000000001E-3</v>
      </c>
      <c r="BF746">
        <v>3.0000000000000001E-3</v>
      </c>
      <c r="BG746">
        <v>6.8000000000000005E-2</v>
      </c>
      <c r="BH746">
        <v>0.44</v>
      </c>
      <c r="BI746">
        <v>0.01</v>
      </c>
      <c r="BJ746">
        <v>7.9000000000000001E-2</v>
      </c>
      <c r="BK746">
        <v>7.0000000000000001E-3</v>
      </c>
      <c r="BL746">
        <v>0.54</v>
      </c>
      <c r="BM746">
        <v>0.224</v>
      </c>
    </row>
    <row r="747" spans="1:65" hidden="1" x14ac:dyDescent="0.3">
      <c r="A747" t="s">
        <v>3046</v>
      </c>
      <c r="B747" t="s">
        <v>3047</v>
      </c>
      <c r="C747" s="1" t="str">
        <f t="shared" si="66"/>
        <v>31:0020</v>
      </c>
      <c r="D747" s="1" t="str">
        <f t="shared" si="67"/>
        <v>31:0004</v>
      </c>
      <c r="E747" t="s">
        <v>3048</v>
      </c>
      <c r="F747" t="s">
        <v>3049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>
        <v>3.0000000000000001E-3</v>
      </c>
      <c r="P747">
        <v>456.8</v>
      </c>
      <c r="Q747">
        <v>0.05</v>
      </c>
      <c r="R747">
        <v>30.43</v>
      </c>
      <c r="S747">
        <v>5.27</v>
      </c>
      <c r="T747">
        <v>8.0000000000000002E-3</v>
      </c>
      <c r="U747">
        <v>0.01</v>
      </c>
      <c r="V747">
        <v>1.1000000000000001</v>
      </c>
      <c r="W747">
        <v>1.7000000000000001E-2</v>
      </c>
      <c r="X747">
        <v>0.126</v>
      </c>
      <c r="Y747">
        <v>0.56000000000000005</v>
      </c>
      <c r="Z747">
        <v>4.25</v>
      </c>
      <c r="AA747">
        <v>2.3E-2</v>
      </c>
      <c r="AB747">
        <v>1.2E-2</v>
      </c>
      <c r="AC747">
        <v>7.0000000000000001E-3</v>
      </c>
      <c r="AD747">
        <v>0.123</v>
      </c>
      <c r="AE747">
        <v>3.5999999999999997E-2</v>
      </c>
      <c r="AF747">
        <v>0.01</v>
      </c>
      <c r="AG747">
        <v>3.5000000000000003E-2</v>
      </c>
      <c r="AH747">
        <v>3.0000000000000001E-3</v>
      </c>
      <c r="AI747">
        <v>5.0000000000000001E-3</v>
      </c>
      <c r="AJ747">
        <v>0.60399999999999998</v>
      </c>
      <c r="AK747">
        <v>0.48599999999999999</v>
      </c>
      <c r="AL747">
        <v>3.0000000000000001E-3</v>
      </c>
      <c r="AM747">
        <v>3.26</v>
      </c>
      <c r="AN747">
        <v>0.624</v>
      </c>
      <c r="AO747">
        <v>4.2000000000000003E-2</v>
      </c>
      <c r="AP747">
        <v>0.38800000000000001</v>
      </c>
      <c r="AQ747">
        <v>0.6</v>
      </c>
      <c r="AR747">
        <v>0.17199999999999999</v>
      </c>
      <c r="AS747">
        <v>0.114</v>
      </c>
      <c r="AT747">
        <v>1.405</v>
      </c>
      <c r="AU747">
        <v>3.0000000000000001E-3</v>
      </c>
      <c r="AV747">
        <v>5.0000000000000001E-3</v>
      </c>
      <c r="AW747">
        <v>0.5</v>
      </c>
      <c r="AX747">
        <v>5.5E-2</v>
      </c>
      <c r="AY747">
        <v>5.0000000000000001E-3</v>
      </c>
      <c r="AZ747">
        <v>18.079999999999998</v>
      </c>
      <c r="BA747">
        <v>5.0000000000000001E-3</v>
      </c>
      <c r="BB747">
        <v>3.0000000000000001E-3</v>
      </c>
      <c r="BC747">
        <v>0.01</v>
      </c>
      <c r="BD747">
        <v>21.55</v>
      </c>
      <c r="BE747">
        <v>5.0000000000000001E-3</v>
      </c>
      <c r="BF747">
        <v>3.0000000000000001E-3</v>
      </c>
      <c r="BG747">
        <v>0.216</v>
      </c>
      <c r="BH747">
        <v>0.93</v>
      </c>
      <c r="BI747">
        <v>0.01</v>
      </c>
      <c r="BJ747">
        <v>0.11600000000000001</v>
      </c>
      <c r="BK747">
        <v>0.01</v>
      </c>
      <c r="BL747">
        <v>0.95</v>
      </c>
      <c r="BM747">
        <v>1.115</v>
      </c>
    </row>
    <row r="748" spans="1:65" hidden="1" x14ac:dyDescent="0.3">
      <c r="A748" t="s">
        <v>3050</v>
      </c>
      <c r="B748" t="s">
        <v>3051</v>
      </c>
      <c r="C748" s="1" t="str">
        <f t="shared" si="66"/>
        <v>31:0020</v>
      </c>
      <c r="D748" s="1" t="str">
        <f t="shared" si="67"/>
        <v>31:0004</v>
      </c>
      <c r="E748" t="s">
        <v>3048</v>
      </c>
      <c r="F748" t="s">
        <v>3052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>
        <v>3.0000000000000001E-3</v>
      </c>
      <c r="P748">
        <v>455.8</v>
      </c>
      <c r="Q748">
        <v>0.05</v>
      </c>
      <c r="R748">
        <v>29.68</v>
      </c>
      <c r="S748">
        <v>5.0999999999999996</v>
      </c>
      <c r="T748">
        <v>6.0000000000000001E-3</v>
      </c>
      <c r="U748">
        <v>0.01</v>
      </c>
      <c r="V748">
        <v>1.079</v>
      </c>
      <c r="W748">
        <v>1.7000000000000001E-2</v>
      </c>
      <c r="X748">
        <v>0.126</v>
      </c>
      <c r="Y748">
        <v>0.56999999999999995</v>
      </c>
      <c r="Z748">
        <v>4.21</v>
      </c>
      <c r="AA748">
        <v>2.3E-2</v>
      </c>
      <c r="AB748">
        <v>1.0999999999999999E-2</v>
      </c>
      <c r="AC748">
        <v>7.0000000000000001E-3</v>
      </c>
      <c r="AD748">
        <v>0.123</v>
      </c>
      <c r="AE748">
        <v>3.5999999999999997E-2</v>
      </c>
      <c r="AF748">
        <v>0.01</v>
      </c>
      <c r="AG748">
        <v>3.5000000000000003E-2</v>
      </c>
      <c r="AH748">
        <v>3.0000000000000001E-3</v>
      </c>
      <c r="AI748">
        <v>5.0000000000000001E-3</v>
      </c>
      <c r="AJ748">
        <v>0.57999999999999996</v>
      </c>
      <c r="AK748">
        <v>0.47299999999999998</v>
      </c>
      <c r="AL748">
        <v>3.0000000000000001E-3</v>
      </c>
      <c r="AM748">
        <v>3.26</v>
      </c>
      <c r="AN748">
        <v>0.63</v>
      </c>
      <c r="AO748">
        <v>4.2000000000000003E-2</v>
      </c>
      <c r="AP748">
        <v>0.38400000000000001</v>
      </c>
      <c r="AQ748">
        <v>0.57999999999999996</v>
      </c>
      <c r="AR748">
        <v>0.17100000000000001</v>
      </c>
      <c r="AS748">
        <v>0.114</v>
      </c>
      <c r="AT748">
        <v>1.415</v>
      </c>
      <c r="AU748">
        <v>3.0000000000000001E-3</v>
      </c>
      <c r="AV748">
        <v>5.0000000000000001E-3</v>
      </c>
      <c r="AW748">
        <v>0.5</v>
      </c>
      <c r="AX748">
        <v>5.3999999999999999E-2</v>
      </c>
      <c r="AY748">
        <v>5.0000000000000001E-3</v>
      </c>
      <c r="AZ748">
        <v>17.899999999999999</v>
      </c>
      <c r="BA748">
        <v>5.0000000000000001E-3</v>
      </c>
      <c r="BB748">
        <v>3.0000000000000001E-3</v>
      </c>
      <c r="BC748">
        <v>0.01</v>
      </c>
      <c r="BD748">
        <v>20.77</v>
      </c>
      <c r="BE748">
        <v>5.0000000000000001E-3</v>
      </c>
      <c r="BF748">
        <v>3.0000000000000001E-3</v>
      </c>
      <c r="BG748">
        <v>0.21099999999999999</v>
      </c>
      <c r="BH748">
        <v>0.93</v>
      </c>
      <c r="BI748">
        <v>0.01</v>
      </c>
      <c r="BJ748">
        <v>0.113</v>
      </c>
      <c r="BK748">
        <v>0.01</v>
      </c>
      <c r="BL748">
        <v>0.78</v>
      </c>
      <c r="BM748">
        <v>1.097</v>
      </c>
    </row>
    <row r="749" spans="1:65" hidden="1" x14ac:dyDescent="0.3">
      <c r="A749" t="s">
        <v>3053</v>
      </c>
      <c r="B749" t="s">
        <v>3054</v>
      </c>
      <c r="C749" s="1" t="str">
        <f t="shared" si="66"/>
        <v>31:0020</v>
      </c>
      <c r="D749" s="1" t="str">
        <f t="shared" si="67"/>
        <v>31:0004</v>
      </c>
      <c r="E749" t="s">
        <v>3055</v>
      </c>
      <c r="F749" t="s">
        <v>3056</v>
      </c>
      <c r="H749">
        <v>70.588700000000003</v>
      </c>
      <c r="I749">
        <v>-74.92174</v>
      </c>
      <c r="J749" s="1" t="str">
        <f t="shared" si="64"/>
        <v>Fluid (stream)</v>
      </c>
      <c r="K749" s="1" t="str">
        <f t="shared" si="68"/>
        <v>Filtered Water</v>
      </c>
      <c r="O749">
        <v>3.0000000000000001E-3</v>
      </c>
      <c r="P749">
        <v>91.8</v>
      </c>
      <c r="Q749">
        <v>0.05</v>
      </c>
      <c r="R749">
        <v>0.69</v>
      </c>
      <c r="S749">
        <v>1.32</v>
      </c>
      <c r="T749">
        <v>3.0000000000000001E-3</v>
      </c>
      <c r="U749">
        <v>0.01</v>
      </c>
      <c r="V749">
        <v>0.29599999999999999</v>
      </c>
      <c r="W749">
        <v>5.0000000000000001E-3</v>
      </c>
      <c r="X749">
        <v>2.5000000000000001E-2</v>
      </c>
      <c r="Y749">
        <v>0.14000000000000001</v>
      </c>
      <c r="Z749">
        <v>0.54</v>
      </c>
      <c r="AA749">
        <v>0.01</v>
      </c>
      <c r="AB749">
        <v>5.0000000000000001E-3</v>
      </c>
      <c r="AC749">
        <v>3.0000000000000001E-3</v>
      </c>
      <c r="AD749">
        <v>2.8000000000000001E-2</v>
      </c>
      <c r="AE749">
        <v>1.4E-2</v>
      </c>
      <c r="AF749">
        <v>0.01</v>
      </c>
      <c r="AG749">
        <v>5.0000000000000001E-3</v>
      </c>
      <c r="AH749">
        <v>3.0000000000000001E-3</v>
      </c>
      <c r="AI749">
        <v>5.0000000000000001E-3</v>
      </c>
      <c r="AJ749">
        <v>0.14399999999999999</v>
      </c>
      <c r="AK749">
        <v>0.17599999999999999</v>
      </c>
      <c r="AL749">
        <v>3.0000000000000001E-3</v>
      </c>
      <c r="AM749">
        <v>1.1100000000000001</v>
      </c>
      <c r="AN749">
        <v>2.5000000000000001E-2</v>
      </c>
      <c r="AO749">
        <v>5.0000000000000001E-3</v>
      </c>
      <c r="AP749">
        <v>0.121</v>
      </c>
      <c r="AQ749">
        <v>0.1</v>
      </c>
      <c r="AR749">
        <v>5.8999999999999997E-2</v>
      </c>
      <c r="AS749">
        <v>3.2000000000000001E-2</v>
      </c>
      <c r="AT749">
        <v>0.373</v>
      </c>
      <c r="AU749">
        <v>3.0000000000000001E-3</v>
      </c>
      <c r="AV749">
        <v>5.0000000000000001E-3</v>
      </c>
      <c r="AW749">
        <v>0.5</v>
      </c>
      <c r="AX749">
        <v>1.7999999999999999E-2</v>
      </c>
      <c r="AY749">
        <v>5.0000000000000001E-3</v>
      </c>
      <c r="AZ749">
        <v>1.8</v>
      </c>
      <c r="BA749">
        <v>5.0000000000000001E-3</v>
      </c>
      <c r="BB749">
        <v>3.0000000000000001E-3</v>
      </c>
      <c r="BC749">
        <v>0.01</v>
      </c>
      <c r="BD749">
        <v>5.01</v>
      </c>
      <c r="BE749">
        <v>3.0000000000000001E-3</v>
      </c>
      <c r="BF749">
        <v>3.0000000000000001E-3</v>
      </c>
      <c r="BG749">
        <v>7.1999999999999995E-2</v>
      </c>
      <c r="BH749">
        <v>0.22</v>
      </c>
      <c r="BI749">
        <v>0.01</v>
      </c>
      <c r="BJ749">
        <v>4.5999999999999999E-2</v>
      </c>
      <c r="BK749">
        <v>3.0000000000000001E-3</v>
      </c>
      <c r="BL749">
        <v>0.25</v>
      </c>
      <c r="BM749">
        <v>0.25900000000000001</v>
      </c>
    </row>
    <row r="750" spans="1:65" hidden="1" x14ac:dyDescent="0.3">
      <c r="A750" t="s">
        <v>3057</v>
      </c>
      <c r="B750" t="s">
        <v>3058</v>
      </c>
      <c r="C750" s="1" t="str">
        <f t="shared" si="66"/>
        <v>31:0020</v>
      </c>
      <c r="D750" s="1" t="str">
        <f t="shared" si="67"/>
        <v>31:0004</v>
      </c>
      <c r="E750" t="s">
        <v>3059</v>
      </c>
      <c r="F750" t="s">
        <v>3060</v>
      </c>
      <c r="H750">
        <v>70.443640000000002</v>
      </c>
      <c r="I750">
        <v>-75.070819999999998</v>
      </c>
      <c r="J750" s="1" t="str">
        <f t="shared" si="64"/>
        <v>Fluid (stream)</v>
      </c>
      <c r="K750" s="1" t="str">
        <f t="shared" si="68"/>
        <v>Filtered Water</v>
      </c>
      <c r="O750">
        <v>3.0000000000000001E-3</v>
      </c>
      <c r="P750">
        <v>45.8</v>
      </c>
      <c r="Q750">
        <v>0.05</v>
      </c>
      <c r="R750">
        <v>0.25</v>
      </c>
      <c r="S750">
        <v>0.9</v>
      </c>
      <c r="T750">
        <v>3.0000000000000001E-3</v>
      </c>
      <c r="U750">
        <v>0.01</v>
      </c>
      <c r="V750">
        <v>0.40899999999999997</v>
      </c>
      <c r="W750">
        <v>5.0000000000000001E-3</v>
      </c>
      <c r="X750">
        <v>2.5000000000000001E-2</v>
      </c>
      <c r="Y750">
        <v>0.2</v>
      </c>
      <c r="Z750">
        <v>0.59</v>
      </c>
      <c r="AA750">
        <v>1.4999999999999999E-2</v>
      </c>
      <c r="AB750">
        <v>8.9999999999999993E-3</v>
      </c>
      <c r="AC750">
        <v>3.0000000000000001E-3</v>
      </c>
      <c r="AD750">
        <v>1.2999999999999999E-2</v>
      </c>
      <c r="AE750">
        <v>2.1000000000000001E-2</v>
      </c>
      <c r="AF750">
        <v>0.01</v>
      </c>
      <c r="AG750">
        <v>5.0000000000000001E-3</v>
      </c>
      <c r="AH750">
        <v>3.0000000000000001E-3</v>
      </c>
      <c r="AI750">
        <v>5.0000000000000001E-3</v>
      </c>
      <c r="AJ750">
        <v>0.18099999999999999</v>
      </c>
      <c r="AK750">
        <v>0.10299999999999999</v>
      </c>
      <c r="AL750">
        <v>3.0000000000000001E-3</v>
      </c>
      <c r="AM750">
        <v>0.62</v>
      </c>
      <c r="AN750">
        <v>2.5000000000000001E-2</v>
      </c>
      <c r="AO750">
        <v>5.0000000000000001E-3</v>
      </c>
      <c r="AP750">
        <v>0.184</v>
      </c>
      <c r="AQ750">
        <v>0.1</v>
      </c>
      <c r="AR750">
        <v>2.4E-2</v>
      </c>
      <c r="AS750">
        <v>4.9000000000000002E-2</v>
      </c>
      <c r="AT750">
        <v>0.32800000000000001</v>
      </c>
      <c r="AU750">
        <v>3.0000000000000001E-3</v>
      </c>
      <c r="AV750">
        <v>5.0000000000000001E-3</v>
      </c>
      <c r="AW750">
        <v>0.5</v>
      </c>
      <c r="AX750">
        <v>0.03</v>
      </c>
      <c r="AY750">
        <v>5.0000000000000001E-3</v>
      </c>
      <c r="AZ750">
        <v>1.56</v>
      </c>
      <c r="BA750">
        <v>5.0000000000000001E-3</v>
      </c>
      <c r="BB750">
        <v>3.0000000000000001E-3</v>
      </c>
      <c r="BC750">
        <v>0.01</v>
      </c>
      <c r="BD750">
        <v>2.77</v>
      </c>
      <c r="BE750">
        <v>3.0000000000000001E-3</v>
      </c>
      <c r="BF750">
        <v>3.0000000000000001E-3</v>
      </c>
      <c r="BG750">
        <v>4.2000000000000003E-2</v>
      </c>
      <c r="BH750">
        <v>0.23</v>
      </c>
      <c r="BI750">
        <v>0.01</v>
      </c>
      <c r="BJ750">
        <v>7.6999999999999999E-2</v>
      </c>
      <c r="BK750">
        <v>8.0000000000000002E-3</v>
      </c>
      <c r="BL750">
        <v>0.25</v>
      </c>
      <c r="BM750">
        <v>0.26900000000000002</v>
      </c>
    </row>
    <row r="751" spans="1:65" hidden="1" x14ac:dyDescent="0.3">
      <c r="A751" t="s">
        <v>3061</v>
      </c>
      <c r="B751" t="s">
        <v>3062</v>
      </c>
      <c r="C751" s="1" t="str">
        <f t="shared" si="66"/>
        <v>31:0020</v>
      </c>
      <c r="D751" s="1" t="str">
        <f t="shared" si="67"/>
        <v>31:0004</v>
      </c>
      <c r="E751" t="s">
        <v>3063</v>
      </c>
      <c r="F751" t="s">
        <v>3064</v>
      </c>
      <c r="H751">
        <v>70.455849999999998</v>
      </c>
      <c r="I751">
        <v>-75.065259999999995</v>
      </c>
      <c r="J751" s="1" t="str">
        <f t="shared" si="64"/>
        <v>Fluid (stream)</v>
      </c>
      <c r="K751" s="1" t="str">
        <f t="shared" si="68"/>
        <v>Filtered Water</v>
      </c>
      <c r="O751">
        <v>3.0000000000000001E-3</v>
      </c>
      <c r="P751">
        <v>36.799999999999997</v>
      </c>
      <c r="Q751">
        <v>0.05</v>
      </c>
      <c r="R751">
        <v>0.25</v>
      </c>
      <c r="S751">
        <v>1.01</v>
      </c>
      <c r="T751">
        <v>3.0000000000000001E-3</v>
      </c>
      <c r="U751">
        <v>0.01</v>
      </c>
      <c r="V751">
        <v>0.35399999999999998</v>
      </c>
      <c r="W751">
        <v>5.0000000000000001E-3</v>
      </c>
      <c r="X751">
        <v>2.5000000000000001E-2</v>
      </c>
      <c r="Y751">
        <v>0.15</v>
      </c>
      <c r="Z751">
        <v>0.57999999999999996</v>
      </c>
      <c r="AA751">
        <v>1.2E-2</v>
      </c>
      <c r="AB751">
        <v>7.0000000000000001E-3</v>
      </c>
      <c r="AC751">
        <v>3.0000000000000001E-3</v>
      </c>
      <c r="AD751">
        <v>5.0000000000000001E-3</v>
      </c>
      <c r="AE751">
        <v>1.7999999999999999E-2</v>
      </c>
      <c r="AF751">
        <v>0.01</v>
      </c>
      <c r="AG751">
        <v>5.0000000000000001E-3</v>
      </c>
      <c r="AH751">
        <v>3.0000000000000001E-3</v>
      </c>
      <c r="AI751">
        <v>5.0000000000000001E-3</v>
      </c>
      <c r="AJ751">
        <v>0.157</v>
      </c>
      <c r="AK751">
        <v>0.106</v>
      </c>
      <c r="AL751">
        <v>3.0000000000000001E-3</v>
      </c>
      <c r="AM751">
        <v>0.44</v>
      </c>
      <c r="AN751">
        <v>2.5000000000000001E-2</v>
      </c>
      <c r="AO751">
        <v>5.0000000000000001E-3</v>
      </c>
      <c r="AP751">
        <v>0.156</v>
      </c>
      <c r="AQ751">
        <v>0.1</v>
      </c>
      <c r="AR751">
        <v>0.02</v>
      </c>
      <c r="AS751">
        <v>4.2000000000000003E-2</v>
      </c>
      <c r="AT751">
        <v>0.312</v>
      </c>
      <c r="AU751">
        <v>3.0000000000000001E-3</v>
      </c>
      <c r="AV751">
        <v>5.0000000000000001E-3</v>
      </c>
      <c r="AW751">
        <v>0.5</v>
      </c>
      <c r="AX751">
        <v>2.4E-2</v>
      </c>
      <c r="AY751">
        <v>5.0000000000000001E-3</v>
      </c>
      <c r="AZ751">
        <v>1.68</v>
      </c>
      <c r="BA751">
        <v>5.0000000000000001E-3</v>
      </c>
      <c r="BB751">
        <v>3.0000000000000001E-3</v>
      </c>
      <c r="BC751">
        <v>0.01</v>
      </c>
      <c r="BD751">
        <v>2.1800000000000002</v>
      </c>
      <c r="BE751">
        <v>3.0000000000000001E-3</v>
      </c>
      <c r="BF751">
        <v>3.0000000000000001E-3</v>
      </c>
      <c r="BG751">
        <v>4.2000000000000003E-2</v>
      </c>
      <c r="BH751">
        <v>0.18</v>
      </c>
      <c r="BI751">
        <v>0.01</v>
      </c>
      <c r="BJ751">
        <v>6.5000000000000002E-2</v>
      </c>
      <c r="BK751">
        <v>8.0000000000000002E-3</v>
      </c>
      <c r="BL751">
        <v>0.25</v>
      </c>
      <c r="BM751">
        <v>0.219</v>
      </c>
    </row>
    <row r="752" spans="1:65" hidden="1" x14ac:dyDescent="0.3">
      <c r="A752" t="s">
        <v>3065</v>
      </c>
      <c r="B752" t="s">
        <v>3066</v>
      </c>
      <c r="C752" s="1" t="str">
        <f t="shared" si="66"/>
        <v>31:0020</v>
      </c>
      <c r="D752" s="1" t="str">
        <f t="shared" si="67"/>
        <v>31:0004</v>
      </c>
      <c r="E752" t="s">
        <v>3067</v>
      </c>
      <c r="F752" t="s">
        <v>3068</v>
      </c>
      <c r="H752">
        <v>70.456050000000005</v>
      </c>
      <c r="I752">
        <v>-75.168589999999995</v>
      </c>
      <c r="J752" s="1" t="str">
        <f t="shared" si="64"/>
        <v>Fluid (stream)</v>
      </c>
      <c r="K752" s="1" t="str">
        <f t="shared" si="68"/>
        <v>Filtered Water</v>
      </c>
      <c r="O752">
        <v>3.0000000000000001E-3</v>
      </c>
      <c r="P752">
        <v>27.9</v>
      </c>
      <c r="Q752">
        <v>0.05</v>
      </c>
      <c r="R752">
        <v>0.25</v>
      </c>
      <c r="S752">
        <v>0.59</v>
      </c>
      <c r="T752">
        <v>3.0000000000000001E-3</v>
      </c>
      <c r="U752">
        <v>0.01</v>
      </c>
      <c r="V752">
        <v>0.35299999999999998</v>
      </c>
      <c r="W752">
        <v>5.0000000000000001E-3</v>
      </c>
      <c r="X752">
        <v>2.5000000000000001E-2</v>
      </c>
      <c r="Y752">
        <v>0.13</v>
      </c>
      <c r="Z752">
        <v>0.51</v>
      </c>
      <c r="AA752">
        <v>1.2E-2</v>
      </c>
      <c r="AB752">
        <v>7.0000000000000001E-3</v>
      </c>
      <c r="AC752">
        <v>3.0000000000000001E-3</v>
      </c>
      <c r="AD752">
        <v>5.0000000000000001E-3</v>
      </c>
      <c r="AE752">
        <v>1.7999999999999999E-2</v>
      </c>
      <c r="AF752">
        <v>0.01</v>
      </c>
      <c r="AG752">
        <v>5.0000000000000001E-3</v>
      </c>
      <c r="AH752">
        <v>3.0000000000000001E-3</v>
      </c>
      <c r="AI752">
        <v>5.0000000000000001E-3</v>
      </c>
      <c r="AJ752">
        <v>0.158</v>
      </c>
      <c r="AK752">
        <v>9.8000000000000004E-2</v>
      </c>
      <c r="AL752">
        <v>3.0000000000000001E-3</v>
      </c>
      <c r="AM752">
        <v>0.28999999999999998</v>
      </c>
      <c r="AN752">
        <v>2.5000000000000001E-2</v>
      </c>
      <c r="AO752">
        <v>5.0000000000000001E-3</v>
      </c>
      <c r="AP752">
        <v>0.156</v>
      </c>
      <c r="AQ752">
        <v>0.1</v>
      </c>
      <c r="AR752">
        <v>1.6E-2</v>
      </c>
      <c r="AS752">
        <v>4.1000000000000002E-2</v>
      </c>
      <c r="AT752">
        <v>0.23799999999999999</v>
      </c>
      <c r="AU752">
        <v>3.0000000000000001E-3</v>
      </c>
      <c r="AV752">
        <v>5.0000000000000001E-3</v>
      </c>
      <c r="AW752">
        <v>0.5</v>
      </c>
      <c r="AX752">
        <v>2.5999999999999999E-2</v>
      </c>
      <c r="AY752">
        <v>5.0000000000000001E-3</v>
      </c>
      <c r="AZ752">
        <v>1.1499999999999999</v>
      </c>
      <c r="BA752">
        <v>5.0000000000000001E-3</v>
      </c>
      <c r="BB752">
        <v>3.0000000000000001E-3</v>
      </c>
      <c r="BC752">
        <v>0.01</v>
      </c>
      <c r="BD752">
        <v>1.67</v>
      </c>
      <c r="BE752">
        <v>3.0000000000000001E-3</v>
      </c>
      <c r="BF752">
        <v>3.0000000000000001E-3</v>
      </c>
      <c r="BG752">
        <v>3.6999999999999998E-2</v>
      </c>
      <c r="BH752">
        <v>0.17</v>
      </c>
      <c r="BI752">
        <v>0.01</v>
      </c>
      <c r="BJ752">
        <v>6.5000000000000002E-2</v>
      </c>
      <c r="BK752">
        <v>7.0000000000000001E-3</v>
      </c>
      <c r="BL752">
        <v>0.86</v>
      </c>
      <c r="BM752">
        <v>0.17699999999999999</v>
      </c>
    </row>
    <row r="753" spans="1:65" hidden="1" x14ac:dyDescent="0.3">
      <c r="A753" t="s">
        <v>3069</v>
      </c>
      <c r="B753" t="s">
        <v>3070</v>
      </c>
      <c r="C753" s="1" t="str">
        <f t="shared" si="66"/>
        <v>31:0020</v>
      </c>
      <c r="D753" s="1" t="str">
        <f t="shared" si="67"/>
        <v>31:0004</v>
      </c>
      <c r="E753" t="s">
        <v>3067</v>
      </c>
      <c r="F753" t="s">
        <v>3071</v>
      </c>
      <c r="H753">
        <v>70.456050000000005</v>
      </c>
      <c r="I753">
        <v>-75.168589999999995</v>
      </c>
      <c r="J753" s="1" t="str">
        <f t="shared" ref="J753:J781" si="69">HYPERLINK("https://geochem.nrcan.gc.ca/cdogs/content/kwd/kwd020018_e.htm", "Fluid (stream)")</f>
        <v>Fluid (stream)</v>
      </c>
      <c r="K753" s="1" t="str">
        <f t="shared" si="68"/>
        <v>Filtered Water</v>
      </c>
      <c r="O753">
        <v>3.0000000000000001E-3</v>
      </c>
      <c r="P753">
        <v>27.7</v>
      </c>
      <c r="Q753">
        <v>0.05</v>
      </c>
      <c r="R753">
        <v>0.25</v>
      </c>
      <c r="S753">
        <v>0.57999999999999996</v>
      </c>
      <c r="T753">
        <v>3.0000000000000001E-3</v>
      </c>
      <c r="U753">
        <v>0.01</v>
      </c>
      <c r="V753">
        <v>0.34799999999999998</v>
      </c>
      <c r="W753">
        <v>5.0000000000000001E-3</v>
      </c>
      <c r="X753">
        <v>2.5000000000000001E-2</v>
      </c>
      <c r="Y753">
        <v>0.11</v>
      </c>
      <c r="Z753">
        <v>0.49</v>
      </c>
      <c r="AA753">
        <v>1.2E-2</v>
      </c>
      <c r="AB753">
        <v>7.0000000000000001E-3</v>
      </c>
      <c r="AC753">
        <v>3.0000000000000001E-3</v>
      </c>
      <c r="AD753">
        <v>5.0000000000000001E-3</v>
      </c>
      <c r="AE753">
        <v>1.7000000000000001E-2</v>
      </c>
      <c r="AF753">
        <v>0.01</v>
      </c>
      <c r="AG753">
        <v>5.0000000000000001E-3</v>
      </c>
      <c r="AH753">
        <v>3.0000000000000001E-3</v>
      </c>
      <c r="AI753">
        <v>5.0000000000000001E-3</v>
      </c>
      <c r="AJ753">
        <v>0.153</v>
      </c>
      <c r="AK753">
        <v>0.11</v>
      </c>
      <c r="AL753">
        <v>3.0000000000000001E-3</v>
      </c>
      <c r="AM753">
        <v>0.28999999999999998</v>
      </c>
      <c r="AN753">
        <v>2.5000000000000001E-2</v>
      </c>
      <c r="AO753">
        <v>5.0000000000000001E-3</v>
      </c>
      <c r="AP753">
        <v>0.153</v>
      </c>
      <c r="AQ753">
        <v>0.1</v>
      </c>
      <c r="AR753">
        <v>1.2999999999999999E-2</v>
      </c>
      <c r="AS753">
        <v>4.2000000000000003E-2</v>
      </c>
      <c r="AT753">
        <v>0.23400000000000001</v>
      </c>
      <c r="AU753">
        <v>3.0000000000000001E-3</v>
      </c>
      <c r="AV753">
        <v>5.0000000000000001E-3</v>
      </c>
      <c r="AW753">
        <v>0.5</v>
      </c>
      <c r="AX753">
        <v>2.5000000000000001E-2</v>
      </c>
      <c r="AY753">
        <v>5.0000000000000001E-3</v>
      </c>
      <c r="AZ753">
        <v>1.1599999999999999</v>
      </c>
      <c r="BA753">
        <v>5.0000000000000001E-3</v>
      </c>
      <c r="BB753">
        <v>3.0000000000000001E-3</v>
      </c>
      <c r="BC753">
        <v>0.01</v>
      </c>
      <c r="BD753">
        <v>1.62</v>
      </c>
      <c r="BE753">
        <v>3.0000000000000001E-3</v>
      </c>
      <c r="BF753">
        <v>3.0000000000000001E-3</v>
      </c>
      <c r="BG753">
        <v>3.5000000000000003E-2</v>
      </c>
      <c r="BH753">
        <v>0.15</v>
      </c>
      <c r="BI753">
        <v>0.01</v>
      </c>
      <c r="BJ753">
        <v>6.4000000000000001E-2</v>
      </c>
      <c r="BK753">
        <v>8.0000000000000002E-3</v>
      </c>
      <c r="BL753">
        <v>0.82</v>
      </c>
      <c r="BM753">
        <v>0.17599999999999999</v>
      </c>
    </row>
    <row r="754" spans="1:65" hidden="1" x14ac:dyDescent="0.3">
      <c r="A754" t="s">
        <v>3072</v>
      </c>
      <c r="B754" t="s">
        <v>3073</v>
      </c>
      <c r="C754" s="1" t="str">
        <f t="shared" si="66"/>
        <v>31:0020</v>
      </c>
      <c r="D754" s="1" t="str">
        <f t="shared" si="67"/>
        <v>31:0004</v>
      </c>
      <c r="E754" t="s">
        <v>3074</v>
      </c>
      <c r="F754" t="s">
        <v>3075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>
        <v>3.0000000000000001E-3</v>
      </c>
      <c r="P754">
        <v>171.5</v>
      </c>
      <c r="Q754">
        <v>0.05</v>
      </c>
      <c r="R754">
        <v>0.25</v>
      </c>
      <c r="S754">
        <v>2.09</v>
      </c>
      <c r="T754">
        <v>5.0000000000000001E-3</v>
      </c>
      <c r="U754">
        <v>0.01</v>
      </c>
      <c r="V754">
        <v>0.69899999999999995</v>
      </c>
      <c r="W754">
        <v>1.2E-2</v>
      </c>
      <c r="X754">
        <v>5.8999999999999997E-2</v>
      </c>
      <c r="Y754">
        <v>0.34</v>
      </c>
      <c r="Z754">
        <v>0.83</v>
      </c>
      <c r="AA754">
        <v>2.1000000000000001E-2</v>
      </c>
      <c r="AB754">
        <v>1.0999999999999999E-2</v>
      </c>
      <c r="AC754">
        <v>7.0000000000000001E-3</v>
      </c>
      <c r="AD754">
        <v>5.3999999999999999E-2</v>
      </c>
      <c r="AE754">
        <v>3.3000000000000002E-2</v>
      </c>
      <c r="AF754">
        <v>0.01</v>
      </c>
      <c r="AG754">
        <v>0.01</v>
      </c>
      <c r="AH754">
        <v>3.0000000000000001E-3</v>
      </c>
      <c r="AI754">
        <v>5.0000000000000001E-3</v>
      </c>
      <c r="AJ754">
        <v>0.36</v>
      </c>
      <c r="AK754">
        <v>0.221</v>
      </c>
      <c r="AL754">
        <v>3.0000000000000001E-3</v>
      </c>
      <c r="AM754">
        <v>1.6</v>
      </c>
      <c r="AN754">
        <v>2.5000000000000001E-2</v>
      </c>
      <c r="AO754">
        <v>1.7999999999999999E-2</v>
      </c>
      <c r="AP754">
        <v>0.317</v>
      </c>
      <c r="AQ754">
        <v>0.1</v>
      </c>
      <c r="AR754">
        <v>0.111</v>
      </c>
      <c r="AS754">
        <v>8.5999999999999993E-2</v>
      </c>
      <c r="AT754">
        <v>0.67200000000000004</v>
      </c>
      <c r="AU754">
        <v>3.0000000000000001E-3</v>
      </c>
      <c r="AV754">
        <v>2.8000000000000001E-2</v>
      </c>
      <c r="AW754">
        <v>0.5</v>
      </c>
      <c r="AX754">
        <v>4.9000000000000002E-2</v>
      </c>
      <c r="AY754">
        <v>5.0000000000000001E-3</v>
      </c>
      <c r="AZ754">
        <v>1.96</v>
      </c>
      <c r="BA754">
        <v>5.0000000000000001E-3</v>
      </c>
      <c r="BB754">
        <v>3.0000000000000001E-3</v>
      </c>
      <c r="BC754">
        <v>0.01</v>
      </c>
      <c r="BD754">
        <v>10.85</v>
      </c>
      <c r="BE754">
        <v>3.0000000000000001E-3</v>
      </c>
      <c r="BF754">
        <v>3.0000000000000001E-3</v>
      </c>
      <c r="BG754">
        <v>9.6000000000000002E-2</v>
      </c>
      <c r="BH754">
        <v>0.45</v>
      </c>
      <c r="BI754">
        <v>0.01</v>
      </c>
      <c r="BJ754">
        <v>9.8000000000000004E-2</v>
      </c>
      <c r="BK754">
        <v>0.01</v>
      </c>
      <c r="BL754">
        <v>0.25</v>
      </c>
      <c r="BM754">
        <v>0.32</v>
      </c>
    </row>
    <row r="755" spans="1:65" hidden="1" x14ac:dyDescent="0.3">
      <c r="A755" t="s">
        <v>3076</v>
      </c>
      <c r="B755" t="s">
        <v>3077</v>
      </c>
      <c r="C755" s="1" t="str">
        <f t="shared" si="66"/>
        <v>31:0020</v>
      </c>
      <c r="D755" s="1" t="str">
        <f t="shared" si="67"/>
        <v>31:0004</v>
      </c>
      <c r="E755" t="s">
        <v>3078</v>
      </c>
      <c r="F755" t="s">
        <v>3079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>
        <v>3.0000000000000001E-3</v>
      </c>
      <c r="P755">
        <v>503.7</v>
      </c>
      <c r="Q755">
        <v>0.05</v>
      </c>
      <c r="R755">
        <v>2.87</v>
      </c>
      <c r="S755">
        <v>4.5</v>
      </c>
      <c r="T755">
        <v>1.0999999999999999E-2</v>
      </c>
      <c r="U755">
        <v>0.01</v>
      </c>
      <c r="V755">
        <v>2.0880000000000001</v>
      </c>
      <c r="W755">
        <v>1.4E-2</v>
      </c>
      <c r="X755">
        <v>0.18</v>
      </c>
      <c r="Y755">
        <v>0.66</v>
      </c>
      <c r="Z755">
        <v>2.27</v>
      </c>
      <c r="AA755">
        <v>0.05</v>
      </c>
      <c r="AB755">
        <v>2.5000000000000001E-2</v>
      </c>
      <c r="AC755">
        <v>1.0999999999999999E-2</v>
      </c>
      <c r="AD755">
        <v>0.13700000000000001</v>
      </c>
      <c r="AE755">
        <v>7.4999999999999997E-2</v>
      </c>
      <c r="AF755">
        <v>0.01</v>
      </c>
      <c r="AG755">
        <v>2.5000000000000001E-2</v>
      </c>
      <c r="AH755">
        <v>8.9999999999999993E-3</v>
      </c>
      <c r="AI755">
        <v>5.0000000000000001E-3</v>
      </c>
      <c r="AJ755">
        <v>1.0209999999999999</v>
      </c>
      <c r="AK755">
        <v>0.58799999999999997</v>
      </c>
      <c r="AL755">
        <v>3.0000000000000001E-3</v>
      </c>
      <c r="AM755">
        <v>3.4</v>
      </c>
      <c r="AN755">
        <v>0.14899999999999999</v>
      </c>
      <c r="AO755">
        <v>2.7E-2</v>
      </c>
      <c r="AP755">
        <v>0.72399999999999998</v>
      </c>
      <c r="AQ755">
        <v>0.64</v>
      </c>
      <c r="AR755">
        <v>0.23599999999999999</v>
      </c>
      <c r="AS755">
        <v>0.21299999999999999</v>
      </c>
      <c r="AT755">
        <v>0.96399999999999997</v>
      </c>
      <c r="AU755">
        <v>3.0000000000000001E-3</v>
      </c>
      <c r="AV755">
        <v>0.29299999999999998</v>
      </c>
      <c r="AW755">
        <v>0.5</v>
      </c>
      <c r="AX755">
        <v>0.107</v>
      </c>
      <c r="AY755">
        <v>5.0000000000000001E-3</v>
      </c>
      <c r="AZ755">
        <v>3.82</v>
      </c>
      <c r="BA755">
        <v>5.0000000000000001E-3</v>
      </c>
      <c r="BB755">
        <v>0.01</v>
      </c>
      <c r="BC755">
        <v>0.01</v>
      </c>
      <c r="BD755">
        <v>22.48</v>
      </c>
      <c r="BE755">
        <v>3.0000000000000001E-3</v>
      </c>
      <c r="BF755">
        <v>3.0000000000000001E-3</v>
      </c>
      <c r="BG755">
        <v>0.129</v>
      </c>
      <c r="BH755">
        <v>0.8</v>
      </c>
      <c r="BI755">
        <v>0.01</v>
      </c>
      <c r="BJ755">
        <v>0.23100000000000001</v>
      </c>
      <c r="BK755">
        <v>0.02</v>
      </c>
      <c r="BL755">
        <v>1.97</v>
      </c>
      <c r="BM755">
        <v>1.0649999999999999</v>
      </c>
    </row>
    <row r="756" spans="1:65" hidden="1" x14ac:dyDescent="0.3">
      <c r="A756" t="s">
        <v>3080</v>
      </c>
      <c r="B756" t="s">
        <v>3081</v>
      </c>
      <c r="C756" s="1" t="str">
        <f t="shared" si="66"/>
        <v>31:0020</v>
      </c>
      <c r="D756" s="1" t="str">
        <f t="shared" si="67"/>
        <v>31:0004</v>
      </c>
      <c r="E756" t="s">
        <v>3082</v>
      </c>
      <c r="F756" t="s">
        <v>3083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>
        <v>3.0000000000000001E-3</v>
      </c>
      <c r="P756">
        <v>140.5</v>
      </c>
      <c r="Q756">
        <v>0.05</v>
      </c>
      <c r="R756">
        <v>1.0900000000000001</v>
      </c>
      <c r="S756">
        <v>1.87</v>
      </c>
      <c r="T756">
        <v>3.0000000000000001E-3</v>
      </c>
      <c r="U756">
        <v>0.01</v>
      </c>
      <c r="V756">
        <v>0.50800000000000001</v>
      </c>
      <c r="W756">
        <v>5.0000000000000001E-3</v>
      </c>
      <c r="X756">
        <v>0.06</v>
      </c>
      <c r="Y756">
        <v>0.28000000000000003</v>
      </c>
      <c r="Z756">
        <v>0.85</v>
      </c>
      <c r="AA756">
        <v>1.6E-2</v>
      </c>
      <c r="AB756">
        <v>8.9999999999999993E-3</v>
      </c>
      <c r="AC756">
        <v>3.0000000000000001E-3</v>
      </c>
      <c r="AD756">
        <v>4.5999999999999999E-2</v>
      </c>
      <c r="AE756">
        <v>2.4E-2</v>
      </c>
      <c r="AF756">
        <v>0.01</v>
      </c>
      <c r="AG756">
        <v>1.2E-2</v>
      </c>
      <c r="AH756">
        <v>3.0000000000000001E-3</v>
      </c>
      <c r="AI756">
        <v>5.0000000000000001E-3</v>
      </c>
      <c r="AJ756">
        <v>0.26500000000000001</v>
      </c>
      <c r="AK756">
        <v>0.26500000000000001</v>
      </c>
      <c r="AL756">
        <v>3.0000000000000001E-3</v>
      </c>
      <c r="AM756">
        <v>1.1100000000000001</v>
      </c>
      <c r="AN756">
        <v>8.4000000000000005E-2</v>
      </c>
      <c r="AO756">
        <v>1.2E-2</v>
      </c>
      <c r="AP756">
        <v>0.20799999999999999</v>
      </c>
      <c r="AQ756">
        <v>0.3</v>
      </c>
      <c r="AR756">
        <v>6.9000000000000006E-2</v>
      </c>
      <c r="AS756">
        <v>0.06</v>
      </c>
      <c r="AT756">
        <v>0.56799999999999995</v>
      </c>
      <c r="AU756">
        <v>3.0000000000000001E-3</v>
      </c>
      <c r="AV756">
        <v>4.2999999999999997E-2</v>
      </c>
      <c r="AW756">
        <v>0.5</v>
      </c>
      <c r="AX756">
        <v>3.3000000000000002E-2</v>
      </c>
      <c r="AY756">
        <v>5.0000000000000001E-3</v>
      </c>
      <c r="AZ756">
        <v>1.91</v>
      </c>
      <c r="BA756">
        <v>5.0000000000000001E-3</v>
      </c>
      <c r="BB756">
        <v>3.0000000000000001E-3</v>
      </c>
      <c r="BC756">
        <v>0.01</v>
      </c>
      <c r="BD756">
        <v>7.5</v>
      </c>
      <c r="BE756">
        <v>3.0000000000000001E-3</v>
      </c>
      <c r="BF756">
        <v>3.0000000000000001E-3</v>
      </c>
      <c r="BG756">
        <v>7.1999999999999995E-2</v>
      </c>
      <c r="BH756">
        <v>0.28999999999999998</v>
      </c>
      <c r="BI756">
        <v>0.01</v>
      </c>
      <c r="BJ756">
        <v>7.5999999999999998E-2</v>
      </c>
      <c r="BK756">
        <v>7.0000000000000001E-3</v>
      </c>
      <c r="BL756">
        <v>0.25</v>
      </c>
      <c r="BM756">
        <v>0.40899999999999997</v>
      </c>
    </row>
    <row r="757" spans="1:65" hidden="1" x14ac:dyDescent="0.3">
      <c r="A757" t="s">
        <v>3084</v>
      </c>
      <c r="B757" t="s">
        <v>3085</v>
      </c>
      <c r="C757" s="1" t="str">
        <f t="shared" si="66"/>
        <v>31:0020</v>
      </c>
      <c r="D757" s="1" t="str">
        <f t="shared" si="67"/>
        <v>31:0004</v>
      </c>
      <c r="E757" t="s">
        <v>3086</v>
      </c>
      <c r="F757" t="s">
        <v>3087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>
        <v>3.0000000000000001E-3</v>
      </c>
      <c r="P757">
        <v>372.9</v>
      </c>
      <c r="Q757">
        <v>0.05</v>
      </c>
      <c r="R757">
        <v>4.18</v>
      </c>
      <c r="S757">
        <v>3.58</v>
      </c>
      <c r="T757">
        <v>8.9999999999999993E-3</v>
      </c>
      <c r="U757">
        <v>0.01</v>
      </c>
      <c r="V757">
        <v>2.2770000000000001</v>
      </c>
      <c r="W757">
        <v>1.4999999999999999E-2</v>
      </c>
      <c r="X757">
        <v>0.11799999999999999</v>
      </c>
      <c r="Y757">
        <v>0.47</v>
      </c>
      <c r="Z757">
        <v>2.02</v>
      </c>
      <c r="AA757">
        <v>5.6000000000000001E-2</v>
      </c>
      <c r="AB757">
        <v>2.5999999999999999E-2</v>
      </c>
      <c r="AC757">
        <v>1.0999999999999999E-2</v>
      </c>
      <c r="AD757">
        <v>0.105</v>
      </c>
      <c r="AE757">
        <v>8.4000000000000005E-2</v>
      </c>
      <c r="AF757">
        <v>0.01</v>
      </c>
      <c r="AG757">
        <v>2.1999999999999999E-2</v>
      </c>
      <c r="AH757">
        <v>0.01</v>
      </c>
      <c r="AI757">
        <v>5.0000000000000001E-3</v>
      </c>
      <c r="AJ757">
        <v>1.0960000000000001</v>
      </c>
      <c r="AK757">
        <v>0.44400000000000001</v>
      </c>
      <c r="AL757">
        <v>3.0000000000000001E-3</v>
      </c>
      <c r="AM757">
        <v>2.67</v>
      </c>
      <c r="AN757">
        <v>0.26</v>
      </c>
      <c r="AO757">
        <v>2.5999999999999999E-2</v>
      </c>
      <c r="AP757">
        <v>0.81100000000000005</v>
      </c>
      <c r="AQ757">
        <v>0.48</v>
      </c>
      <c r="AR757">
        <v>0.224</v>
      </c>
      <c r="AS757">
        <v>0.23699999999999999</v>
      </c>
      <c r="AT757">
        <v>0.90400000000000003</v>
      </c>
      <c r="AU757">
        <v>3.0000000000000001E-3</v>
      </c>
      <c r="AV757">
        <v>0.13700000000000001</v>
      </c>
      <c r="AW757">
        <v>0.5</v>
      </c>
      <c r="AX757">
        <v>0.12</v>
      </c>
      <c r="AY757">
        <v>5.0000000000000001E-3</v>
      </c>
      <c r="AZ757">
        <v>4.0599999999999996</v>
      </c>
      <c r="BA757">
        <v>5.0000000000000001E-3</v>
      </c>
      <c r="BB757">
        <v>1.0999999999999999E-2</v>
      </c>
      <c r="BC757">
        <v>0.01</v>
      </c>
      <c r="BD757">
        <v>16.55</v>
      </c>
      <c r="BE757">
        <v>3.0000000000000001E-3</v>
      </c>
      <c r="BF757">
        <v>3.0000000000000001E-3</v>
      </c>
      <c r="BG757">
        <v>0.17100000000000001</v>
      </c>
      <c r="BH757">
        <v>0.65</v>
      </c>
      <c r="BI757">
        <v>0.01</v>
      </c>
      <c r="BJ757">
        <v>0.26300000000000001</v>
      </c>
      <c r="BK757">
        <v>2.1999999999999999E-2</v>
      </c>
      <c r="BL757">
        <v>0.94</v>
      </c>
      <c r="BM757">
        <v>0.88400000000000001</v>
      </c>
    </row>
    <row r="758" spans="1:65" hidden="1" x14ac:dyDescent="0.3">
      <c r="A758" t="s">
        <v>3088</v>
      </c>
      <c r="B758" t="s">
        <v>3089</v>
      </c>
      <c r="C758" s="1" t="str">
        <f t="shared" si="66"/>
        <v>31:0020</v>
      </c>
      <c r="D758" s="1" t="str">
        <f t="shared" si="67"/>
        <v>31:0004</v>
      </c>
      <c r="E758" t="s">
        <v>3090</v>
      </c>
      <c r="F758" t="s">
        <v>3091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>
        <v>3.0000000000000001E-3</v>
      </c>
      <c r="P758">
        <v>246.8</v>
      </c>
      <c r="Q758">
        <v>0.05</v>
      </c>
      <c r="R758">
        <v>1.17</v>
      </c>
      <c r="S758">
        <v>3.2</v>
      </c>
      <c r="T758">
        <v>5.0000000000000001E-3</v>
      </c>
      <c r="U758">
        <v>0.01</v>
      </c>
      <c r="V758">
        <v>1.0269999999999999</v>
      </c>
      <c r="W758">
        <v>1.0999999999999999E-2</v>
      </c>
      <c r="X758">
        <v>8.7999999999999995E-2</v>
      </c>
      <c r="Y758">
        <v>0.36</v>
      </c>
      <c r="Z758">
        <v>1.26</v>
      </c>
      <c r="AA758">
        <v>2.5000000000000001E-2</v>
      </c>
      <c r="AB758">
        <v>1.2999999999999999E-2</v>
      </c>
      <c r="AC758">
        <v>5.0000000000000001E-3</v>
      </c>
      <c r="AD758">
        <v>7.6999999999999999E-2</v>
      </c>
      <c r="AE758">
        <v>4.1000000000000002E-2</v>
      </c>
      <c r="AF758">
        <v>0.01</v>
      </c>
      <c r="AG758">
        <v>1.4999999999999999E-2</v>
      </c>
      <c r="AH758">
        <v>3.0000000000000001E-3</v>
      </c>
      <c r="AI758">
        <v>5.0000000000000001E-3</v>
      </c>
      <c r="AJ758">
        <v>0.52900000000000003</v>
      </c>
      <c r="AK758">
        <v>0.36</v>
      </c>
      <c r="AL758">
        <v>3.0000000000000001E-3</v>
      </c>
      <c r="AM758">
        <v>2.09</v>
      </c>
      <c r="AN758">
        <v>5.0999999999999997E-2</v>
      </c>
      <c r="AO758">
        <v>1.9E-2</v>
      </c>
      <c r="AP758">
        <v>0.38300000000000001</v>
      </c>
      <c r="AQ758">
        <v>0.41</v>
      </c>
      <c r="AR758">
        <v>0.126</v>
      </c>
      <c r="AS758">
        <v>0.113</v>
      </c>
      <c r="AT758">
        <v>0.73699999999999999</v>
      </c>
      <c r="AU758">
        <v>3.0000000000000001E-3</v>
      </c>
      <c r="AV758">
        <v>0.122</v>
      </c>
      <c r="AW758">
        <v>0.5</v>
      </c>
      <c r="AX758">
        <v>5.7000000000000002E-2</v>
      </c>
      <c r="AY758">
        <v>5.0000000000000001E-3</v>
      </c>
      <c r="AZ758">
        <v>3.5</v>
      </c>
      <c r="BA758">
        <v>5.0000000000000001E-3</v>
      </c>
      <c r="BB758">
        <v>5.0000000000000001E-3</v>
      </c>
      <c r="BC758">
        <v>0.01</v>
      </c>
      <c r="BD758">
        <v>13.3</v>
      </c>
      <c r="BE758">
        <v>3.0000000000000001E-3</v>
      </c>
      <c r="BF758">
        <v>3.0000000000000001E-3</v>
      </c>
      <c r="BG758">
        <v>9.6000000000000002E-2</v>
      </c>
      <c r="BH758">
        <v>0.42</v>
      </c>
      <c r="BI758">
        <v>0.01</v>
      </c>
      <c r="BJ758">
        <v>0.123</v>
      </c>
      <c r="BK758">
        <v>0.01</v>
      </c>
      <c r="BL758">
        <v>0.78</v>
      </c>
      <c r="BM758">
        <v>0.57999999999999996</v>
      </c>
    </row>
    <row r="759" spans="1:65" hidden="1" x14ac:dyDescent="0.3">
      <c r="A759" t="s">
        <v>3092</v>
      </c>
      <c r="B759" t="s">
        <v>3093</v>
      </c>
      <c r="C759" s="1" t="str">
        <f t="shared" si="66"/>
        <v>31:0020</v>
      </c>
      <c r="D759" s="1" t="str">
        <f t="shared" si="67"/>
        <v>31:0004</v>
      </c>
      <c r="E759" t="s">
        <v>3094</v>
      </c>
      <c r="F759" t="s">
        <v>3095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>
        <v>3.0000000000000001E-3</v>
      </c>
      <c r="P759">
        <v>155.5</v>
      </c>
      <c r="Q759">
        <v>0.05</v>
      </c>
      <c r="R759">
        <v>0.25</v>
      </c>
      <c r="S759">
        <v>2.14</v>
      </c>
      <c r="T759">
        <v>3.0000000000000001E-3</v>
      </c>
      <c r="U759">
        <v>0.01</v>
      </c>
      <c r="V759">
        <v>0.71099999999999997</v>
      </c>
      <c r="W759">
        <v>1.2E-2</v>
      </c>
      <c r="X759">
        <v>5.1999999999999998E-2</v>
      </c>
      <c r="Y759">
        <v>0.27</v>
      </c>
      <c r="Z759">
        <v>0.71</v>
      </c>
      <c r="AA759">
        <v>0.02</v>
      </c>
      <c r="AB759">
        <v>1.0999999999999999E-2</v>
      </c>
      <c r="AC759">
        <v>8.0000000000000002E-3</v>
      </c>
      <c r="AD759">
        <v>4.8000000000000001E-2</v>
      </c>
      <c r="AE759">
        <v>3.2000000000000001E-2</v>
      </c>
      <c r="AF759">
        <v>0.01</v>
      </c>
      <c r="AG759">
        <v>5.0000000000000001E-3</v>
      </c>
      <c r="AH759">
        <v>3.0000000000000001E-3</v>
      </c>
      <c r="AI759">
        <v>5.0000000000000001E-3</v>
      </c>
      <c r="AJ759">
        <v>0.36599999999999999</v>
      </c>
      <c r="AK759">
        <v>0.215</v>
      </c>
      <c r="AL759">
        <v>3.0000000000000001E-3</v>
      </c>
      <c r="AM759">
        <v>1.64</v>
      </c>
      <c r="AN759">
        <v>2.5000000000000001E-2</v>
      </c>
      <c r="AO759">
        <v>1.4999999999999999E-2</v>
      </c>
      <c r="AP759">
        <v>0.315</v>
      </c>
      <c r="AQ759">
        <v>0.1</v>
      </c>
      <c r="AR759">
        <v>0.111</v>
      </c>
      <c r="AS759">
        <v>8.5999999999999993E-2</v>
      </c>
      <c r="AT759">
        <v>0.60299999999999998</v>
      </c>
      <c r="AU759">
        <v>3.0000000000000001E-3</v>
      </c>
      <c r="AV759">
        <v>0.496</v>
      </c>
      <c r="AW759">
        <v>0.5</v>
      </c>
      <c r="AX759">
        <v>4.9000000000000002E-2</v>
      </c>
      <c r="AY759">
        <v>5.0000000000000001E-3</v>
      </c>
      <c r="AZ759">
        <v>2.21</v>
      </c>
      <c r="BA759">
        <v>5.0000000000000001E-3</v>
      </c>
      <c r="BB759">
        <v>3.0000000000000001E-3</v>
      </c>
      <c r="BC759">
        <v>0.01</v>
      </c>
      <c r="BD759">
        <v>9.85</v>
      </c>
      <c r="BE759">
        <v>3.0000000000000001E-3</v>
      </c>
      <c r="BF759">
        <v>3.0000000000000001E-3</v>
      </c>
      <c r="BG759">
        <v>0.10199999999999999</v>
      </c>
      <c r="BH759">
        <v>0.39</v>
      </c>
      <c r="BI759">
        <v>0.01</v>
      </c>
      <c r="BJ759">
        <v>9.9000000000000005E-2</v>
      </c>
      <c r="BK759">
        <v>0.01</v>
      </c>
      <c r="BL759">
        <v>0.25</v>
      </c>
      <c r="BM759">
        <v>0.28899999999999998</v>
      </c>
    </row>
    <row r="760" spans="1:65" hidden="1" x14ac:dyDescent="0.3">
      <c r="A760" t="s">
        <v>3096</v>
      </c>
      <c r="B760" t="s">
        <v>3097</v>
      </c>
      <c r="C760" s="1" t="str">
        <f t="shared" si="66"/>
        <v>31:0020</v>
      </c>
      <c r="D760" s="1" t="str">
        <f t="shared" si="67"/>
        <v>31:0004</v>
      </c>
      <c r="E760" t="s">
        <v>3098</v>
      </c>
      <c r="F760" t="s">
        <v>3099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>
        <v>3.0000000000000001E-3</v>
      </c>
      <c r="P760">
        <v>418.8</v>
      </c>
      <c r="Q760">
        <v>0.05</v>
      </c>
      <c r="R760">
        <v>1.25</v>
      </c>
      <c r="S760">
        <v>4.95</v>
      </c>
      <c r="T760">
        <v>8.9999999999999993E-3</v>
      </c>
      <c r="U760">
        <v>0.01</v>
      </c>
      <c r="V760">
        <v>1.4119999999999999</v>
      </c>
      <c r="W760">
        <v>2.1999999999999999E-2</v>
      </c>
      <c r="X760">
        <v>0.14899999999999999</v>
      </c>
      <c r="Y760">
        <v>0.59</v>
      </c>
      <c r="Z760">
        <v>1.6</v>
      </c>
      <c r="AA760">
        <v>3.1E-2</v>
      </c>
      <c r="AB760">
        <v>1.4999999999999999E-2</v>
      </c>
      <c r="AC760">
        <v>0.01</v>
      </c>
      <c r="AD760">
        <v>0.13</v>
      </c>
      <c r="AE760">
        <v>4.9000000000000002E-2</v>
      </c>
      <c r="AF760">
        <v>0.01</v>
      </c>
      <c r="AG760">
        <v>2.1000000000000001E-2</v>
      </c>
      <c r="AH760">
        <v>5.0000000000000001E-3</v>
      </c>
      <c r="AI760">
        <v>5.0000000000000001E-3</v>
      </c>
      <c r="AJ760">
        <v>0.748</v>
      </c>
      <c r="AK760">
        <v>0.53100000000000003</v>
      </c>
      <c r="AL760">
        <v>3.0000000000000001E-3</v>
      </c>
      <c r="AM760">
        <v>3.57</v>
      </c>
      <c r="AN760">
        <v>2.5000000000000001E-2</v>
      </c>
      <c r="AO760">
        <v>0.03</v>
      </c>
      <c r="AP760">
        <v>0.52500000000000002</v>
      </c>
      <c r="AQ760">
        <v>0.52</v>
      </c>
      <c r="AR760">
        <v>0.21</v>
      </c>
      <c r="AS760">
        <v>0.156</v>
      </c>
      <c r="AT760">
        <v>1.1080000000000001</v>
      </c>
      <c r="AU760">
        <v>3.0000000000000001E-3</v>
      </c>
      <c r="AV760">
        <v>5.0000000000000001E-3</v>
      </c>
      <c r="AW760">
        <v>0.5</v>
      </c>
      <c r="AX760">
        <v>7.4999999999999997E-2</v>
      </c>
      <c r="AY760">
        <v>5.0000000000000001E-3</v>
      </c>
      <c r="AZ760">
        <v>5.44</v>
      </c>
      <c r="BA760">
        <v>5.0000000000000001E-3</v>
      </c>
      <c r="BB760">
        <v>6.0000000000000001E-3</v>
      </c>
      <c r="BC760">
        <v>0.01</v>
      </c>
      <c r="BD760">
        <v>24.78</v>
      </c>
      <c r="BE760">
        <v>3.0000000000000001E-3</v>
      </c>
      <c r="BF760">
        <v>3.0000000000000001E-3</v>
      </c>
      <c r="BG760">
        <v>0.13400000000000001</v>
      </c>
      <c r="BH760">
        <v>0.77</v>
      </c>
      <c r="BI760">
        <v>0.01</v>
      </c>
      <c r="BJ760">
        <v>0.14399999999999999</v>
      </c>
      <c r="BK760">
        <v>1.2E-2</v>
      </c>
      <c r="BL760">
        <v>1.08</v>
      </c>
      <c r="BM760">
        <v>0.76</v>
      </c>
    </row>
    <row r="761" spans="1:65" hidden="1" x14ac:dyDescent="0.3">
      <c r="A761" t="s">
        <v>3100</v>
      </c>
      <c r="B761" t="s">
        <v>3101</v>
      </c>
      <c r="C761" s="1" t="str">
        <f t="shared" si="66"/>
        <v>31:0020</v>
      </c>
      <c r="D761" s="1" t="str">
        <f t="shared" si="67"/>
        <v>31:0004</v>
      </c>
      <c r="E761" t="s">
        <v>3102</v>
      </c>
      <c r="F761" t="s">
        <v>3103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>
        <v>3.0000000000000001E-3</v>
      </c>
      <c r="P761">
        <v>105.9</v>
      </c>
      <c r="Q761">
        <v>0.05</v>
      </c>
      <c r="R761">
        <v>0.25</v>
      </c>
      <c r="S761">
        <v>1.65</v>
      </c>
      <c r="T761">
        <v>3.0000000000000001E-3</v>
      </c>
      <c r="U761">
        <v>0.01</v>
      </c>
      <c r="V761">
        <v>0.51</v>
      </c>
      <c r="W761">
        <v>5.0000000000000001E-3</v>
      </c>
      <c r="X761">
        <v>2.5000000000000001E-2</v>
      </c>
      <c r="Y761">
        <v>0.19</v>
      </c>
      <c r="Z761">
        <v>0.72</v>
      </c>
      <c r="AA761">
        <v>1.2999999999999999E-2</v>
      </c>
      <c r="AB761">
        <v>7.0000000000000001E-3</v>
      </c>
      <c r="AC761">
        <v>3.0000000000000001E-3</v>
      </c>
      <c r="AD761">
        <v>2.9000000000000001E-2</v>
      </c>
      <c r="AE761">
        <v>2.1000000000000001E-2</v>
      </c>
      <c r="AF761">
        <v>0.01</v>
      </c>
      <c r="AG761">
        <v>5.0000000000000001E-3</v>
      </c>
      <c r="AH761">
        <v>3.0000000000000001E-3</v>
      </c>
      <c r="AI761">
        <v>5.0000000000000001E-3</v>
      </c>
      <c r="AJ761">
        <v>0.24099999999999999</v>
      </c>
      <c r="AK761">
        <v>0.185</v>
      </c>
      <c r="AL761">
        <v>3.0000000000000001E-3</v>
      </c>
      <c r="AM761">
        <v>0.76</v>
      </c>
      <c r="AN761">
        <v>2.5000000000000001E-2</v>
      </c>
      <c r="AO761">
        <v>5.0000000000000001E-3</v>
      </c>
      <c r="AP761">
        <v>0.21</v>
      </c>
      <c r="AQ761">
        <v>0.1</v>
      </c>
      <c r="AR761">
        <v>5.5E-2</v>
      </c>
      <c r="AS761">
        <v>5.8999999999999997E-2</v>
      </c>
      <c r="AT761">
        <v>0.51500000000000001</v>
      </c>
      <c r="AU761">
        <v>3.0000000000000001E-3</v>
      </c>
      <c r="AV761">
        <v>5.0000000000000001E-3</v>
      </c>
      <c r="AW761">
        <v>0.5</v>
      </c>
      <c r="AX761">
        <v>3.2000000000000001E-2</v>
      </c>
      <c r="AY761">
        <v>5.0000000000000001E-3</v>
      </c>
      <c r="AZ761">
        <v>1.76</v>
      </c>
      <c r="BA761">
        <v>5.0000000000000001E-3</v>
      </c>
      <c r="BB761">
        <v>3.0000000000000001E-3</v>
      </c>
      <c r="BC761">
        <v>0.01</v>
      </c>
      <c r="BD761">
        <v>5.38</v>
      </c>
      <c r="BE761">
        <v>3.0000000000000001E-3</v>
      </c>
      <c r="BF761">
        <v>3.0000000000000001E-3</v>
      </c>
      <c r="BG761">
        <v>5.1999999999999998E-2</v>
      </c>
      <c r="BH761">
        <v>0.28000000000000003</v>
      </c>
      <c r="BI761">
        <v>0.01</v>
      </c>
      <c r="BJ761">
        <v>6.6000000000000003E-2</v>
      </c>
      <c r="BK761">
        <v>7.0000000000000001E-3</v>
      </c>
      <c r="BL761">
        <v>0.25</v>
      </c>
      <c r="BM761">
        <v>0.223</v>
      </c>
    </row>
    <row r="762" spans="1:65" hidden="1" x14ac:dyDescent="0.3">
      <c r="A762" t="s">
        <v>3104</v>
      </c>
      <c r="B762" t="s">
        <v>3105</v>
      </c>
      <c r="C762" s="1" t="str">
        <f t="shared" si="66"/>
        <v>31:0020</v>
      </c>
      <c r="D762" s="1" t="str">
        <f t="shared" si="67"/>
        <v>31:0004</v>
      </c>
      <c r="E762" t="s">
        <v>3106</v>
      </c>
      <c r="F762" t="s">
        <v>3107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>
        <v>3.0000000000000001E-3</v>
      </c>
      <c r="P762">
        <v>34</v>
      </c>
      <c r="Q762">
        <v>0.05</v>
      </c>
      <c r="R762">
        <v>0.25</v>
      </c>
      <c r="S762">
        <v>1.04</v>
      </c>
      <c r="T762">
        <v>3.0000000000000001E-3</v>
      </c>
      <c r="U762">
        <v>0.01</v>
      </c>
      <c r="V762">
        <v>0.249</v>
      </c>
      <c r="W762">
        <v>5.0000000000000001E-3</v>
      </c>
      <c r="X762">
        <v>2.5000000000000001E-2</v>
      </c>
      <c r="Y762">
        <v>0.11</v>
      </c>
      <c r="Z762">
        <v>0.75</v>
      </c>
      <c r="AA762">
        <v>8.9999999999999993E-3</v>
      </c>
      <c r="AB762">
        <v>6.0000000000000001E-3</v>
      </c>
      <c r="AC762">
        <v>3.0000000000000001E-3</v>
      </c>
      <c r="AD762">
        <v>5.0000000000000001E-3</v>
      </c>
      <c r="AE762">
        <v>1.4E-2</v>
      </c>
      <c r="AF762">
        <v>0.01</v>
      </c>
      <c r="AG762">
        <v>5.0000000000000001E-3</v>
      </c>
      <c r="AH762">
        <v>3.0000000000000001E-3</v>
      </c>
      <c r="AI762">
        <v>5.0000000000000001E-3</v>
      </c>
      <c r="AJ762">
        <v>0.111</v>
      </c>
      <c r="AK762">
        <v>0.115</v>
      </c>
      <c r="AL762">
        <v>3.0000000000000001E-3</v>
      </c>
      <c r="AM762">
        <v>0.42</v>
      </c>
      <c r="AN762">
        <v>2.5000000000000001E-2</v>
      </c>
      <c r="AO762">
        <v>5.0000000000000001E-3</v>
      </c>
      <c r="AP762">
        <v>0.115</v>
      </c>
      <c r="AQ762">
        <v>0.1</v>
      </c>
      <c r="AR762">
        <v>1.6E-2</v>
      </c>
      <c r="AS762">
        <v>2.9000000000000001E-2</v>
      </c>
      <c r="AT762">
        <v>0.42699999999999999</v>
      </c>
      <c r="AU762">
        <v>3.0000000000000001E-3</v>
      </c>
      <c r="AV762">
        <v>5.0000000000000001E-3</v>
      </c>
      <c r="AW762">
        <v>0.5</v>
      </c>
      <c r="AX762">
        <v>1.9E-2</v>
      </c>
      <c r="AY762">
        <v>5.0000000000000001E-3</v>
      </c>
      <c r="AZ762">
        <v>1.73</v>
      </c>
      <c r="BA762">
        <v>5.0000000000000001E-3</v>
      </c>
      <c r="BB762">
        <v>3.0000000000000001E-3</v>
      </c>
      <c r="BC762">
        <v>0.01</v>
      </c>
      <c r="BD762">
        <v>1.63</v>
      </c>
      <c r="BE762">
        <v>3.0000000000000001E-3</v>
      </c>
      <c r="BF762">
        <v>3.0000000000000001E-3</v>
      </c>
      <c r="BG762">
        <v>5.8000000000000003E-2</v>
      </c>
      <c r="BH762">
        <v>0.18</v>
      </c>
      <c r="BI762">
        <v>0.01</v>
      </c>
      <c r="BJ762">
        <v>5.1999999999999998E-2</v>
      </c>
      <c r="BK762">
        <v>6.0000000000000001E-3</v>
      </c>
      <c r="BL762">
        <v>0.25</v>
      </c>
      <c r="BM762">
        <v>0.157</v>
      </c>
    </row>
    <row r="763" spans="1:65" hidden="1" x14ac:dyDescent="0.3">
      <c r="A763" t="s">
        <v>3108</v>
      </c>
      <c r="B763" t="s">
        <v>3109</v>
      </c>
      <c r="C763" s="1" t="str">
        <f t="shared" si="66"/>
        <v>31:0020</v>
      </c>
      <c r="D763" s="1" t="str">
        <f t="shared" si="67"/>
        <v>31:0004</v>
      </c>
      <c r="E763" t="s">
        <v>3110</v>
      </c>
      <c r="F763" t="s">
        <v>3111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>
        <v>3.0000000000000001E-3</v>
      </c>
      <c r="P763">
        <v>27.8</v>
      </c>
      <c r="Q763">
        <v>0.05</v>
      </c>
      <c r="R763">
        <v>0.25</v>
      </c>
      <c r="S763">
        <v>0.98</v>
      </c>
      <c r="T763">
        <v>3.0000000000000001E-3</v>
      </c>
      <c r="U763">
        <v>0.01</v>
      </c>
      <c r="V763">
        <v>0.16200000000000001</v>
      </c>
      <c r="W763">
        <v>5.0000000000000001E-3</v>
      </c>
      <c r="X763">
        <v>2.5000000000000001E-2</v>
      </c>
      <c r="Y763">
        <v>0.05</v>
      </c>
      <c r="Z763">
        <v>0.5</v>
      </c>
      <c r="AA763">
        <v>5.0000000000000001E-3</v>
      </c>
      <c r="AB763">
        <v>3.0000000000000001E-3</v>
      </c>
      <c r="AC763">
        <v>3.0000000000000001E-3</v>
      </c>
      <c r="AD763">
        <v>5.0000000000000001E-3</v>
      </c>
      <c r="AE763">
        <v>8.9999999999999993E-3</v>
      </c>
      <c r="AF763">
        <v>0.01</v>
      </c>
      <c r="AG763">
        <v>5.0000000000000001E-3</v>
      </c>
      <c r="AH763">
        <v>3.0000000000000001E-3</v>
      </c>
      <c r="AI763">
        <v>5.0000000000000001E-3</v>
      </c>
      <c r="AJ763">
        <v>7.1999999999999995E-2</v>
      </c>
      <c r="AK763">
        <v>0.11600000000000001</v>
      </c>
      <c r="AL763">
        <v>3.0000000000000001E-3</v>
      </c>
      <c r="AM763">
        <v>0.91</v>
      </c>
      <c r="AN763">
        <v>2.5000000000000001E-2</v>
      </c>
      <c r="AO763">
        <v>5.0000000000000001E-3</v>
      </c>
      <c r="AP763">
        <v>7.9000000000000001E-2</v>
      </c>
      <c r="AQ763">
        <v>0.1</v>
      </c>
      <c r="AR763">
        <v>2.1999999999999999E-2</v>
      </c>
      <c r="AS763">
        <v>0.02</v>
      </c>
      <c r="AT763">
        <v>0.34499999999999997</v>
      </c>
      <c r="AU763">
        <v>3.0000000000000001E-3</v>
      </c>
      <c r="AV763">
        <v>5.0000000000000001E-3</v>
      </c>
      <c r="AW763">
        <v>0.5</v>
      </c>
      <c r="AX763">
        <v>1.2999999999999999E-2</v>
      </c>
      <c r="AY763">
        <v>5.0000000000000001E-3</v>
      </c>
      <c r="AZ763">
        <v>1.55</v>
      </c>
      <c r="BA763">
        <v>5.0000000000000001E-3</v>
      </c>
      <c r="BB763">
        <v>3.0000000000000001E-3</v>
      </c>
      <c r="BC763">
        <v>0.01</v>
      </c>
      <c r="BD763">
        <v>1.44</v>
      </c>
      <c r="BE763">
        <v>3.0000000000000001E-3</v>
      </c>
      <c r="BF763">
        <v>3.0000000000000001E-3</v>
      </c>
      <c r="BG763">
        <v>0.03</v>
      </c>
      <c r="BH763">
        <v>0.13</v>
      </c>
      <c r="BI763">
        <v>0.01</v>
      </c>
      <c r="BJ763">
        <v>3.1E-2</v>
      </c>
      <c r="BK763">
        <v>3.0000000000000001E-3</v>
      </c>
      <c r="BL763">
        <v>0.25</v>
      </c>
      <c r="BM763">
        <v>9.6000000000000002E-2</v>
      </c>
    </row>
    <row r="764" spans="1:65" hidden="1" x14ac:dyDescent="0.3">
      <c r="A764" t="s">
        <v>3112</v>
      </c>
      <c r="B764" t="s">
        <v>3113</v>
      </c>
      <c r="C764" s="1" t="str">
        <f t="shared" si="66"/>
        <v>31:0020</v>
      </c>
      <c r="D764" s="1" t="str">
        <f t="shared" si="67"/>
        <v>31:0004</v>
      </c>
      <c r="E764" t="s">
        <v>3114</v>
      </c>
      <c r="F764" t="s">
        <v>3115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>
        <v>3.0000000000000001E-3</v>
      </c>
      <c r="P764">
        <v>419.7</v>
      </c>
      <c r="Q764">
        <v>0.05</v>
      </c>
      <c r="R764">
        <v>0.25</v>
      </c>
      <c r="S764">
        <v>3.91</v>
      </c>
      <c r="T764">
        <v>0.01</v>
      </c>
      <c r="U764">
        <v>0.01</v>
      </c>
      <c r="V764">
        <v>1.0920000000000001</v>
      </c>
      <c r="W764">
        <v>2.9000000000000001E-2</v>
      </c>
      <c r="X764">
        <v>0.127</v>
      </c>
      <c r="Y764">
        <v>0.56000000000000005</v>
      </c>
      <c r="Z764">
        <v>1.3</v>
      </c>
      <c r="AA764">
        <v>3.5000000000000003E-2</v>
      </c>
      <c r="AB764">
        <v>1.7000000000000001E-2</v>
      </c>
      <c r="AC764">
        <v>1.0999999999999999E-2</v>
      </c>
      <c r="AD764">
        <v>0.121</v>
      </c>
      <c r="AE764">
        <v>4.9000000000000002E-2</v>
      </c>
      <c r="AF764">
        <v>0.01</v>
      </c>
      <c r="AG764">
        <v>2.1000000000000001E-2</v>
      </c>
      <c r="AH764">
        <v>6.0000000000000001E-3</v>
      </c>
      <c r="AI764">
        <v>5.0000000000000001E-3</v>
      </c>
      <c r="AJ764">
        <v>0.56299999999999994</v>
      </c>
      <c r="AK764">
        <v>0.47099999999999997</v>
      </c>
      <c r="AL764">
        <v>3.0000000000000001E-3</v>
      </c>
      <c r="AM764">
        <v>2.99</v>
      </c>
      <c r="AN764">
        <v>2.5000000000000001E-2</v>
      </c>
      <c r="AO764">
        <v>2.9000000000000001E-2</v>
      </c>
      <c r="AP764">
        <v>0.44</v>
      </c>
      <c r="AQ764">
        <v>0.45</v>
      </c>
      <c r="AR764">
        <v>0.222</v>
      </c>
      <c r="AS764">
        <v>0.125</v>
      </c>
      <c r="AT764">
        <v>0.98</v>
      </c>
      <c r="AU764">
        <v>3.0000000000000001E-3</v>
      </c>
      <c r="AV764">
        <v>5.0000000000000001E-3</v>
      </c>
      <c r="AW764">
        <v>0.5</v>
      </c>
      <c r="AX764">
        <v>6.9000000000000006E-2</v>
      </c>
      <c r="AY764">
        <v>5.0000000000000001E-3</v>
      </c>
      <c r="AZ764">
        <v>2.96</v>
      </c>
      <c r="BA764">
        <v>5.0000000000000001E-3</v>
      </c>
      <c r="BB764">
        <v>6.0000000000000001E-3</v>
      </c>
      <c r="BC764">
        <v>0.01</v>
      </c>
      <c r="BD764">
        <v>23.33</v>
      </c>
      <c r="BE764">
        <v>3.0000000000000001E-3</v>
      </c>
      <c r="BF764">
        <v>3.0000000000000001E-3</v>
      </c>
      <c r="BG764">
        <v>0.14499999999999999</v>
      </c>
      <c r="BH764">
        <v>0.76</v>
      </c>
      <c r="BI764">
        <v>0.01</v>
      </c>
      <c r="BJ764">
        <v>0.158</v>
      </c>
      <c r="BK764">
        <v>1.4999999999999999E-2</v>
      </c>
      <c r="BL764">
        <v>0.93</v>
      </c>
      <c r="BM764">
        <v>0.61199999999999999</v>
      </c>
    </row>
    <row r="765" spans="1:65" hidden="1" x14ac:dyDescent="0.3">
      <c r="A765" t="s">
        <v>3116</v>
      </c>
      <c r="B765" t="s">
        <v>3117</v>
      </c>
      <c r="C765" s="1" t="str">
        <f t="shared" si="66"/>
        <v>31:0020</v>
      </c>
      <c r="D765" s="1" t="str">
        <f t="shared" si="67"/>
        <v>31:0004</v>
      </c>
      <c r="E765" t="s">
        <v>3118</v>
      </c>
      <c r="F765" t="s">
        <v>3119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>
        <v>3.0000000000000001E-3</v>
      </c>
      <c r="P765">
        <v>282.10000000000002</v>
      </c>
      <c r="Q765">
        <v>0.05</v>
      </c>
      <c r="R765">
        <v>1.37</v>
      </c>
      <c r="S765">
        <v>3.53</v>
      </c>
      <c r="T765">
        <v>7.0000000000000001E-3</v>
      </c>
      <c r="U765">
        <v>0.01</v>
      </c>
      <c r="V765">
        <v>1.1120000000000001</v>
      </c>
      <c r="W765">
        <v>1.2E-2</v>
      </c>
      <c r="X765">
        <v>0.106</v>
      </c>
      <c r="Y765">
        <v>0.41</v>
      </c>
      <c r="Z765">
        <v>1.35</v>
      </c>
      <c r="AA765">
        <v>2.9000000000000001E-2</v>
      </c>
      <c r="AB765">
        <v>1.4E-2</v>
      </c>
      <c r="AC765">
        <v>7.0000000000000001E-3</v>
      </c>
      <c r="AD765">
        <v>8.6999999999999994E-2</v>
      </c>
      <c r="AE765">
        <v>4.2000000000000003E-2</v>
      </c>
      <c r="AF765">
        <v>0.01</v>
      </c>
      <c r="AG765">
        <v>1.4E-2</v>
      </c>
      <c r="AH765">
        <v>5.0000000000000001E-3</v>
      </c>
      <c r="AI765">
        <v>5.0000000000000001E-3</v>
      </c>
      <c r="AJ765">
        <v>0.57199999999999995</v>
      </c>
      <c r="AK765">
        <v>0.377</v>
      </c>
      <c r="AL765">
        <v>3.0000000000000001E-3</v>
      </c>
      <c r="AM765">
        <v>2.33</v>
      </c>
      <c r="AN765">
        <v>5.0999999999999997E-2</v>
      </c>
      <c r="AO765">
        <v>2.1000000000000001E-2</v>
      </c>
      <c r="AP765">
        <v>0.41899999999999998</v>
      </c>
      <c r="AQ765">
        <v>0.42</v>
      </c>
      <c r="AR765">
        <v>0.14399999999999999</v>
      </c>
      <c r="AS765">
        <v>0.122</v>
      </c>
      <c r="AT765">
        <v>0.81499999999999995</v>
      </c>
      <c r="AU765">
        <v>3.0000000000000001E-3</v>
      </c>
      <c r="AV765">
        <v>2.5000000000000001E-2</v>
      </c>
      <c r="AW765">
        <v>0.5</v>
      </c>
      <c r="AX765">
        <v>6.3E-2</v>
      </c>
      <c r="AY765">
        <v>5.0000000000000001E-3</v>
      </c>
      <c r="AZ765">
        <v>3.8</v>
      </c>
      <c r="BA765">
        <v>5.0000000000000001E-3</v>
      </c>
      <c r="BB765">
        <v>5.0000000000000001E-3</v>
      </c>
      <c r="BC765">
        <v>0.01</v>
      </c>
      <c r="BD765">
        <v>15.19</v>
      </c>
      <c r="BE765">
        <v>3.0000000000000001E-3</v>
      </c>
      <c r="BF765">
        <v>3.0000000000000001E-3</v>
      </c>
      <c r="BG765">
        <v>9.9000000000000005E-2</v>
      </c>
      <c r="BH765">
        <v>0.49</v>
      </c>
      <c r="BI765">
        <v>0.01</v>
      </c>
      <c r="BJ765">
        <v>0.13600000000000001</v>
      </c>
      <c r="BK765">
        <v>1.0999999999999999E-2</v>
      </c>
      <c r="BL765">
        <v>0.91</v>
      </c>
      <c r="BM765">
        <v>0.53900000000000003</v>
      </c>
    </row>
    <row r="766" spans="1:65" hidden="1" x14ac:dyDescent="0.3">
      <c r="A766" t="s">
        <v>3120</v>
      </c>
      <c r="B766" t="s">
        <v>3121</v>
      </c>
      <c r="C766" s="1" t="str">
        <f t="shared" si="66"/>
        <v>31:0020</v>
      </c>
      <c r="D766" s="1" t="str">
        <f t="shared" si="67"/>
        <v>31:0004</v>
      </c>
      <c r="E766" t="s">
        <v>3118</v>
      </c>
      <c r="F766" t="s">
        <v>3122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>
        <v>3.0000000000000001E-3</v>
      </c>
      <c r="P766">
        <v>271.7</v>
      </c>
      <c r="Q766">
        <v>0.05</v>
      </c>
      <c r="R766">
        <v>1.26</v>
      </c>
      <c r="S766">
        <v>3.46</v>
      </c>
      <c r="T766">
        <v>7.0000000000000001E-3</v>
      </c>
      <c r="U766">
        <v>0.01</v>
      </c>
      <c r="V766">
        <v>1.1020000000000001</v>
      </c>
      <c r="W766">
        <v>1.0999999999999999E-2</v>
      </c>
      <c r="X766">
        <v>0.10199999999999999</v>
      </c>
      <c r="Y766">
        <v>0.39</v>
      </c>
      <c r="Z766">
        <v>1.38</v>
      </c>
      <c r="AA766">
        <v>2.8000000000000001E-2</v>
      </c>
      <c r="AB766">
        <v>1.2999999999999999E-2</v>
      </c>
      <c r="AC766">
        <v>7.0000000000000001E-3</v>
      </c>
      <c r="AD766">
        <v>8.7999999999999995E-2</v>
      </c>
      <c r="AE766">
        <v>0.04</v>
      </c>
      <c r="AF766">
        <v>0.01</v>
      </c>
      <c r="AG766">
        <v>1.4E-2</v>
      </c>
      <c r="AH766">
        <v>3.0000000000000001E-3</v>
      </c>
      <c r="AI766">
        <v>5.0000000000000001E-3</v>
      </c>
      <c r="AJ766">
        <v>0.55600000000000005</v>
      </c>
      <c r="AK766">
        <v>0.375</v>
      </c>
      <c r="AL766">
        <v>3.0000000000000001E-3</v>
      </c>
      <c r="AM766">
        <v>2.29</v>
      </c>
      <c r="AN766">
        <v>2.5000000000000001E-2</v>
      </c>
      <c r="AO766">
        <v>1.9E-2</v>
      </c>
      <c r="AP766">
        <v>0.41899999999999998</v>
      </c>
      <c r="AQ766">
        <v>0.43</v>
      </c>
      <c r="AR766">
        <v>0.14000000000000001</v>
      </c>
      <c r="AS766">
        <v>0.121</v>
      </c>
      <c r="AT766">
        <v>0.79800000000000004</v>
      </c>
      <c r="AU766">
        <v>3.0000000000000001E-3</v>
      </c>
      <c r="AV766">
        <v>5.0000000000000001E-3</v>
      </c>
      <c r="AW766">
        <v>0.5</v>
      </c>
      <c r="AX766">
        <v>6.3E-2</v>
      </c>
      <c r="AY766">
        <v>5.0000000000000001E-3</v>
      </c>
      <c r="AZ766">
        <v>3.68</v>
      </c>
      <c r="BA766">
        <v>5.0000000000000001E-3</v>
      </c>
      <c r="BB766">
        <v>5.0000000000000001E-3</v>
      </c>
      <c r="BC766">
        <v>0.01</v>
      </c>
      <c r="BD766">
        <v>14.73</v>
      </c>
      <c r="BE766">
        <v>3.0000000000000001E-3</v>
      </c>
      <c r="BF766">
        <v>3.0000000000000001E-3</v>
      </c>
      <c r="BG766">
        <v>9.6000000000000002E-2</v>
      </c>
      <c r="BH766">
        <v>0.46</v>
      </c>
      <c r="BI766">
        <v>0.01</v>
      </c>
      <c r="BJ766">
        <v>0.13200000000000001</v>
      </c>
      <c r="BK766">
        <v>1.2E-2</v>
      </c>
      <c r="BL766">
        <v>1.02</v>
      </c>
      <c r="BM766">
        <v>0.52800000000000002</v>
      </c>
    </row>
    <row r="767" spans="1:65" hidden="1" x14ac:dyDescent="0.3">
      <c r="A767" t="s">
        <v>3123</v>
      </c>
      <c r="B767" t="s">
        <v>3124</v>
      </c>
      <c r="C767" s="1" t="str">
        <f t="shared" si="66"/>
        <v>31:0020</v>
      </c>
      <c r="D767" s="1" t="str">
        <f t="shared" si="67"/>
        <v>31:0004</v>
      </c>
      <c r="E767" t="s">
        <v>3125</v>
      </c>
      <c r="F767" t="s">
        <v>3126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>
        <v>6.0000000000000001E-3</v>
      </c>
      <c r="P767">
        <v>729.1</v>
      </c>
      <c r="Q767">
        <v>0.05</v>
      </c>
      <c r="R767">
        <v>0.25</v>
      </c>
      <c r="S767">
        <v>5.98</v>
      </c>
      <c r="T767">
        <v>1.9E-2</v>
      </c>
      <c r="U767">
        <v>0.01</v>
      </c>
      <c r="V767">
        <v>2.1190000000000002</v>
      </c>
      <c r="W767">
        <v>5.7000000000000002E-2</v>
      </c>
      <c r="X767">
        <v>0.215</v>
      </c>
      <c r="Y767">
        <v>0.88</v>
      </c>
      <c r="Z767">
        <v>1.85</v>
      </c>
      <c r="AA767">
        <v>5.5E-2</v>
      </c>
      <c r="AB767">
        <v>2.7E-2</v>
      </c>
      <c r="AC767">
        <v>0.02</v>
      </c>
      <c r="AD767">
        <v>0.216</v>
      </c>
      <c r="AE767">
        <v>8.7999999999999995E-2</v>
      </c>
      <c r="AF767">
        <v>0.01</v>
      </c>
      <c r="AG767">
        <v>2.1000000000000001E-2</v>
      </c>
      <c r="AH767">
        <v>0.01</v>
      </c>
      <c r="AI767">
        <v>5.0000000000000001E-3</v>
      </c>
      <c r="AJ767">
        <v>1.1359999999999999</v>
      </c>
      <c r="AK767">
        <v>0.72099999999999997</v>
      </c>
      <c r="AL767">
        <v>3.0000000000000001E-3</v>
      </c>
      <c r="AM767">
        <v>5.53</v>
      </c>
      <c r="AN767">
        <v>2.5000000000000001E-2</v>
      </c>
      <c r="AO767">
        <v>4.2000000000000003E-2</v>
      </c>
      <c r="AP767">
        <v>0.82399999999999995</v>
      </c>
      <c r="AQ767">
        <v>0.57999999999999996</v>
      </c>
      <c r="AR767">
        <v>0.39500000000000002</v>
      </c>
      <c r="AS767">
        <v>0.23699999999999999</v>
      </c>
      <c r="AT767">
        <v>1.633</v>
      </c>
      <c r="AU767">
        <v>3.0000000000000001E-3</v>
      </c>
      <c r="AV767">
        <v>5.0000000000000001E-3</v>
      </c>
      <c r="AW767">
        <v>0.5</v>
      </c>
      <c r="AX767">
        <v>0.129</v>
      </c>
      <c r="AY767">
        <v>5.0000000000000001E-3</v>
      </c>
      <c r="AZ767">
        <v>2.99</v>
      </c>
      <c r="BA767">
        <v>5.0000000000000001E-3</v>
      </c>
      <c r="BB767">
        <v>1.0999999999999999E-2</v>
      </c>
      <c r="BC767">
        <v>0.01</v>
      </c>
      <c r="BD767">
        <v>38.18</v>
      </c>
      <c r="BE767">
        <v>8.0000000000000002E-3</v>
      </c>
      <c r="BF767">
        <v>3.0000000000000001E-3</v>
      </c>
      <c r="BG767">
        <v>0.21199999999999999</v>
      </c>
      <c r="BH767">
        <v>1.29</v>
      </c>
      <c r="BI767">
        <v>0.01</v>
      </c>
      <c r="BJ767">
        <v>0.26400000000000001</v>
      </c>
      <c r="BK767">
        <v>2.3E-2</v>
      </c>
      <c r="BL767">
        <v>1.44</v>
      </c>
      <c r="BM767">
        <v>0.69399999999999995</v>
      </c>
    </row>
    <row r="768" spans="1:65" hidden="1" x14ac:dyDescent="0.3">
      <c r="A768" t="s">
        <v>3127</v>
      </c>
      <c r="B768" t="s">
        <v>3128</v>
      </c>
      <c r="C768" s="1" t="str">
        <f t="shared" si="66"/>
        <v>31:0020</v>
      </c>
      <c r="D768" s="1" t="str">
        <f t="shared" si="67"/>
        <v>31:0004</v>
      </c>
      <c r="E768" t="s">
        <v>3129</v>
      </c>
      <c r="F768" t="s">
        <v>3130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>
        <v>3.0000000000000001E-3</v>
      </c>
      <c r="P768">
        <v>58.6</v>
      </c>
      <c r="Q768">
        <v>0.05</v>
      </c>
      <c r="R768">
        <v>0.25</v>
      </c>
      <c r="S768">
        <v>1.02</v>
      </c>
      <c r="T768">
        <v>3.0000000000000001E-3</v>
      </c>
      <c r="U768">
        <v>0.01</v>
      </c>
      <c r="V768">
        <v>0.30499999999999999</v>
      </c>
      <c r="W768">
        <v>5.0000000000000001E-3</v>
      </c>
      <c r="X768">
        <v>2.5000000000000001E-2</v>
      </c>
      <c r="Y768">
        <v>0.12</v>
      </c>
      <c r="Z768">
        <v>0.56999999999999995</v>
      </c>
      <c r="AA768">
        <v>1.0999999999999999E-2</v>
      </c>
      <c r="AB768">
        <v>6.0000000000000001E-3</v>
      </c>
      <c r="AC768">
        <v>3.0000000000000001E-3</v>
      </c>
      <c r="AD768">
        <v>1.7999999999999999E-2</v>
      </c>
      <c r="AE768">
        <v>1.7000000000000001E-2</v>
      </c>
      <c r="AF768">
        <v>0.01</v>
      </c>
      <c r="AG768">
        <v>5.0000000000000001E-3</v>
      </c>
      <c r="AH768">
        <v>3.0000000000000001E-3</v>
      </c>
      <c r="AI768">
        <v>5.0000000000000001E-3</v>
      </c>
      <c r="AJ768">
        <v>0.14000000000000001</v>
      </c>
      <c r="AK768">
        <v>0.13400000000000001</v>
      </c>
      <c r="AL768">
        <v>3.0000000000000001E-3</v>
      </c>
      <c r="AM768">
        <v>0.65</v>
      </c>
      <c r="AN768">
        <v>2.5000000000000001E-2</v>
      </c>
      <c r="AO768">
        <v>5.0000000000000001E-3</v>
      </c>
      <c r="AP768">
        <v>0.14099999999999999</v>
      </c>
      <c r="AQ768">
        <v>0.1</v>
      </c>
      <c r="AR768">
        <v>3.9E-2</v>
      </c>
      <c r="AS768">
        <v>3.6999999999999998E-2</v>
      </c>
      <c r="AT768">
        <v>0.39600000000000002</v>
      </c>
      <c r="AU768">
        <v>3.0000000000000001E-3</v>
      </c>
      <c r="AV768">
        <v>5.0000000000000001E-3</v>
      </c>
      <c r="AW768">
        <v>0.5</v>
      </c>
      <c r="AX768">
        <v>2.3E-2</v>
      </c>
      <c r="AY768">
        <v>5.0000000000000001E-3</v>
      </c>
      <c r="AZ768">
        <v>1.54</v>
      </c>
      <c r="BA768">
        <v>5.0000000000000001E-3</v>
      </c>
      <c r="BB768">
        <v>3.0000000000000001E-3</v>
      </c>
      <c r="BC768">
        <v>0.01</v>
      </c>
      <c r="BD768">
        <v>3.17</v>
      </c>
      <c r="BE768">
        <v>3.0000000000000001E-3</v>
      </c>
      <c r="BF768">
        <v>3.0000000000000001E-3</v>
      </c>
      <c r="BG768">
        <v>4.9000000000000002E-2</v>
      </c>
      <c r="BH768">
        <v>0.19</v>
      </c>
      <c r="BI768">
        <v>0.01</v>
      </c>
      <c r="BJ768">
        <v>5.8999999999999997E-2</v>
      </c>
      <c r="BK768">
        <v>6.0000000000000001E-3</v>
      </c>
      <c r="BL768">
        <v>0.25</v>
      </c>
      <c r="BM768">
        <v>0.214</v>
      </c>
    </row>
    <row r="769" spans="1:65" hidden="1" x14ac:dyDescent="0.3">
      <c r="A769" t="s">
        <v>3131</v>
      </c>
      <c r="B769" t="s">
        <v>3132</v>
      </c>
      <c r="C769" s="1" t="str">
        <f t="shared" si="66"/>
        <v>31:0020</v>
      </c>
      <c r="D769" s="1" t="str">
        <f t="shared" si="67"/>
        <v>31:0004</v>
      </c>
      <c r="E769" t="s">
        <v>3133</v>
      </c>
      <c r="F769" t="s">
        <v>3134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>
        <v>3.0000000000000001E-3</v>
      </c>
      <c r="P769">
        <v>265.60000000000002</v>
      </c>
      <c r="Q769">
        <v>0.05</v>
      </c>
      <c r="R769">
        <v>0.25</v>
      </c>
      <c r="S769">
        <v>3.03</v>
      </c>
      <c r="T769">
        <v>6.0000000000000001E-3</v>
      </c>
      <c r="U769">
        <v>0.01</v>
      </c>
      <c r="V769">
        <v>0.91900000000000004</v>
      </c>
      <c r="W769">
        <v>2.1000000000000001E-2</v>
      </c>
      <c r="X769">
        <v>7.6999999999999999E-2</v>
      </c>
      <c r="Y769">
        <v>0.36</v>
      </c>
      <c r="Z769">
        <v>0.88</v>
      </c>
      <c r="AA769">
        <v>2.3E-2</v>
      </c>
      <c r="AB769">
        <v>1.0999999999999999E-2</v>
      </c>
      <c r="AC769">
        <v>8.9999999999999993E-3</v>
      </c>
      <c r="AD769">
        <v>7.5999999999999998E-2</v>
      </c>
      <c r="AE769">
        <v>3.6999999999999998E-2</v>
      </c>
      <c r="AF769">
        <v>0.01</v>
      </c>
      <c r="AG769">
        <v>1.0999999999999999E-2</v>
      </c>
      <c r="AH769">
        <v>3.0000000000000001E-3</v>
      </c>
      <c r="AI769">
        <v>5.0000000000000001E-3</v>
      </c>
      <c r="AJ769">
        <v>0.47199999999999998</v>
      </c>
      <c r="AK769">
        <v>0.29299999999999998</v>
      </c>
      <c r="AL769">
        <v>3.0000000000000001E-3</v>
      </c>
      <c r="AM769">
        <v>2.21</v>
      </c>
      <c r="AN769">
        <v>2.5000000000000001E-2</v>
      </c>
      <c r="AO769">
        <v>2.1000000000000001E-2</v>
      </c>
      <c r="AP769">
        <v>0.374</v>
      </c>
      <c r="AQ769">
        <v>0.27</v>
      </c>
      <c r="AR769">
        <v>0.188</v>
      </c>
      <c r="AS769">
        <v>0.105</v>
      </c>
      <c r="AT769">
        <v>0.85199999999999998</v>
      </c>
      <c r="AU769">
        <v>3.0000000000000001E-3</v>
      </c>
      <c r="AV769">
        <v>5.0000000000000001E-3</v>
      </c>
      <c r="AW769">
        <v>0.5</v>
      </c>
      <c r="AX769">
        <v>0.06</v>
      </c>
      <c r="AY769">
        <v>5.0000000000000001E-3</v>
      </c>
      <c r="AZ769">
        <v>2.33</v>
      </c>
      <c r="BA769">
        <v>5.0000000000000001E-3</v>
      </c>
      <c r="BB769">
        <v>3.0000000000000001E-3</v>
      </c>
      <c r="BC769">
        <v>0.01</v>
      </c>
      <c r="BD769">
        <v>13.72</v>
      </c>
      <c r="BE769">
        <v>3.0000000000000001E-3</v>
      </c>
      <c r="BF769">
        <v>3.0000000000000001E-3</v>
      </c>
      <c r="BG769">
        <v>9.8000000000000004E-2</v>
      </c>
      <c r="BH769">
        <v>0.44</v>
      </c>
      <c r="BI769">
        <v>0.01</v>
      </c>
      <c r="BJ769">
        <v>0.11600000000000001</v>
      </c>
      <c r="BK769">
        <v>1.0999999999999999E-2</v>
      </c>
      <c r="BL769">
        <v>0.91</v>
      </c>
      <c r="BM769">
        <v>0.34300000000000003</v>
      </c>
    </row>
    <row r="770" spans="1:65" hidden="1" x14ac:dyDescent="0.3">
      <c r="A770" t="s">
        <v>3135</v>
      </c>
      <c r="B770" t="s">
        <v>3136</v>
      </c>
      <c r="C770" s="1" t="str">
        <f t="shared" si="66"/>
        <v>31:0020</v>
      </c>
      <c r="D770" s="1" t="str">
        <f t="shared" si="67"/>
        <v>31:0004</v>
      </c>
      <c r="E770" t="s">
        <v>3133</v>
      </c>
      <c r="F770" t="s">
        <v>3137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>
        <v>3.0000000000000001E-3</v>
      </c>
      <c r="P770">
        <v>267.2</v>
      </c>
      <c r="Q770">
        <v>0.05</v>
      </c>
      <c r="R770">
        <v>0.25</v>
      </c>
      <c r="S770">
        <v>3.03</v>
      </c>
      <c r="T770">
        <v>6.0000000000000001E-3</v>
      </c>
      <c r="U770">
        <v>0.01</v>
      </c>
      <c r="V770">
        <v>0.93600000000000005</v>
      </c>
      <c r="W770">
        <v>0.02</v>
      </c>
      <c r="X770">
        <v>7.9000000000000001E-2</v>
      </c>
      <c r="Y770">
        <v>0.36</v>
      </c>
      <c r="Z770">
        <v>0.88</v>
      </c>
      <c r="AA770">
        <v>2.4E-2</v>
      </c>
      <c r="AB770">
        <v>1.2E-2</v>
      </c>
      <c r="AC770">
        <v>8.9999999999999993E-3</v>
      </c>
      <c r="AD770">
        <v>7.5999999999999998E-2</v>
      </c>
      <c r="AE770">
        <v>3.7999999999999999E-2</v>
      </c>
      <c r="AF770">
        <v>0.01</v>
      </c>
      <c r="AG770">
        <v>5.0000000000000001E-3</v>
      </c>
      <c r="AH770">
        <v>3.0000000000000001E-3</v>
      </c>
      <c r="AI770">
        <v>5.0000000000000001E-3</v>
      </c>
      <c r="AJ770">
        <v>0.47599999999999998</v>
      </c>
      <c r="AK770">
        <v>0.30599999999999999</v>
      </c>
      <c r="AL770">
        <v>3.0000000000000001E-3</v>
      </c>
      <c r="AM770">
        <v>2.25</v>
      </c>
      <c r="AN770">
        <v>2.5000000000000001E-2</v>
      </c>
      <c r="AO770">
        <v>0.02</v>
      </c>
      <c r="AP770">
        <v>0.373</v>
      </c>
      <c r="AQ770">
        <v>0.27</v>
      </c>
      <c r="AR770">
        <v>0.185</v>
      </c>
      <c r="AS770">
        <v>0.106</v>
      </c>
      <c r="AT770">
        <v>0.86899999999999999</v>
      </c>
      <c r="AU770">
        <v>3.0000000000000001E-3</v>
      </c>
      <c r="AV770">
        <v>5.0000000000000001E-3</v>
      </c>
      <c r="AW770">
        <v>0.5</v>
      </c>
      <c r="AX770">
        <v>0.06</v>
      </c>
      <c r="AY770">
        <v>5.0000000000000001E-3</v>
      </c>
      <c r="AZ770">
        <v>2.34</v>
      </c>
      <c r="BA770">
        <v>5.0000000000000001E-3</v>
      </c>
      <c r="BB770">
        <v>3.0000000000000001E-3</v>
      </c>
      <c r="BC770">
        <v>0.01</v>
      </c>
      <c r="BD770">
        <v>13.72</v>
      </c>
      <c r="BE770">
        <v>3.0000000000000001E-3</v>
      </c>
      <c r="BF770">
        <v>3.0000000000000001E-3</v>
      </c>
      <c r="BG770">
        <v>9.7000000000000003E-2</v>
      </c>
      <c r="BH770">
        <v>0.44</v>
      </c>
      <c r="BI770">
        <v>0.01</v>
      </c>
      <c r="BJ770">
        <v>0.12</v>
      </c>
      <c r="BK770">
        <v>1.0999999999999999E-2</v>
      </c>
      <c r="BL770">
        <v>0.87</v>
      </c>
      <c r="BM770">
        <v>0.34300000000000003</v>
      </c>
    </row>
    <row r="771" spans="1:65" hidden="1" x14ac:dyDescent="0.3">
      <c r="A771" t="s">
        <v>3138</v>
      </c>
      <c r="B771" t="s">
        <v>3139</v>
      </c>
      <c r="C771" s="1" t="str">
        <f t="shared" si="66"/>
        <v>31:0020</v>
      </c>
      <c r="D771" s="1" t="str">
        <f t="shared" si="67"/>
        <v>31:0004</v>
      </c>
      <c r="E771" t="s">
        <v>3140</v>
      </c>
      <c r="F771" t="s">
        <v>3141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>
        <v>3.0000000000000001E-3</v>
      </c>
      <c r="P771">
        <v>57.5</v>
      </c>
      <c r="Q771">
        <v>0.05</v>
      </c>
      <c r="R771">
        <v>0.25</v>
      </c>
      <c r="S771">
        <v>1.03</v>
      </c>
      <c r="T771">
        <v>3.0000000000000001E-3</v>
      </c>
      <c r="U771">
        <v>0.01</v>
      </c>
      <c r="V771">
        <v>0.31900000000000001</v>
      </c>
      <c r="W771">
        <v>5.0000000000000001E-3</v>
      </c>
      <c r="X771">
        <v>2.5000000000000001E-2</v>
      </c>
      <c r="Y771">
        <v>0.11</v>
      </c>
      <c r="Z771">
        <v>0.73</v>
      </c>
      <c r="AA771">
        <v>1.2E-2</v>
      </c>
      <c r="AB771">
        <v>6.0000000000000001E-3</v>
      </c>
      <c r="AC771">
        <v>3.0000000000000001E-3</v>
      </c>
      <c r="AD771">
        <v>1.6E-2</v>
      </c>
      <c r="AE771">
        <v>1.7000000000000001E-2</v>
      </c>
      <c r="AF771">
        <v>0.01</v>
      </c>
      <c r="AG771">
        <v>5.0000000000000001E-3</v>
      </c>
      <c r="AH771">
        <v>3.0000000000000001E-3</v>
      </c>
      <c r="AI771">
        <v>5.0000000000000001E-3</v>
      </c>
      <c r="AJ771">
        <v>0.14399999999999999</v>
      </c>
      <c r="AK771">
        <v>0.14399999999999999</v>
      </c>
      <c r="AL771">
        <v>3.0000000000000001E-3</v>
      </c>
      <c r="AM771">
        <v>0.5</v>
      </c>
      <c r="AN771">
        <v>2.5000000000000001E-2</v>
      </c>
      <c r="AO771">
        <v>5.0000000000000001E-3</v>
      </c>
      <c r="AP771">
        <v>0.15</v>
      </c>
      <c r="AQ771">
        <v>0.1</v>
      </c>
      <c r="AR771">
        <v>3.1E-2</v>
      </c>
      <c r="AS771">
        <v>3.7999999999999999E-2</v>
      </c>
      <c r="AT771">
        <v>0.434</v>
      </c>
      <c r="AU771">
        <v>3.0000000000000001E-3</v>
      </c>
      <c r="AV771">
        <v>5.0000000000000001E-3</v>
      </c>
      <c r="AW771">
        <v>0.5</v>
      </c>
      <c r="AX771">
        <v>2.5999999999999999E-2</v>
      </c>
      <c r="AY771">
        <v>5.0000000000000001E-3</v>
      </c>
      <c r="AZ771">
        <v>1.92</v>
      </c>
      <c r="BA771">
        <v>5.0000000000000001E-3</v>
      </c>
      <c r="BB771">
        <v>3.0000000000000001E-3</v>
      </c>
      <c r="BC771">
        <v>0.01</v>
      </c>
      <c r="BD771">
        <v>2.8</v>
      </c>
      <c r="BE771">
        <v>3.0000000000000001E-3</v>
      </c>
      <c r="BF771">
        <v>3.0000000000000001E-3</v>
      </c>
      <c r="BG771">
        <v>3.5000000000000003E-2</v>
      </c>
      <c r="BH771">
        <v>0.19</v>
      </c>
      <c r="BI771">
        <v>0.01</v>
      </c>
      <c r="BJ771">
        <v>6.2E-2</v>
      </c>
      <c r="BK771">
        <v>7.0000000000000001E-3</v>
      </c>
      <c r="BL771">
        <v>0.25</v>
      </c>
      <c r="BM771">
        <v>0.191</v>
      </c>
    </row>
    <row r="772" spans="1:65" hidden="1" x14ac:dyDescent="0.3">
      <c r="A772" t="s">
        <v>3142</v>
      </c>
      <c r="B772" t="s">
        <v>3143</v>
      </c>
      <c r="C772" s="1" t="str">
        <f t="shared" si="66"/>
        <v>31:0020</v>
      </c>
      <c r="D772" s="1" t="str">
        <f t="shared" si="67"/>
        <v>31:0004</v>
      </c>
      <c r="E772" t="s">
        <v>3144</v>
      </c>
      <c r="F772" t="s">
        <v>3145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>
        <v>3.0000000000000001E-3</v>
      </c>
      <c r="P772">
        <v>28.3</v>
      </c>
      <c r="Q772">
        <v>0.05</v>
      </c>
      <c r="R772">
        <v>0.25</v>
      </c>
      <c r="S772">
        <v>0.68</v>
      </c>
      <c r="T772">
        <v>3.0000000000000001E-3</v>
      </c>
      <c r="U772">
        <v>0.01</v>
      </c>
      <c r="V772">
        <v>0.27900000000000003</v>
      </c>
      <c r="W772">
        <v>5.0000000000000001E-3</v>
      </c>
      <c r="X772">
        <v>2.5000000000000001E-2</v>
      </c>
      <c r="Y772">
        <v>0.05</v>
      </c>
      <c r="Z772">
        <v>0.56000000000000005</v>
      </c>
      <c r="AA772">
        <v>1.0999999999999999E-2</v>
      </c>
      <c r="AB772">
        <v>7.0000000000000001E-3</v>
      </c>
      <c r="AC772">
        <v>3.0000000000000001E-3</v>
      </c>
      <c r="AD772">
        <v>5.0000000000000001E-3</v>
      </c>
      <c r="AE772">
        <v>1.4999999999999999E-2</v>
      </c>
      <c r="AF772">
        <v>0.01</v>
      </c>
      <c r="AG772">
        <v>5.0000000000000001E-3</v>
      </c>
      <c r="AH772">
        <v>3.0000000000000001E-3</v>
      </c>
      <c r="AI772">
        <v>5.0000000000000001E-3</v>
      </c>
      <c r="AJ772">
        <v>0.153</v>
      </c>
      <c r="AK772">
        <v>0.14299999999999999</v>
      </c>
      <c r="AL772">
        <v>3.0000000000000001E-3</v>
      </c>
      <c r="AM772">
        <v>0.64</v>
      </c>
      <c r="AN772">
        <v>2.5000000000000001E-2</v>
      </c>
      <c r="AO772">
        <v>5.0000000000000001E-3</v>
      </c>
      <c r="AP772">
        <v>0.13400000000000001</v>
      </c>
      <c r="AQ772">
        <v>0.1</v>
      </c>
      <c r="AR772">
        <v>0.04</v>
      </c>
      <c r="AS772">
        <v>3.6999999999999998E-2</v>
      </c>
      <c r="AT772">
        <v>0.28699999999999998</v>
      </c>
      <c r="AU772">
        <v>3.0000000000000001E-3</v>
      </c>
      <c r="AV772">
        <v>2.0569999999999999</v>
      </c>
      <c r="AW772">
        <v>0.5</v>
      </c>
      <c r="AX772">
        <v>2.1999999999999999E-2</v>
      </c>
      <c r="AY772">
        <v>5.0000000000000001E-3</v>
      </c>
      <c r="AZ772">
        <v>1.35</v>
      </c>
      <c r="BA772">
        <v>5.0000000000000001E-3</v>
      </c>
      <c r="BB772">
        <v>3.0000000000000001E-3</v>
      </c>
      <c r="BC772">
        <v>0.01</v>
      </c>
      <c r="BD772">
        <v>4.24</v>
      </c>
      <c r="BE772">
        <v>3.0000000000000001E-3</v>
      </c>
      <c r="BF772">
        <v>3.0000000000000001E-3</v>
      </c>
      <c r="BG772">
        <v>4.5999999999999999E-2</v>
      </c>
      <c r="BH772">
        <v>0.17</v>
      </c>
      <c r="BI772">
        <v>0.01</v>
      </c>
      <c r="BJ772">
        <v>5.6000000000000001E-2</v>
      </c>
      <c r="BK772">
        <v>7.0000000000000001E-3</v>
      </c>
      <c r="BL772">
        <v>0.25</v>
      </c>
      <c r="BM772">
        <v>0.14199999999999999</v>
      </c>
    </row>
    <row r="773" spans="1:65" hidden="1" x14ac:dyDescent="0.3">
      <c r="A773" t="s">
        <v>3146</v>
      </c>
      <c r="B773" t="s">
        <v>3147</v>
      </c>
      <c r="C773" s="1" t="str">
        <f t="shared" si="66"/>
        <v>31:0020</v>
      </c>
      <c r="D773" s="1" t="str">
        <f t="shared" si="67"/>
        <v>31:0004</v>
      </c>
      <c r="E773" t="s">
        <v>3148</v>
      </c>
      <c r="F773" t="s">
        <v>3149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>
        <v>3.0000000000000001E-3</v>
      </c>
      <c r="P773">
        <v>77.3</v>
      </c>
      <c r="Q773">
        <v>0.05</v>
      </c>
      <c r="R773">
        <v>0.25</v>
      </c>
      <c r="S773">
        <v>1.1200000000000001</v>
      </c>
      <c r="T773">
        <v>3.0000000000000001E-3</v>
      </c>
      <c r="U773">
        <v>0.01</v>
      </c>
      <c r="V773">
        <v>0.249</v>
      </c>
      <c r="W773">
        <v>5.0000000000000001E-3</v>
      </c>
      <c r="X773">
        <v>2.5000000000000001E-2</v>
      </c>
      <c r="Y773">
        <v>0.05</v>
      </c>
      <c r="Z773">
        <v>0.43</v>
      </c>
      <c r="AA773">
        <v>7.0000000000000001E-3</v>
      </c>
      <c r="AB773">
        <v>3.0000000000000001E-3</v>
      </c>
      <c r="AC773">
        <v>3.0000000000000001E-3</v>
      </c>
      <c r="AD773">
        <v>2.3E-2</v>
      </c>
      <c r="AE773">
        <v>1.0999999999999999E-2</v>
      </c>
      <c r="AF773">
        <v>0.01</v>
      </c>
      <c r="AG773">
        <v>5.0000000000000001E-3</v>
      </c>
      <c r="AH773">
        <v>3.0000000000000001E-3</v>
      </c>
      <c r="AI773">
        <v>5.0000000000000001E-3</v>
      </c>
      <c r="AJ773">
        <v>0.11700000000000001</v>
      </c>
      <c r="AK773">
        <v>0.161</v>
      </c>
      <c r="AL773">
        <v>3.0000000000000001E-3</v>
      </c>
      <c r="AM773">
        <v>1.08</v>
      </c>
      <c r="AN773">
        <v>2.5000000000000001E-2</v>
      </c>
      <c r="AO773">
        <v>5.0000000000000001E-3</v>
      </c>
      <c r="AP773">
        <v>9.0999999999999998E-2</v>
      </c>
      <c r="AQ773">
        <v>0.1</v>
      </c>
      <c r="AR773">
        <v>4.8000000000000001E-2</v>
      </c>
      <c r="AS773">
        <v>2.5999999999999999E-2</v>
      </c>
      <c r="AT773">
        <v>0.32700000000000001</v>
      </c>
      <c r="AU773">
        <v>3.0000000000000001E-3</v>
      </c>
      <c r="AV773">
        <v>5.0000000000000001E-3</v>
      </c>
      <c r="AW773">
        <v>0.5</v>
      </c>
      <c r="AX773">
        <v>1.4E-2</v>
      </c>
      <c r="AY773">
        <v>5.0000000000000001E-3</v>
      </c>
      <c r="AZ773">
        <v>1.9</v>
      </c>
      <c r="BA773">
        <v>5.0000000000000001E-3</v>
      </c>
      <c r="BB773">
        <v>3.0000000000000001E-3</v>
      </c>
      <c r="BC773">
        <v>0.01</v>
      </c>
      <c r="BD773">
        <v>3.57</v>
      </c>
      <c r="BE773">
        <v>3.0000000000000001E-3</v>
      </c>
      <c r="BF773">
        <v>3.0000000000000001E-3</v>
      </c>
      <c r="BG773">
        <v>7.0999999999999994E-2</v>
      </c>
      <c r="BH773">
        <v>0.15</v>
      </c>
      <c r="BI773">
        <v>0.01</v>
      </c>
      <c r="BJ773">
        <v>3.3000000000000002E-2</v>
      </c>
      <c r="BK773">
        <v>3.0000000000000001E-3</v>
      </c>
      <c r="BL773">
        <v>0.25</v>
      </c>
      <c r="BM773">
        <v>0.251</v>
      </c>
    </row>
    <row r="774" spans="1:65" hidden="1" x14ac:dyDescent="0.3">
      <c r="A774" t="s">
        <v>3150</v>
      </c>
      <c r="B774" t="s">
        <v>3151</v>
      </c>
      <c r="C774" s="1" t="str">
        <f t="shared" si="66"/>
        <v>31:0020</v>
      </c>
      <c r="D774" s="1" t="str">
        <f t="shared" si="67"/>
        <v>31:0004</v>
      </c>
      <c r="E774" t="s">
        <v>3152</v>
      </c>
      <c r="F774" t="s">
        <v>3153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>
        <v>3.0000000000000001E-3</v>
      </c>
      <c r="P774">
        <v>28.2</v>
      </c>
      <c r="Q774">
        <v>0.05</v>
      </c>
      <c r="R774">
        <v>0.25</v>
      </c>
      <c r="S774">
        <v>0.96</v>
      </c>
      <c r="T774">
        <v>3.0000000000000001E-3</v>
      </c>
      <c r="U774">
        <v>0.01</v>
      </c>
      <c r="V774">
        <v>0.35399999999999998</v>
      </c>
      <c r="W774">
        <v>5.0000000000000001E-3</v>
      </c>
      <c r="X774">
        <v>2.5000000000000001E-2</v>
      </c>
      <c r="Y774">
        <v>0.1</v>
      </c>
      <c r="Z774">
        <v>0.85</v>
      </c>
      <c r="AA774">
        <v>1.6E-2</v>
      </c>
      <c r="AB774">
        <v>8.9999999999999993E-3</v>
      </c>
      <c r="AC774">
        <v>3.0000000000000001E-3</v>
      </c>
      <c r="AD774">
        <v>5.0000000000000001E-3</v>
      </c>
      <c r="AE774">
        <v>2.1000000000000001E-2</v>
      </c>
      <c r="AF774">
        <v>0.01</v>
      </c>
      <c r="AG774">
        <v>5.0000000000000001E-3</v>
      </c>
      <c r="AH774">
        <v>3.0000000000000001E-3</v>
      </c>
      <c r="AI774">
        <v>5.0000000000000001E-3</v>
      </c>
      <c r="AJ774">
        <v>0.16700000000000001</v>
      </c>
      <c r="AK774">
        <v>0.12</v>
      </c>
      <c r="AL774">
        <v>3.0000000000000001E-3</v>
      </c>
      <c r="AM774">
        <v>0.21</v>
      </c>
      <c r="AN774">
        <v>2.5000000000000001E-2</v>
      </c>
      <c r="AO774">
        <v>5.0000000000000001E-3</v>
      </c>
      <c r="AP774">
        <v>0.151</v>
      </c>
      <c r="AQ774">
        <v>0.1</v>
      </c>
      <c r="AR774">
        <v>5.0000000000000001E-3</v>
      </c>
      <c r="AS774">
        <v>4.2000000000000003E-2</v>
      </c>
      <c r="AT774">
        <v>0.41499999999999998</v>
      </c>
      <c r="AU774">
        <v>3.0000000000000001E-3</v>
      </c>
      <c r="AV774">
        <v>5.0000000000000001E-3</v>
      </c>
      <c r="AW774">
        <v>0.5</v>
      </c>
      <c r="AX774">
        <v>2.5000000000000001E-2</v>
      </c>
      <c r="AY774">
        <v>5.0000000000000001E-3</v>
      </c>
      <c r="AZ774">
        <v>1.39</v>
      </c>
      <c r="BA774">
        <v>5.0000000000000001E-3</v>
      </c>
      <c r="BB774">
        <v>3.0000000000000001E-3</v>
      </c>
      <c r="BC774">
        <v>0.01</v>
      </c>
      <c r="BD774">
        <v>0.91</v>
      </c>
      <c r="BE774">
        <v>3.0000000000000001E-3</v>
      </c>
      <c r="BF774">
        <v>3.0000000000000001E-3</v>
      </c>
      <c r="BG774">
        <v>3.6999999999999998E-2</v>
      </c>
      <c r="BH774">
        <v>0.14000000000000001</v>
      </c>
      <c r="BI774">
        <v>0.01</v>
      </c>
      <c r="BJ774">
        <v>8.6999999999999994E-2</v>
      </c>
      <c r="BK774">
        <v>0.01</v>
      </c>
      <c r="BL774">
        <v>0.25</v>
      </c>
      <c r="BM774">
        <v>0.16200000000000001</v>
      </c>
    </row>
    <row r="775" spans="1:65" hidden="1" x14ac:dyDescent="0.3">
      <c r="A775" t="s">
        <v>3154</v>
      </c>
      <c r="B775" t="s">
        <v>3155</v>
      </c>
      <c r="C775" s="1" t="str">
        <f t="shared" si="66"/>
        <v>31:0020</v>
      </c>
      <c r="D775" s="1" t="str">
        <f t="shared" si="67"/>
        <v>31:0004</v>
      </c>
      <c r="E775" t="s">
        <v>3156</v>
      </c>
      <c r="F775" t="s">
        <v>3157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>
        <v>3.0000000000000001E-3</v>
      </c>
      <c r="P775">
        <v>113</v>
      </c>
      <c r="Q775">
        <v>0.05</v>
      </c>
      <c r="R775">
        <v>0.25</v>
      </c>
      <c r="S775">
        <v>1.4</v>
      </c>
      <c r="T775">
        <v>3.0000000000000001E-3</v>
      </c>
      <c r="U775">
        <v>0.01</v>
      </c>
      <c r="V775">
        <v>0.38900000000000001</v>
      </c>
      <c r="W775">
        <v>5.0000000000000001E-3</v>
      </c>
      <c r="X775">
        <v>2.5000000000000001E-2</v>
      </c>
      <c r="Y775">
        <v>0.19</v>
      </c>
      <c r="Z775">
        <v>0.9</v>
      </c>
      <c r="AA775">
        <v>1.4999999999999999E-2</v>
      </c>
      <c r="AB775">
        <v>8.0000000000000002E-3</v>
      </c>
      <c r="AC775">
        <v>3.0000000000000001E-3</v>
      </c>
      <c r="AD775">
        <v>3.4000000000000002E-2</v>
      </c>
      <c r="AE775">
        <v>0.02</v>
      </c>
      <c r="AF775">
        <v>0.01</v>
      </c>
      <c r="AG775">
        <v>1.0999999999999999E-2</v>
      </c>
      <c r="AH775">
        <v>3.0000000000000001E-3</v>
      </c>
      <c r="AI775">
        <v>5.0000000000000001E-3</v>
      </c>
      <c r="AJ775">
        <v>0.187</v>
      </c>
      <c r="AK775">
        <v>0.251</v>
      </c>
      <c r="AL775">
        <v>3.0000000000000001E-3</v>
      </c>
      <c r="AM775">
        <v>0.67</v>
      </c>
      <c r="AN775">
        <v>2.5000000000000001E-2</v>
      </c>
      <c r="AO775">
        <v>5.0000000000000001E-3</v>
      </c>
      <c r="AP775">
        <v>0.16900000000000001</v>
      </c>
      <c r="AQ775">
        <v>0.1</v>
      </c>
      <c r="AR775">
        <v>4.7E-2</v>
      </c>
      <c r="AS775">
        <v>4.5999999999999999E-2</v>
      </c>
      <c r="AT775">
        <v>0.44700000000000001</v>
      </c>
      <c r="AU775">
        <v>3.0000000000000001E-3</v>
      </c>
      <c r="AV775">
        <v>5.0000000000000001E-3</v>
      </c>
      <c r="AW775">
        <v>0.5</v>
      </c>
      <c r="AX775">
        <v>2.9000000000000001E-2</v>
      </c>
      <c r="AY775">
        <v>5.0000000000000001E-3</v>
      </c>
      <c r="AZ775">
        <v>2.0299999999999998</v>
      </c>
      <c r="BA775">
        <v>5.0000000000000001E-3</v>
      </c>
      <c r="BB775">
        <v>3.0000000000000001E-3</v>
      </c>
      <c r="BC775">
        <v>0.01</v>
      </c>
      <c r="BD775">
        <v>5.16</v>
      </c>
      <c r="BE775">
        <v>3.0000000000000001E-3</v>
      </c>
      <c r="BF775">
        <v>3.0000000000000001E-3</v>
      </c>
      <c r="BG775">
        <v>5.7000000000000002E-2</v>
      </c>
      <c r="BH775">
        <v>0.23</v>
      </c>
      <c r="BI775">
        <v>0.01</v>
      </c>
      <c r="BJ775">
        <v>7.2999999999999995E-2</v>
      </c>
      <c r="BK775">
        <v>8.0000000000000002E-3</v>
      </c>
      <c r="BL775">
        <v>0.25</v>
      </c>
      <c r="BM775">
        <v>0.318</v>
      </c>
    </row>
    <row r="776" spans="1:65" hidden="1" x14ac:dyDescent="0.3">
      <c r="A776" t="s">
        <v>3158</v>
      </c>
      <c r="B776" t="s">
        <v>3159</v>
      </c>
      <c r="C776" s="1" t="str">
        <f t="shared" si="66"/>
        <v>31:0020</v>
      </c>
      <c r="D776" s="1" t="str">
        <f t="shared" si="67"/>
        <v>31:0004</v>
      </c>
      <c r="E776" t="s">
        <v>3160</v>
      </c>
      <c r="F776" t="s">
        <v>3161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>
        <v>3.0000000000000001E-3</v>
      </c>
      <c r="P776">
        <v>52.5</v>
      </c>
      <c r="Q776">
        <v>0.05</v>
      </c>
      <c r="R776">
        <v>0.25</v>
      </c>
      <c r="S776">
        <v>0.72</v>
      </c>
      <c r="T776">
        <v>3.0000000000000001E-3</v>
      </c>
      <c r="U776">
        <v>0.01</v>
      </c>
      <c r="V776">
        <v>0.224</v>
      </c>
      <c r="W776">
        <v>5.0000000000000001E-3</v>
      </c>
      <c r="X776">
        <v>2.5000000000000001E-2</v>
      </c>
      <c r="Y776">
        <v>0.05</v>
      </c>
      <c r="Z776">
        <v>0.39</v>
      </c>
      <c r="AA776">
        <v>5.0000000000000001E-3</v>
      </c>
      <c r="AB776">
        <v>3.0000000000000001E-3</v>
      </c>
      <c r="AC776">
        <v>3.0000000000000001E-3</v>
      </c>
      <c r="AD776">
        <v>1.6E-2</v>
      </c>
      <c r="AE776">
        <v>8.9999999999999993E-3</v>
      </c>
      <c r="AF776">
        <v>0.01</v>
      </c>
      <c r="AG776">
        <v>5.0000000000000001E-3</v>
      </c>
      <c r="AH776">
        <v>3.0000000000000001E-3</v>
      </c>
      <c r="AI776">
        <v>5.0000000000000001E-3</v>
      </c>
      <c r="AJ776">
        <v>0.10199999999999999</v>
      </c>
      <c r="AK776">
        <v>0.13500000000000001</v>
      </c>
      <c r="AL776">
        <v>3.0000000000000001E-3</v>
      </c>
      <c r="AM776">
        <v>1.27</v>
      </c>
      <c r="AN776">
        <v>2.5000000000000001E-2</v>
      </c>
      <c r="AO776">
        <v>5.0000000000000001E-3</v>
      </c>
      <c r="AP776">
        <v>8.2000000000000003E-2</v>
      </c>
      <c r="AQ776">
        <v>0.1</v>
      </c>
      <c r="AR776">
        <v>4.8000000000000001E-2</v>
      </c>
      <c r="AS776">
        <v>2.3E-2</v>
      </c>
      <c r="AT776">
        <v>0.23699999999999999</v>
      </c>
      <c r="AU776">
        <v>3.0000000000000001E-3</v>
      </c>
      <c r="AV776">
        <v>5.0000000000000001E-3</v>
      </c>
      <c r="AW776">
        <v>0.5</v>
      </c>
      <c r="AX776">
        <v>1.2999999999999999E-2</v>
      </c>
      <c r="AY776">
        <v>5.0000000000000001E-3</v>
      </c>
      <c r="AZ776">
        <v>1.24</v>
      </c>
      <c r="BA776">
        <v>5.0000000000000001E-3</v>
      </c>
      <c r="BB776">
        <v>3.0000000000000001E-3</v>
      </c>
      <c r="BC776">
        <v>0.01</v>
      </c>
      <c r="BD776">
        <v>2.4300000000000002</v>
      </c>
      <c r="BE776">
        <v>3.0000000000000001E-3</v>
      </c>
      <c r="BF776">
        <v>3.0000000000000001E-3</v>
      </c>
      <c r="BG776">
        <v>0.127</v>
      </c>
      <c r="BH776">
        <v>0.11</v>
      </c>
      <c r="BI776">
        <v>0.01</v>
      </c>
      <c r="BJ776">
        <v>2.7E-2</v>
      </c>
      <c r="BK776">
        <v>3.0000000000000001E-3</v>
      </c>
      <c r="BL776">
        <v>0.25</v>
      </c>
      <c r="BM776">
        <v>0.25700000000000001</v>
      </c>
    </row>
    <row r="777" spans="1:65" hidden="1" x14ac:dyDescent="0.3">
      <c r="A777" t="s">
        <v>3162</v>
      </c>
      <c r="B777" t="s">
        <v>3163</v>
      </c>
      <c r="C777" s="1" t="str">
        <f t="shared" si="66"/>
        <v>31:0020</v>
      </c>
      <c r="D777" s="1" t="str">
        <f t="shared" si="67"/>
        <v>31:0004</v>
      </c>
      <c r="E777" t="s">
        <v>3164</v>
      </c>
      <c r="F777" t="s">
        <v>3165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>
        <v>3.0000000000000001E-3</v>
      </c>
      <c r="P777">
        <v>108.1</v>
      </c>
      <c r="Q777">
        <v>0.05</v>
      </c>
      <c r="R777">
        <v>0.66</v>
      </c>
      <c r="S777">
        <v>1.57</v>
      </c>
      <c r="T777">
        <v>3.0000000000000001E-3</v>
      </c>
      <c r="U777">
        <v>0.01</v>
      </c>
      <c r="V777">
        <v>0.40300000000000002</v>
      </c>
      <c r="W777">
        <v>5.0000000000000001E-3</v>
      </c>
      <c r="X777">
        <v>2.5000000000000001E-2</v>
      </c>
      <c r="Y777">
        <v>0.2</v>
      </c>
      <c r="Z777">
        <v>0.81</v>
      </c>
      <c r="AA777">
        <v>1.6E-2</v>
      </c>
      <c r="AB777">
        <v>8.0000000000000002E-3</v>
      </c>
      <c r="AC777">
        <v>3.0000000000000001E-3</v>
      </c>
      <c r="AD777">
        <v>0.03</v>
      </c>
      <c r="AE777">
        <v>2.1999999999999999E-2</v>
      </c>
      <c r="AF777">
        <v>0.01</v>
      </c>
      <c r="AG777">
        <v>1.7000000000000001E-2</v>
      </c>
      <c r="AH777">
        <v>3.0000000000000001E-3</v>
      </c>
      <c r="AI777">
        <v>5.0000000000000001E-3</v>
      </c>
      <c r="AJ777">
        <v>0.19700000000000001</v>
      </c>
      <c r="AK777">
        <v>0.25600000000000001</v>
      </c>
      <c r="AL777">
        <v>3.0000000000000001E-3</v>
      </c>
      <c r="AM777">
        <v>0.61</v>
      </c>
      <c r="AN777">
        <v>2.5000000000000001E-2</v>
      </c>
      <c r="AO777">
        <v>1.0999999999999999E-2</v>
      </c>
      <c r="AP777">
        <v>0.17699999999999999</v>
      </c>
      <c r="AQ777">
        <v>0.21</v>
      </c>
      <c r="AR777">
        <v>6.3E-2</v>
      </c>
      <c r="AS777">
        <v>0.05</v>
      </c>
      <c r="AT777">
        <v>0.56499999999999995</v>
      </c>
      <c r="AU777">
        <v>3.0000000000000001E-3</v>
      </c>
      <c r="AV777">
        <v>4.8000000000000001E-2</v>
      </c>
      <c r="AW777">
        <v>0.5</v>
      </c>
      <c r="AX777">
        <v>0.03</v>
      </c>
      <c r="AY777">
        <v>5.0000000000000001E-3</v>
      </c>
      <c r="AZ777">
        <v>2.44</v>
      </c>
      <c r="BA777">
        <v>5.0000000000000001E-3</v>
      </c>
      <c r="BB777">
        <v>3.0000000000000001E-3</v>
      </c>
      <c r="BC777">
        <v>0.01</v>
      </c>
      <c r="BD777">
        <v>4.7</v>
      </c>
      <c r="BE777">
        <v>3.0000000000000001E-3</v>
      </c>
      <c r="BF777">
        <v>3.0000000000000001E-3</v>
      </c>
      <c r="BG777">
        <v>0.11799999999999999</v>
      </c>
      <c r="BH777">
        <v>0.19</v>
      </c>
      <c r="BI777">
        <v>0.01</v>
      </c>
      <c r="BJ777">
        <v>7.6999999999999999E-2</v>
      </c>
      <c r="BK777">
        <v>8.0000000000000002E-3</v>
      </c>
      <c r="BL777">
        <v>0.25</v>
      </c>
      <c r="BM777">
        <v>0.497</v>
      </c>
    </row>
    <row r="778" spans="1:65" hidden="1" x14ac:dyDescent="0.3">
      <c r="A778" t="s">
        <v>3166</v>
      </c>
      <c r="B778" t="s">
        <v>3167</v>
      </c>
      <c r="C778" s="1" t="str">
        <f t="shared" ref="C778:C798" si="70">HYPERLINK("https://geochem.nrcan.gc.ca/cdogs/content/bdl/bdl310020_e.htm", "31:0020")</f>
        <v>31:0020</v>
      </c>
      <c r="D778" s="1" t="str">
        <f t="shared" si="67"/>
        <v>31:0004</v>
      </c>
      <c r="E778" t="s">
        <v>3168</v>
      </c>
      <c r="F778" t="s">
        <v>3169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>
        <v>3.0000000000000001E-3</v>
      </c>
      <c r="P778">
        <v>101.6</v>
      </c>
      <c r="Q778">
        <v>0.05</v>
      </c>
      <c r="R778">
        <v>1.91</v>
      </c>
      <c r="S778">
        <v>1.7</v>
      </c>
      <c r="T778">
        <v>3.0000000000000001E-3</v>
      </c>
      <c r="U778">
        <v>0.01</v>
      </c>
      <c r="V778">
        <v>0.28599999999999998</v>
      </c>
      <c r="W778">
        <v>5.0000000000000001E-3</v>
      </c>
      <c r="X778">
        <v>2.5000000000000001E-2</v>
      </c>
      <c r="Y778">
        <v>0.11</v>
      </c>
      <c r="Z778">
        <v>0.47</v>
      </c>
      <c r="AA778">
        <v>7.0000000000000001E-3</v>
      </c>
      <c r="AB778">
        <v>3.0000000000000001E-3</v>
      </c>
      <c r="AC778">
        <v>3.0000000000000001E-3</v>
      </c>
      <c r="AD778">
        <v>2.9000000000000001E-2</v>
      </c>
      <c r="AE778">
        <v>0.01</v>
      </c>
      <c r="AF778">
        <v>0.01</v>
      </c>
      <c r="AG778">
        <v>1.0999999999999999E-2</v>
      </c>
      <c r="AH778">
        <v>3.0000000000000001E-3</v>
      </c>
      <c r="AI778">
        <v>5.0000000000000001E-3</v>
      </c>
      <c r="AJ778">
        <v>0.13200000000000001</v>
      </c>
      <c r="AK778">
        <v>0.17399999999999999</v>
      </c>
      <c r="AL778">
        <v>3.0000000000000001E-3</v>
      </c>
      <c r="AM778">
        <v>1.51</v>
      </c>
      <c r="AN778">
        <v>2.5000000000000001E-2</v>
      </c>
      <c r="AO778">
        <v>5.0000000000000001E-3</v>
      </c>
      <c r="AP778">
        <v>0.10199999999999999</v>
      </c>
      <c r="AQ778">
        <v>0.1</v>
      </c>
      <c r="AR778">
        <v>6.2E-2</v>
      </c>
      <c r="AS778">
        <v>0.03</v>
      </c>
      <c r="AT778">
        <v>0.34200000000000003</v>
      </c>
      <c r="AU778">
        <v>3.0000000000000001E-3</v>
      </c>
      <c r="AV778">
        <v>5.0000000000000001E-3</v>
      </c>
      <c r="AW778">
        <v>0.5</v>
      </c>
      <c r="AX778">
        <v>1.7000000000000001E-2</v>
      </c>
      <c r="AY778">
        <v>5.0000000000000001E-3</v>
      </c>
      <c r="AZ778">
        <v>2.87</v>
      </c>
      <c r="BA778">
        <v>5.0000000000000001E-3</v>
      </c>
      <c r="BB778">
        <v>3.0000000000000001E-3</v>
      </c>
      <c r="BC778">
        <v>0.01</v>
      </c>
      <c r="BD778">
        <v>4.25</v>
      </c>
      <c r="BE778">
        <v>3.0000000000000001E-3</v>
      </c>
      <c r="BF778">
        <v>3.0000000000000001E-3</v>
      </c>
      <c r="BG778">
        <v>7.8E-2</v>
      </c>
      <c r="BH778">
        <v>0.14000000000000001</v>
      </c>
      <c r="BI778">
        <v>0.01</v>
      </c>
      <c r="BJ778">
        <v>3.5999999999999997E-2</v>
      </c>
      <c r="BK778">
        <v>3.0000000000000001E-3</v>
      </c>
      <c r="BL778">
        <v>0.25</v>
      </c>
      <c r="BM778">
        <v>0.34399999999999997</v>
      </c>
    </row>
    <row r="779" spans="1:65" hidden="1" x14ac:dyDescent="0.3">
      <c r="A779" t="s">
        <v>3170</v>
      </c>
      <c r="B779" t="s">
        <v>3171</v>
      </c>
      <c r="C779" s="1" t="str">
        <f t="shared" si="70"/>
        <v>31:0020</v>
      </c>
      <c r="D779" s="1" t="str">
        <f t="shared" si="67"/>
        <v>31:0004</v>
      </c>
      <c r="E779" t="s">
        <v>3172</v>
      </c>
      <c r="F779" t="s">
        <v>3173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>
        <v>3.0000000000000001E-3</v>
      </c>
      <c r="P779">
        <v>462.2</v>
      </c>
      <c r="Q779">
        <v>0.05</v>
      </c>
      <c r="R779">
        <v>0.25</v>
      </c>
      <c r="S779">
        <v>3.99</v>
      </c>
      <c r="T779">
        <v>0.01</v>
      </c>
      <c r="U779">
        <v>0.01</v>
      </c>
      <c r="V779">
        <v>1.2430000000000001</v>
      </c>
      <c r="W779">
        <v>0.03</v>
      </c>
      <c r="X779">
        <v>0.124</v>
      </c>
      <c r="Y779">
        <v>0.57999999999999996</v>
      </c>
      <c r="Z779">
        <v>1.24</v>
      </c>
      <c r="AA779">
        <v>3.5999999999999997E-2</v>
      </c>
      <c r="AB779">
        <v>1.7999999999999999E-2</v>
      </c>
      <c r="AC779">
        <v>1.0999999999999999E-2</v>
      </c>
      <c r="AD779">
        <v>0.13900000000000001</v>
      </c>
      <c r="AE779">
        <v>5.1999999999999998E-2</v>
      </c>
      <c r="AF779">
        <v>0.01</v>
      </c>
      <c r="AG779">
        <v>0.02</v>
      </c>
      <c r="AH779">
        <v>6.0000000000000001E-3</v>
      </c>
      <c r="AI779">
        <v>5.0000000000000001E-3</v>
      </c>
      <c r="AJ779">
        <v>0.65600000000000003</v>
      </c>
      <c r="AK779">
        <v>0.45500000000000002</v>
      </c>
      <c r="AL779">
        <v>3.0000000000000001E-3</v>
      </c>
      <c r="AM779">
        <v>2.67</v>
      </c>
      <c r="AN779">
        <v>2.5000000000000001E-2</v>
      </c>
      <c r="AO779">
        <v>4.5999999999999999E-2</v>
      </c>
      <c r="AP779">
        <v>0.496</v>
      </c>
      <c r="AQ779">
        <v>0.35</v>
      </c>
      <c r="AR779">
        <v>0.20499999999999999</v>
      </c>
      <c r="AS779">
        <v>0.14499999999999999</v>
      </c>
      <c r="AT779">
        <v>1.089</v>
      </c>
      <c r="AU779">
        <v>3.0000000000000001E-3</v>
      </c>
      <c r="AV779">
        <v>5.0000000000000001E-3</v>
      </c>
      <c r="AW779">
        <v>0.5</v>
      </c>
      <c r="AX779">
        <v>7.8E-2</v>
      </c>
      <c r="AY779">
        <v>5.0000000000000001E-3</v>
      </c>
      <c r="AZ779">
        <v>2.2000000000000002</v>
      </c>
      <c r="BA779">
        <v>5.0000000000000001E-3</v>
      </c>
      <c r="BB779">
        <v>7.0000000000000001E-3</v>
      </c>
      <c r="BC779">
        <v>0.01</v>
      </c>
      <c r="BD779">
        <v>24.27</v>
      </c>
      <c r="BE779">
        <v>5.0000000000000001E-3</v>
      </c>
      <c r="BF779">
        <v>3.0000000000000001E-3</v>
      </c>
      <c r="BG779">
        <v>0.14399999999999999</v>
      </c>
      <c r="BH779">
        <v>0.84</v>
      </c>
      <c r="BI779">
        <v>0.01</v>
      </c>
      <c r="BJ779">
        <v>0.16700000000000001</v>
      </c>
      <c r="BK779">
        <v>1.6E-2</v>
      </c>
      <c r="BL779">
        <v>1.02</v>
      </c>
      <c r="BM779">
        <v>0.59099999999999997</v>
      </c>
    </row>
    <row r="780" spans="1:65" hidden="1" x14ac:dyDescent="0.3">
      <c r="A780" t="s">
        <v>3174</v>
      </c>
      <c r="B780" t="s">
        <v>3175</v>
      </c>
      <c r="C780" s="1" t="str">
        <f t="shared" si="70"/>
        <v>31:0020</v>
      </c>
      <c r="D780" s="1" t="str">
        <f t="shared" si="67"/>
        <v>31:0004</v>
      </c>
      <c r="E780" t="s">
        <v>3172</v>
      </c>
      <c r="F780" t="s">
        <v>3176</v>
      </c>
      <c r="H780">
        <v>70.654150000000001</v>
      </c>
      <c r="I780">
        <v>-74.924899999999994</v>
      </c>
      <c r="J780" s="1" t="str">
        <f t="shared" si="69"/>
        <v>Fluid (stream)</v>
      </c>
      <c r="K780" s="1" t="str">
        <f t="shared" si="68"/>
        <v>Filtered Water</v>
      </c>
      <c r="O780">
        <v>3.0000000000000001E-3</v>
      </c>
      <c r="P780">
        <v>456.8</v>
      </c>
      <c r="Q780">
        <v>0.05</v>
      </c>
      <c r="R780">
        <v>0.25</v>
      </c>
      <c r="S780">
        <v>3.94</v>
      </c>
      <c r="T780">
        <v>8.9999999999999993E-3</v>
      </c>
      <c r="U780">
        <v>0.01</v>
      </c>
      <c r="V780">
        <v>1.2230000000000001</v>
      </c>
      <c r="W780">
        <v>3.1E-2</v>
      </c>
      <c r="X780">
        <v>0.12</v>
      </c>
      <c r="Y780">
        <v>0.56000000000000005</v>
      </c>
      <c r="Z780">
        <v>1.27</v>
      </c>
      <c r="AA780">
        <v>3.5000000000000003E-2</v>
      </c>
      <c r="AB780">
        <v>1.7000000000000001E-2</v>
      </c>
      <c r="AC780">
        <v>1.2E-2</v>
      </c>
      <c r="AD780">
        <v>0.13400000000000001</v>
      </c>
      <c r="AE780">
        <v>5.1999999999999998E-2</v>
      </c>
      <c r="AF780">
        <v>0.01</v>
      </c>
      <c r="AG780">
        <v>0.02</v>
      </c>
      <c r="AH780">
        <v>6.0000000000000001E-3</v>
      </c>
      <c r="AI780">
        <v>5.0000000000000001E-3</v>
      </c>
      <c r="AJ780">
        <v>0.65900000000000003</v>
      </c>
      <c r="AK780">
        <v>0.44900000000000001</v>
      </c>
      <c r="AL780">
        <v>3.0000000000000001E-3</v>
      </c>
      <c r="AM780">
        <v>2.67</v>
      </c>
      <c r="AN780">
        <v>2.5000000000000001E-2</v>
      </c>
      <c r="AO780">
        <v>4.1000000000000002E-2</v>
      </c>
      <c r="AP780">
        <v>0.48899999999999999</v>
      </c>
      <c r="AQ780">
        <v>0.37</v>
      </c>
      <c r="AR780">
        <v>0.20100000000000001</v>
      </c>
      <c r="AS780">
        <v>0.14099999999999999</v>
      </c>
      <c r="AT780">
        <v>1.089</v>
      </c>
      <c r="AU780">
        <v>3.0000000000000001E-3</v>
      </c>
      <c r="AV780">
        <v>5.0000000000000001E-3</v>
      </c>
      <c r="AW780">
        <v>0.5</v>
      </c>
      <c r="AX780">
        <v>7.6999999999999999E-2</v>
      </c>
      <c r="AY780">
        <v>5.0000000000000001E-3</v>
      </c>
      <c r="AZ780">
        <v>2.25</v>
      </c>
      <c r="BA780">
        <v>5.0000000000000001E-3</v>
      </c>
      <c r="BB780">
        <v>6.0000000000000001E-3</v>
      </c>
      <c r="BC780">
        <v>0.01</v>
      </c>
      <c r="BD780">
        <v>24</v>
      </c>
      <c r="BE780">
        <v>5.0000000000000001E-3</v>
      </c>
      <c r="BF780">
        <v>3.0000000000000001E-3</v>
      </c>
      <c r="BG780">
        <v>0.14000000000000001</v>
      </c>
      <c r="BH780">
        <v>0.82</v>
      </c>
      <c r="BI780">
        <v>0.01</v>
      </c>
      <c r="BJ780">
        <v>0.16600000000000001</v>
      </c>
      <c r="BK780">
        <v>1.6E-2</v>
      </c>
      <c r="BL780">
        <v>1.02</v>
      </c>
      <c r="BM780">
        <v>0.63500000000000001</v>
      </c>
    </row>
    <row r="781" spans="1:65" hidden="1" x14ac:dyDescent="0.3">
      <c r="A781" t="s">
        <v>3177</v>
      </c>
      <c r="B781" t="s">
        <v>3178</v>
      </c>
      <c r="C781" s="1" t="str">
        <f t="shared" si="70"/>
        <v>31:0020</v>
      </c>
      <c r="D781" s="1" t="str">
        <f t="shared" si="67"/>
        <v>31:0004</v>
      </c>
      <c r="E781" t="s">
        <v>3179</v>
      </c>
      <c r="F781" t="s">
        <v>3180</v>
      </c>
      <c r="H781">
        <v>70.668980000000005</v>
      </c>
      <c r="I781">
        <v>-74.83193</v>
      </c>
      <c r="J781" s="1" t="str">
        <f t="shared" si="69"/>
        <v>Fluid (stream)</v>
      </c>
      <c r="K781" s="1" t="str">
        <f t="shared" si="68"/>
        <v>Filtered Water</v>
      </c>
      <c r="O781">
        <v>3.0000000000000001E-3</v>
      </c>
      <c r="P781">
        <v>61.6</v>
      </c>
      <c r="Q781">
        <v>0.05</v>
      </c>
      <c r="R781">
        <v>0.25</v>
      </c>
      <c r="S781">
        <v>1.1200000000000001</v>
      </c>
      <c r="T781">
        <v>3.0000000000000001E-3</v>
      </c>
      <c r="U781">
        <v>0.01</v>
      </c>
      <c r="V781">
        <v>0.35599999999999998</v>
      </c>
      <c r="W781">
        <v>5.0000000000000001E-3</v>
      </c>
      <c r="X781">
        <v>2.5000000000000001E-2</v>
      </c>
      <c r="Y781">
        <v>0.11</v>
      </c>
      <c r="Z781">
        <v>0.7</v>
      </c>
      <c r="AA781">
        <v>1.0999999999999999E-2</v>
      </c>
      <c r="AB781">
        <v>6.0000000000000001E-3</v>
      </c>
      <c r="AC781">
        <v>3.0000000000000001E-3</v>
      </c>
      <c r="AD781">
        <v>1.4999999999999999E-2</v>
      </c>
      <c r="AE781">
        <v>1.7999999999999999E-2</v>
      </c>
      <c r="AF781">
        <v>0.01</v>
      </c>
      <c r="AG781">
        <v>5.0000000000000001E-3</v>
      </c>
      <c r="AH781">
        <v>3.0000000000000001E-3</v>
      </c>
      <c r="AI781">
        <v>5.0000000000000001E-3</v>
      </c>
      <c r="AJ781">
        <v>0.17100000000000001</v>
      </c>
      <c r="AK781">
        <v>0.152</v>
      </c>
      <c r="AL781">
        <v>3.0000000000000001E-3</v>
      </c>
      <c r="AM781">
        <v>0.41</v>
      </c>
      <c r="AN781">
        <v>2.5000000000000001E-2</v>
      </c>
      <c r="AO781">
        <v>5.0000000000000001E-3</v>
      </c>
      <c r="AP781">
        <v>0.155</v>
      </c>
      <c r="AQ781">
        <v>0.1</v>
      </c>
      <c r="AR781">
        <v>2.8000000000000001E-2</v>
      </c>
      <c r="AS781">
        <v>4.2000000000000003E-2</v>
      </c>
      <c r="AT781">
        <v>0.49</v>
      </c>
      <c r="AU781">
        <v>3.0000000000000001E-3</v>
      </c>
      <c r="AV781">
        <v>3.2000000000000001E-2</v>
      </c>
      <c r="AW781">
        <v>0.5</v>
      </c>
      <c r="AX781">
        <v>2.4E-2</v>
      </c>
      <c r="AY781">
        <v>5.0000000000000001E-3</v>
      </c>
      <c r="AZ781">
        <v>2.09</v>
      </c>
      <c r="BA781">
        <v>5.0000000000000001E-3</v>
      </c>
      <c r="BB781">
        <v>3.0000000000000001E-3</v>
      </c>
      <c r="BC781">
        <v>0.01</v>
      </c>
      <c r="BD781">
        <v>2.62</v>
      </c>
      <c r="BE781">
        <v>3.0000000000000001E-3</v>
      </c>
      <c r="BF781">
        <v>3.0000000000000001E-3</v>
      </c>
      <c r="BG781">
        <v>0.129</v>
      </c>
      <c r="BH781">
        <v>0.25</v>
      </c>
      <c r="BI781">
        <v>0.01</v>
      </c>
      <c r="BJ781">
        <v>5.8000000000000003E-2</v>
      </c>
      <c r="BK781">
        <v>6.0000000000000001E-3</v>
      </c>
      <c r="BL781">
        <v>0.25</v>
      </c>
      <c r="BM781">
        <v>0.18099999999999999</v>
      </c>
    </row>
    <row r="782" spans="1:65" hidden="1" x14ac:dyDescent="0.3">
      <c r="A782" t="s">
        <v>3181</v>
      </c>
      <c r="B782" t="s">
        <v>3182</v>
      </c>
      <c r="C782" s="1" t="str">
        <f t="shared" si="70"/>
        <v>31:0020</v>
      </c>
      <c r="D782" s="1" t="str">
        <f t="shared" ref="D782:D798" si="71">HYPERLINK("https://geochem.nrcan.gc.ca/cdogs/content/svy/svy_e.htm", "")</f>
        <v/>
      </c>
      <c r="J782" s="1" t="str">
        <f t="shared" ref="J782:J794" si="72">HYPERLINK("https://geochem.nrcan.gc.ca/cdogs/content/kwd/kwd020000_e.htm", "Null")</f>
        <v>Null</v>
      </c>
      <c r="K782" t="s">
        <v>2557</v>
      </c>
      <c r="O782">
        <v>3.0000000000000001E-3</v>
      </c>
      <c r="P782">
        <v>1</v>
      </c>
      <c r="Q782">
        <v>0.05</v>
      </c>
      <c r="R782">
        <v>0.25</v>
      </c>
      <c r="S782">
        <v>0.1</v>
      </c>
      <c r="T782">
        <v>3.0000000000000001E-3</v>
      </c>
      <c r="U782">
        <v>0.01</v>
      </c>
      <c r="V782">
        <v>5.0000000000000001E-3</v>
      </c>
      <c r="W782">
        <v>5.0000000000000001E-3</v>
      </c>
      <c r="X782">
        <v>2.5000000000000001E-2</v>
      </c>
      <c r="Y782">
        <v>0.05</v>
      </c>
      <c r="Z782">
        <v>0.05</v>
      </c>
      <c r="AA782">
        <v>3.0000000000000001E-3</v>
      </c>
      <c r="AB782">
        <v>3.0000000000000001E-3</v>
      </c>
      <c r="AC782">
        <v>3.0000000000000001E-3</v>
      </c>
      <c r="AD782">
        <v>5.0000000000000001E-3</v>
      </c>
      <c r="AE782">
        <v>3.0000000000000001E-3</v>
      </c>
      <c r="AF782">
        <v>0.01</v>
      </c>
      <c r="AG782">
        <v>5.0000000000000001E-3</v>
      </c>
      <c r="AH782">
        <v>3.0000000000000001E-3</v>
      </c>
      <c r="AI782">
        <v>5.0000000000000001E-3</v>
      </c>
      <c r="AJ782">
        <v>0.01</v>
      </c>
      <c r="AK782">
        <v>0.01</v>
      </c>
      <c r="AL782">
        <v>3.0000000000000001E-3</v>
      </c>
      <c r="AM782">
        <v>0.05</v>
      </c>
      <c r="AN782">
        <v>2.5000000000000001E-2</v>
      </c>
      <c r="AO782">
        <v>5.0000000000000001E-3</v>
      </c>
      <c r="AP782">
        <v>3.0000000000000001E-3</v>
      </c>
      <c r="AQ782">
        <v>0.1</v>
      </c>
      <c r="AR782">
        <v>5.0000000000000001E-3</v>
      </c>
      <c r="AS782">
        <v>3.0000000000000001E-3</v>
      </c>
      <c r="AT782">
        <v>2.5000000000000001E-2</v>
      </c>
      <c r="AU782">
        <v>3.0000000000000001E-3</v>
      </c>
      <c r="AV782">
        <v>0.2</v>
      </c>
      <c r="AW782">
        <v>0.5</v>
      </c>
      <c r="AX782">
        <v>3.0000000000000001E-3</v>
      </c>
      <c r="AY782">
        <v>5.0000000000000001E-3</v>
      </c>
      <c r="AZ782">
        <v>0.25</v>
      </c>
      <c r="BA782">
        <v>5.0000000000000001E-3</v>
      </c>
      <c r="BB782">
        <v>3.0000000000000001E-3</v>
      </c>
      <c r="BC782">
        <v>0.01</v>
      </c>
      <c r="BD782">
        <v>0.25</v>
      </c>
      <c r="BE782">
        <v>3.0000000000000001E-3</v>
      </c>
      <c r="BF782">
        <v>3.0000000000000001E-3</v>
      </c>
      <c r="BG782">
        <v>3.0000000000000001E-3</v>
      </c>
      <c r="BH782">
        <v>0.05</v>
      </c>
      <c r="BI782">
        <v>0.01</v>
      </c>
      <c r="BJ782">
        <v>5.0000000000000001E-3</v>
      </c>
      <c r="BK782">
        <v>3.0000000000000001E-3</v>
      </c>
      <c r="BL782">
        <v>0.25</v>
      </c>
      <c r="BM782">
        <v>2.5000000000000001E-2</v>
      </c>
    </row>
    <row r="783" spans="1:65" hidden="1" x14ac:dyDescent="0.3">
      <c r="A783" t="s">
        <v>3183</v>
      </c>
      <c r="B783" t="s">
        <v>3184</v>
      </c>
      <c r="C783" s="1" t="str">
        <f t="shared" si="70"/>
        <v>31:0020</v>
      </c>
      <c r="D783" s="1" t="str">
        <f t="shared" si="71"/>
        <v/>
      </c>
      <c r="J783" s="1" t="str">
        <f t="shared" si="72"/>
        <v>Null</v>
      </c>
      <c r="K783" t="s">
        <v>2557</v>
      </c>
      <c r="O783">
        <v>3.0000000000000001E-3</v>
      </c>
      <c r="P783">
        <v>1</v>
      </c>
      <c r="Q783">
        <v>0.05</v>
      </c>
      <c r="R783">
        <v>0.25</v>
      </c>
      <c r="S783">
        <v>0.1</v>
      </c>
      <c r="T783">
        <v>3.0000000000000001E-3</v>
      </c>
      <c r="U783">
        <v>0.01</v>
      </c>
      <c r="V783">
        <v>5.0000000000000001E-3</v>
      </c>
      <c r="W783">
        <v>5.0000000000000001E-3</v>
      </c>
      <c r="X783">
        <v>2.5000000000000001E-2</v>
      </c>
      <c r="Y783">
        <v>0.05</v>
      </c>
      <c r="Z783">
        <v>0.05</v>
      </c>
      <c r="AA783">
        <v>3.0000000000000001E-3</v>
      </c>
      <c r="AB783">
        <v>3.0000000000000001E-3</v>
      </c>
      <c r="AC783">
        <v>3.0000000000000001E-3</v>
      </c>
      <c r="AD783">
        <v>5.0000000000000001E-3</v>
      </c>
      <c r="AE783">
        <v>3.0000000000000001E-3</v>
      </c>
      <c r="AF783">
        <v>0.01</v>
      </c>
      <c r="AG783">
        <v>5.0000000000000001E-3</v>
      </c>
      <c r="AH783">
        <v>3.0000000000000001E-3</v>
      </c>
      <c r="AI783">
        <v>5.0000000000000001E-3</v>
      </c>
      <c r="AJ783">
        <v>5.0000000000000001E-3</v>
      </c>
      <c r="AK783">
        <v>0.01</v>
      </c>
      <c r="AL783">
        <v>3.0000000000000001E-3</v>
      </c>
      <c r="AM783">
        <v>0.05</v>
      </c>
      <c r="AN783">
        <v>2.5000000000000001E-2</v>
      </c>
      <c r="AO783">
        <v>5.0000000000000001E-3</v>
      </c>
      <c r="AP783">
        <v>3.0000000000000001E-3</v>
      </c>
      <c r="AQ783">
        <v>0.1</v>
      </c>
      <c r="AR783">
        <v>5.0000000000000001E-3</v>
      </c>
      <c r="AS783">
        <v>3.0000000000000001E-3</v>
      </c>
      <c r="AT783">
        <v>2.5000000000000001E-2</v>
      </c>
      <c r="AU783">
        <v>3.0000000000000001E-3</v>
      </c>
      <c r="AV783">
        <v>0.222</v>
      </c>
      <c r="AW783">
        <v>0.5</v>
      </c>
      <c r="AX783">
        <v>3.0000000000000001E-3</v>
      </c>
      <c r="AY783">
        <v>5.0000000000000001E-3</v>
      </c>
      <c r="AZ783">
        <v>0.25</v>
      </c>
      <c r="BA783">
        <v>5.0000000000000001E-3</v>
      </c>
      <c r="BB783">
        <v>3.0000000000000001E-3</v>
      </c>
      <c r="BC783">
        <v>0.01</v>
      </c>
      <c r="BD783">
        <v>0.25</v>
      </c>
      <c r="BE783">
        <v>3.0000000000000001E-3</v>
      </c>
      <c r="BF783">
        <v>3.0000000000000001E-3</v>
      </c>
      <c r="BG783">
        <v>3.0000000000000001E-3</v>
      </c>
      <c r="BH783">
        <v>0.05</v>
      </c>
      <c r="BI783">
        <v>0.01</v>
      </c>
      <c r="BJ783">
        <v>5.0000000000000001E-3</v>
      </c>
      <c r="BK783">
        <v>3.0000000000000001E-3</v>
      </c>
      <c r="BL783">
        <v>0.25</v>
      </c>
      <c r="BM783">
        <v>2.5000000000000001E-2</v>
      </c>
    </row>
    <row r="784" spans="1:65" hidden="1" x14ac:dyDescent="0.3">
      <c r="A784" t="s">
        <v>3185</v>
      </c>
      <c r="B784" t="s">
        <v>3186</v>
      </c>
      <c r="C784" s="1" t="str">
        <f t="shared" si="70"/>
        <v>31:0020</v>
      </c>
      <c r="D784" s="1" t="str">
        <f t="shared" si="71"/>
        <v/>
      </c>
      <c r="J784" s="1" t="str">
        <f t="shared" si="72"/>
        <v>Null</v>
      </c>
      <c r="K784" t="s">
        <v>2557</v>
      </c>
      <c r="O784">
        <v>3.0000000000000001E-3</v>
      </c>
      <c r="P784">
        <v>1</v>
      </c>
      <c r="Q784">
        <v>0.05</v>
      </c>
      <c r="R784">
        <v>0.25</v>
      </c>
      <c r="S784">
        <v>0.1</v>
      </c>
      <c r="T784">
        <v>3.0000000000000001E-3</v>
      </c>
      <c r="U784">
        <v>0.01</v>
      </c>
      <c r="V784">
        <v>5.0000000000000001E-3</v>
      </c>
      <c r="W784">
        <v>5.0000000000000001E-3</v>
      </c>
      <c r="X784">
        <v>2.5000000000000001E-2</v>
      </c>
      <c r="Y784">
        <v>0.05</v>
      </c>
      <c r="Z784">
        <v>0.05</v>
      </c>
      <c r="AA784">
        <v>3.0000000000000001E-3</v>
      </c>
      <c r="AB784">
        <v>3.0000000000000001E-3</v>
      </c>
      <c r="AC784">
        <v>3.0000000000000001E-3</v>
      </c>
      <c r="AD784">
        <v>5.0000000000000001E-3</v>
      </c>
      <c r="AE784">
        <v>3.0000000000000001E-3</v>
      </c>
      <c r="AF784">
        <v>0.01</v>
      </c>
      <c r="AG784">
        <v>5.0000000000000001E-3</v>
      </c>
      <c r="AH784">
        <v>3.0000000000000001E-3</v>
      </c>
      <c r="AI784">
        <v>5.0000000000000001E-3</v>
      </c>
      <c r="AJ784">
        <v>5.0000000000000001E-3</v>
      </c>
      <c r="AK784">
        <v>0.01</v>
      </c>
      <c r="AL784">
        <v>3.0000000000000001E-3</v>
      </c>
      <c r="AM784">
        <v>0.05</v>
      </c>
      <c r="AN784">
        <v>2.5000000000000001E-2</v>
      </c>
      <c r="AO784">
        <v>5.0000000000000001E-3</v>
      </c>
      <c r="AP784">
        <v>3.0000000000000001E-3</v>
      </c>
      <c r="AQ784">
        <v>0.1</v>
      </c>
      <c r="AR784">
        <v>5.0000000000000001E-3</v>
      </c>
      <c r="AS784">
        <v>3.0000000000000001E-3</v>
      </c>
      <c r="AT784">
        <v>2.5000000000000001E-2</v>
      </c>
      <c r="AU784">
        <v>3.0000000000000001E-3</v>
      </c>
      <c r="AV784">
        <v>5.0000000000000001E-3</v>
      </c>
      <c r="AW784">
        <v>0.5</v>
      </c>
      <c r="AX784">
        <v>3.0000000000000001E-3</v>
      </c>
      <c r="AY784">
        <v>5.0000000000000001E-3</v>
      </c>
      <c r="AZ784">
        <v>0.25</v>
      </c>
      <c r="BA784">
        <v>5.0000000000000001E-3</v>
      </c>
      <c r="BB784">
        <v>3.0000000000000001E-3</v>
      </c>
      <c r="BC784">
        <v>0.01</v>
      </c>
      <c r="BD784">
        <v>0.25</v>
      </c>
      <c r="BE784">
        <v>3.0000000000000001E-3</v>
      </c>
      <c r="BF784">
        <v>3.0000000000000001E-3</v>
      </c>
      <c r="BG784">
        <v>3.0000000000000001E-3</v>
      </c>
      <c r="BH784">
        <v>0.05</v>
      </c>
      <c r="BI784">
        <v>0.01</v>
      </c>
      <c r="BJ784">
        <v>5.0000000000000001E-3</v>
      </c>
      <c r="BK784">
        <v>3.0000000000000001E-3</v>
      </c>
      <c r="BL784">
        <v>0.25</v>
      </c>
      <c r="BM784">
        <v>2.5000000000000001E-2</v>
      </c>
    </row>
    <row r="785" spans="1:65" hidden="1" x14ac:dyDescent="0.3">
      <c r="A785" t="s">
        <v>3187</v>
      </c>
      <c r="B785" t="s">
        <v>3188</v>
      </c>
      <c r="C785" s="1" t="str">
        <f t="shared" si="70"/>
        <v>31:0020</v>
      </c>
      <c r="D785" s="1" t="str">
        <f t="shared" si="71"/>
        <v/>
      </c>
      <c r="J785" s="1" t="str">
        <f t="shared" si="72"/>
        <v>Null</v>
      </c>
      <c r="K785" t="s">
        <v>2557</v>
      </c>
      <c r="O785">
        <v>3.0000000000000001E-3</v>
      </c>
      <c r="P785">
        <v>1</v>
      </c>
      <c r="Q785">
        <v>0.05</v>
      </c>
      <c r="R785">
        <v>0.25</v>
      </c>
      <c r="S785">
        <v>0.1</v>
      </c>
      <c r="T785">
        <v>3.0000000000000001E-3</v>
      </c>
      <c r="U785">
        <v>0.01</v>
      </c>
      <c r="V785">
        <v>5.0000000000000001E-3</v>
      </c>
      <c r="W785">
        <v>5.0000000000000001E-3</v>
      </c>
      <c r="X785">
        <v>2.5000000000000001E-2</v>
      </c>
      <c r="Y785">
        <v>0.05</v>
      </c>
      <c r="Z785">
        <v>0.05</v>
      </c>
      <c r="AA785">
        <v>3.0000000000000001E-3</v>
      </c>
      <c r="AB785">
        <v>3.0000000000000001E-3</v>
      </c>
      <c r="AC785">
        <v>3.0000000000000001E-3</v>
      </c>
      <c r="AD785">
        <v>5.0000000000000001E-3</v>
      </c>
      <c r="AE785">
        <v>3.0000000000000001E-3</v>
      </c>
      <c r="AF785">
        <v>0.01</v>
      </c>
      <c r="AG785">
        <v>5.0000000000000001E-3</v>
      </c>
      <c r="AH785">
        <v>3.0000000000000001E-3</v>
      </c>
      <c r="AI785">
        <v>5.0000000000000001E-3</v>
      </c>
      <c r="AJ785">
        <v>5.0000000000000001E-3</v>
      </c>
      <c r="AK785">
        <v>0.01</v>
      </c>
      <c r="AL785">
        <v>3.0000000000000001E-3</v>
      </c>
      <c r="AM785">
        <v>0.05</v>
      </c>
      <c r="AN785">
        <v>2.5000000000000001E-2</v>
      </c>
      <c r="AO785">
        <v>5.0000000000000001E-3</v>
      </c>
      <c r="AP785">
        <v>3.0000000000000001E-3</v>
      </c>
      <c r="AQ785">
        <v>0.1</v>
      </c>
      <c r="AR785">
        <v>5.0000000000000001E-3</v>
      </c>
      <c r="AS785">
        <v>3.0000000000000001E-3</v>
      </c>
      <c r="AT785">
        <v>2.5000000000000001E-2</v>
      </c>
      <c r="AU785">
        <v>3.0000000000000001E-3</v>
      </c>
      <c r="AV785">
        <v>5.0000000000000001E-3</v>
      </c>
      <c r="AW785">
        <v>0.5</v>
      </c>
      <c r="AX785">
        <v>3.0000000000000001E-3</v>
      </c>
      <c r="AY785">
        <v>5.0000000000000001E-3</v>
      </c>
      <c r="AZ785">
        <v>0.25</v>
      </c>
      <c r="BA785">
        <v>5.0000000000000001E-3</v>
      </c>
      <c r="BB785">
        <v>3.0000000000000001E-3</v>
      </c>
      <c r="BC785">
        <v>0.01</v>
      </c>
      <c r="BD785">
        <v>0.25</v>
      </c>
      <c r="BE785">
        <v>3.0000000000000001E-3</v>
      </c>
      <c r="BF785">
        <v>3.0000000000000001E-3</v>
      </c>
      <c r="BG785">
        <v>3.0000000000000001E-3</v>
      </c>
      <c r="BH785">
        <v>0.05</v>
      </c>
      <c r="BI785">
        <v>0.01</v>
      </c>
      <c r="BJ785">
        <v>5.0000000000000001E-3</v>
      </c>
      <c r="BK785">
        <v>3.0000000000000001E-3</v>
      </c>
      <c r="BL785">
        <v>0.25</v>
      </c>
      <c r="BM785">
        <v>2.5000000000000001E-2</v>
      </c>
    </row>
    <row r="786" spans="1:65" hidden="1" x14ac:dyDescent="0.3">
      <c r="A786" t="s">
        <v>3189</v>
      </c>
      <c r="B786" t="s">
        <v>3190</v>
      </c>
      <c r="C786" s="1" t="str">
        <f t="shared" si="70"/>
        <v>31:0020</v>
      </c>
      <c r="D786" s="1" t="str">
        <f t="shared" si="71"/>
        <v/>
      </c>
      <c r="J786" s="1" t="str">
        <f t="shared" si="72"/>
        <v>Null</v>
      </c>
      <c r="K786" t="s">
        <v>2557</v>
      </c>
      <c r="O786">
        <v>3.0000000000000001E-3</v>
      </c>
      <c r="P786">
        <v>1</v>
      </c>
      <c r="Q786">
        <v>0.05</v>
      </c>
      <c r="R786">
        <v>0.25</v>
      </c>
      <c r="S786">
        <v>0.1</v>
      </c>
      <c r="T786">
        <v>3.0000000000000001E-3</v>
      </c>
      <c r="U786">
        <v>0.01</v>
      </c>
      <c r="V786">
        <v>5.0000000000000001E-3</v>
      </c>
      <c r="W786">
        <v>5.0000000000000001E-3</v>
      </c>
      <c r="X786">
        <v>2.5000000000000001E-2</v>
      </c>
      <c r="Y786">
        <v>0.05</v>
      </c>
      <c r="Z786">
        <v>0.05</v>
      </c>
      <c r="AA786">
        <v>3.0000000000000001E-3</v>
      </c>
      <c r="AB786">
        <v>3.0000000000000001E-3</v>
      </c>
      <c r="AC786">
        <v>3.0000000000000001E-3</v>
      </c>
      <c r="AD786">
        <v>5.0000000000000001E-3</v>
      </c>
      <c r="AE786">
        <v>3.0000000000000001E-3</v>
      </c>
      <c r="AF786">
        <v>0.01</v>
      </c>
      <c r="AG786">
        <v>5.0000000000000001E-3</v>
      </c>
      <c r="AH786">
        <v>3.0000000000000001E-3</v>
      </c>
      <c r="AI786">
        <v>5.0000000000000001E-3</v>
      </c>
      <c r="AJ786">
        <v>5.0000000000000001E-3</v>
      </c>
      <c r="AK786">
        <v>2.3E-2</v>
      </c>
      <c r="AL786">
        <v>3.0000000000000001E-3</v>
      </c>
      <c r="AM786">
        <v>0.05</v>
      </c>
      <c r="AN786">
        <v>2.5000000000000001E-2</v>
      </c>
      <c r="AO786">
        <v>5.0000000000000001E-3</v>
      </c>
      <c r="AP786">
        <v>3.0000000000000001E-3</v>
      </c>
      <c r="AQ786">
        <v>0.1</v>
      </c>
      <c r="AR786">
        <v>5.0000000000000001E-3</v>
      </c>
      <c r="AS786">
        <v>3.0000000000000001E-3</v>
      </c>
      <c r="AT786">
        <v>2.5000000000000001E-2</v>
      </c>
      <c r="AU786">
        <v>3.0000000000000001E-3</v>
      </c>
      <c r="AV786">
        <v>0.183</v>
      </c>
      <c r="AW786">
        <v>0.5</v>
      </c>
      <c r="AX786">
        <v>3.0000000000000001E-3</v>
      </c>
      <c r="AY786">
        <v>5.0000000000000001E-3</v>
      </c>
      <c r="AZ786">
        <v>0.25</v>
      </c>
      <c r="BA786">
        <v>5.0000000000000001E-3</v>
      </c>
      <c r="BB786">
        <v>3.0000000000000001E-3</v>
      </c>
      <c r="BC786">
        <v>0.01</v>
      </c>
      <c r="BD786">
        <v>0.25</v>
      </c>
      <c r="BE786">
        <v>3.0000000000000001E-3</v>
      </c>
      <c r="BF786">
        <v>3.0000000000000001E-3</v>
      </c>
      <c r="BG786">
        <v>3.0000000000000001E-3</v>
      </c>
      <c r="BH786">
        <v>0.05</v>
      </c>
      <c r="BI786">
        <v>0.01</v>
      </c>
      <c r="BJ786">
        <v>5.0000000000000001E-3</v>
      </c>
      <c r="BK786">
        <v>3.0000000000000001E-3</v>
      </c>
      <c r="BL786">
        <v>0.25</v>
      </c>
      <c r="BM786">
        <v>2.5000000000000001E-2</v>
      </c>
    </row>
    <row r="787" spans="1:65" hidden="1" x14ac:dyDescent="0.3">
      <c r="A787" t="s">
        <v>3191</v>
      </c>
      <c r="B787" t="s">
        <v>3192</v>
      </c>
      <c r="C787" s="1" t="str">
        <f t="shared" si="70"/>
        <v>31:0020</v>
      </c>
      <c r="D787" s="1" t="str">
        <f t="shared" si="71"/>
        <v/>
      </c>
      <c r="J787" s="1" t="str">
        <f t="shared" si="72"/>
        <v>Null</v>
      </c>
      <c r="K787" t="s">
        <v>2557</v>
      </c>
      <c r="O787">
        <v>3.0000000000000001E-3</v>
      </c>
      <c r="P787">
        <v>1</v>
      </c>
      <c r="Q787">
        <v>0.05</v>
      </c>
      <c r="R787">
        <v>0.25</v>
      </c>
      <c r="S787">
        <v>0.1</v>
      </c>
      <c r="T787">
        <v>3.0000000000000001E-3</v>
      </c>
      <c r="U787">
        <v>0.01</v>
      </c>
      <c r="V787">
        <v>5.0000000000000001E-3</v>
      </c>
      <c r="W787">
        <v>5.0000000000000001E-3</v>
      </c>
      <c r="X787">
        <v>2.5000000000000001E-2</v>
      </c>
      <c r="Y787">
        <v>0.05</v>
      </c>
      <c r="Z787">
        <v>0.05</v>
      </c>
      <c r="AA787">
        <v>3.0000000000000001E-3</v>
      </c>
      <c r="AB787">
        <v>3.0000000000000001E-3</v>
      </c>
      <c r="AC787">
        <v>3.0000000000000001E-3</v>
      </c>
      <c r="AD787">
        <v>5.0000000000000001E-3</v>
      </c>
      <c r="AE787">
        <v>3.0000000000000001E-3</v>
      </c>
      <c r="AF787">
        <v>0.01</v>
      </c>
      <c r="AG787">
        <v>5.0000000000000001E-3</v>
      </c>
      <c r="AH787">
        <v>3.0000000000000001E-3</v>
      </c>
      <c r="AI787">
        <v>5.0000000000000001E-3</v>
      </c>
      <c r="AJ787">
        <v>5.0000000000000001E-3</v>
      </c>
      <c r="AK787">
        <v>2.5000000000000001E-2</v>
      </c>
      <c r="AL787">
        <v>3.0000000000000001E-3</v>
      </c>
      <c r="AM787">
        <v>0.05</v>
      </c>
      <c r="AN787">
        <v>2.5000000000000001E-2</v>
      </c>
      <c r="AO787">
        <v>5.0000000000000001E-3</v>
      </c>
      <c r="AP787">
        <v>3.0000000000000001E-3</v>
      </c>
      <c r="AQ787">
        <v>0.1</v>
      </c>
      <c r="AR787">
        <v>5.0000000000000001E-3</v>
      </c>
      <c r="AS787">
        <v>3.0000000000000001E-3</v>
      </c>
      <c r="AT787">
        <v>2.5000000000000001E-2</v>
      </c>
      <c r="AU787">
        <v>3.0000000000000001E-3</v>
      </c>
      <c r="AV787">
        <v>0.121</v>
      </c>
      <c r="AW787">
        <v>0.5</v>
      </c>
      <c r="AX787">
        <v>3.0000000000000001E-3</v>
      </c>
      <c r="AY787">
        <v>5.0000000000000001E-3</v>
      </c>
      <c r="AZ787">
        <v>0.25</v>
      </c>
      <c r="BA787">
        <v>5.0000000000000001E-3</v>
      </c>
      <c r="BB787">
        <v>3.0000000000000001E-3</v>
      </c>
      <c r="BC787">
        <v>0.01</v>
      </c>
      <c r="BD787">
        <v>0.25</v>
      </c>
      <c r="BE787">
        <v>3.0000000000000001E-3</v>
      </c>
      <c r="BF787">
        <v>3.0000000000000001E-3</v>
      </c>
      <c r="BG787">
        <v>3.0000000000000001E-3</v>
      </c>
      <c r="BH787">
        <v>0.05</v>
      </c>
      <c r="BI787">
        <v>0.01</v>
      </c>
      <c r="BJ787">
        <v>5.0000000000000001E-3</v>
      </c>
      <c r="BK787">
        <v>3.0000000000000001E-3</v>
      </c>
      <c r="BL787">
        <v>0.25</v>
      </c>
      <c r="BM787">
        <v>2.5000000000000001E-2</v>
      </c>
    </row>
    <row r="788" spans="1:65" hidden="1" x14ac:dyDescent="0.3">
      <c r="A788" t="s">
        <v>3193</v>
      </c>
      <c r="B788" t="s">
        <v>3194</v>
      </c>
      <c r="C788" s="1" t="str">
        <f t="shared" si="70"/>
        <v>31:0020</v>
      </c>
      <c r="D788" s="1" t="str">
        <f t="shared" si="71"/>
        <v/>
      </c>
      <c r="J788" s="1" t="str">
        <f t="shared" si="72"/>
        <v>Null</v>
      </c>
      <c r="K788" t="s">
        <v>2557</v>
      </c>
      <c r="O788">
        <v>3.0000000000000001E-3</v>
      </c>
      <c r="P788">
        <v>1</v>
      </c>
      <c r="Q788">
        <v>0.05</v>
      </c>
      <c r="R788">
        <v>0.25</v>
      </c>
      <c r="S788">
        <v>0.1</v>
      </c>
      <c r="T788">
        <v>3.0000000000000001E-3</v>
      </c>
      <c r="U788">
        <v>0.01</v>
      </c>
      <c r="V788">
        <v>5.0000000000000001E-3</v>
      </c>
      <c r="W788">
        <v>5.0000000000000001E-3</v>
      </c>
      <c r="X788">
        <v>2.5000000000000001E-2</v>
      </c>
      <c r="Y788">
        <v>0.05</v>
      </c>
      <c r="Z788">
        <v>0.05</v>
      </c>
      <c r="AA788">
        <v>3.0000000000000001E-3</v>
      </c>
      <c r="AB788">
        <v>3.0000000000000001E-3</v>
      </c>
      <c r="AC788">
        <v>3.0000000000000001E-3</v>
      </c>
      <c r="AD788">
        <v>5.0000000000000001E-3</v>
      </c>
      <c r="AE788">
        <v>3.0000000000000001E-3</v>
      </c>
      <c r="AF788">
        <v>0.01</v>
      </c>
      <c r="AG788">
        <v>5.0000000000000001E-3</v>
      </c>
      <c r="AH788">
        <v>3.0000000000000001E-3</v>
      </c>
      <c r="AI788">
        <v>5.0000000000000001E-3</v>
      </c>
      <c r="AJ788">
        <v>5.0000000000000001E-3</v>
      </c>
      <c r="AK788">
        <v>0.01</v>
      </c>
      <c r="AL788">
        <v>3.0000000000000001E-3</v>
      </c>
      <c r="AM788">
        <v>0.05</v>
      </c>
      <c r="AN788">
        <v>2.5000000000000001E-2</v>
      </c>
      <c r="AO788">
        <v>5.0000000000000001E-3</v>
      </c>
      <c r="AP788">
        <v>3.0000000000000001E-3</v>
      </c>
      <c r="AQ788">
        <v>0.1</v>
      </c>
      <c r="AR788">
        <v>5.0000000000000001E-3</v>
      </c>
      <c r="AS788">
        <v>3.0000000000000001E-3</v>
      </c>
      <c r="AT788">
        <v>2.5000000000000001E-2</v>
      </c>
      <c r="AU788">
        <v>3.0000000000000001E-3</v>
      </c>
      <c r="AV788">
        <v>0.115</v>
      </c>
      <c r="AW788">
        <v>0.5</v>
      </c>
      <c r="AX788">
        <v>3.0000000000000001E-3</v>
      </c>
      <c r="AY788">
        <v>5.0000000000000001E-3</v>
      </c>
      <c r="AZ788">
        <v>0.25</v>
      </c>
      <c r="BA788">
        <v>5.0000000000000001E-3</v>
      </c>
      <c r="BB788">
        <v>3.0000000000000001E-3</v>
      </c>
      <c r="BC788">
        <v>0.01</v>
      </c>
      <c r="BD788">
        <v>0.25</v>
      </c>
      <c r="BE788">
        <v>3.0000000000000001E-3</v>
      </c>
      <c r="BF788">
        <v>3.0000000000000001E-3</v>
      </c>
      <c r="BG788">
        <v>3.0000000000000001E-3</v>
      </c>
      <c r="BH788">
        <v>0.05</v>
      </c>
      <c r="BI788">
        <v>0.01</v>
      </c>
      <c r="BJ788">
        <v>5.0000000000000001E-3</v>
      </c>
      <c r="BK788">
        <v>3.0000000000000001E-3</v>
      </c>
      <c r="BL788">
        <v>0.25</v>
      </c>
      <c r="BM788">
        <v>2.5000000000000001E-2</v>
      </c>
    </row>
    <row r="789" spans="1:65" hidden="1" x14ac:dyDescent="0.3">
      <c r="A789" t="s">
        <v>3195</v>
      </c>
      <c r="B789" t="s">
        <v>3196</v>
      </c>
      <c r="C789" s="1" t="str">
        <f t="shared" si="70"/>
        <v>31:0020</v>
      </c>
      <c r="D789" s="1" t="str">
        <f t="shared" si="71"/>
        <v/>
      </c>
      <c r="J789" s="1" t="str">
        <f t="shared" si="72"/>
        <v>Null</v>
      </c>
      <c r="K789" t="s">
        <v>2557</v>
      </c>
      <c r="O789">
        <v>3.0000000000000001E-3</v>
      </c>
      <c r="P789">
        <v>1</v>
      </c>
      <c r="Q789">
        <v>0.05</v>
      </c>
      <c r="R789">
        <v>0.25</v>
      </c>
      <c r="S789">
        <v>0.1</v>
      </c>
      <c r="T789">
        <v>3.0000000000000001E-3</v>
      </c>
      <c r="U789">
        <v>0.01</v>
      </c>
      <c r="V789">
        <v>5.0000000000000001E-3</v>
      </c>
      <c r="W789">
        <v>5.0000000000000001E-3</v>
      </c>
      <c r="X789">
        <v>2.5000000000000001E-2</v>
      </c>
      <c r="Y789">
        <v>0.05</v>
      </c>
      <c r="Z789">
        <v>0.05</v>
      </c>
      <c r="AA789">
        <v>3.0000000000000001E-3</v>
      </c>
      <c r="AB789">
        <v>3.0000000000000001E-3</v>
      </c>
      <c r="AC789">
        <v>3.0000000000000001E-3</v>
      </c>
      <c r="AD789">
        <v>5.0000000000000001E-3</v>
      </c>
      <c r="AE789">
        <v>3.0000000000000001E-3</v>
      </c>
      <c r="AF789">
        <v>0.01</v>
      </c>
      <c r="AG789">
        <v>5.0000000000000001E-3</v>
      </c>
      <c r="AH789">
        <v>3.0000000000000001E-3</v>
      </c>
      <c r="AI789">
        <v>5.0000000000000001E-3</v>
      </c>
      <c r="AJ789">
        <v>5.0000000000000001E-3</v>
      </c>
      <c r="AK789">
        <v>3.2000000000000001E-2</v>
      </c>
      <c r="AL789">
        <v>3.0000000000000001E-3</v>
      </c>
      <c r="AM789">
        <v>0.05</v>
      </c>
      <c r="AN789">
        <v>2.5000000000000001E-2</v>
      </c>
      <c r="AO789">
        <v>5.0000000000000001E-3</v>
      </c>
      <c r="AP789">
        <v>3.0000000000000001E-3</v>
      </c>
      <c r="AQ789">
        <v>0.1</v>
      </c>
      <c r="AR789">
        <v>5.0000000000000001E-3</v>
      </c>
      <c r="AS789">
        <v>3.0000000000000001E-3</v>
      </c>
      <c r="AT789">
        <v>2.5000000000000001E-2</v>
      </c>
      <c r="AU789">
        <v>3.0000000000000001E-3</v>
      </c>
      <c r="AV789">
        <v>5.0000000000000001E-3</v>
      </c>
      <c r="AW789">
        <v>0.5</v>
      </c>
      <c r="AX789">
        <v>3.0000000000000001E-3</v>
      </c>
      <c r="AY789">
        <v>5.0000000000000001E-3</v>
      </c>
      <c r="AZ789">
        <v>0.25</v>
      </c>
      <c r="BA789">
        <v>5.0000000000000001E-3</v>
      </c>
      <c r="BB789">
        <v>3.0000000000000001E-3</v>
      </c>
      <c r="BC789">
        <v>0.01</v>
      </c>
      <c r="BD789">
        <v>0.25</v>
      </c>
      <c r="BE789">
        <v>3.0000000000000001E-3</v>
      </c>
      <c r="BF789">
        <v>3.0000000000000001E-3</v>
      </c>
      <c r="BG789">
        <v>3.0000000000000001E-3</v>
      </c>
      <c r="BH789">
        <v>0.05</v>
      </c>
      <c r="BI789">
        <v>0.01</v>
      </c>
      <c r="BJ789">
        <v>5.0000000000000001E-3</v>
      </c>
      <c r="BK789">
        <v>3.0000000000000001E-3</v>
      </c>
      <c r="BL789">
        <v>0.25</v>
      </c>
      <c r="BM789">
        <v>2.5000000000000001E-2</v>
      </c>
    </row>
    <row r="790" spans="1:65" hidden="1" x14ac:dyDescent="0.3">
      <c r="A790" t="s">
        <v>3197</v>
      </c>
      <c r="B790" t="s">
        <v>3198</v>
      </c>
      <c r="C790" s="1" t="str">
        <f t="shared" si="70"/>
        <v>31:0020</v>
      </c>
      <c r="D790" s="1" t="str">
        <f t="shared" si="71"/>
        <v/>
      </c>
      <c r="J790" s="1" t="str">
        <f t="shared" si="72"/>
        <v>Null</v>
      </c>
      <c r="K790" t="s">
        <v>2557</v>
      </c>
      <c r="O790">
        <v>3.0000000000000001E-3</v>
      </c>
      <c r="P790">
        <v>1</v>
      </c>
      <c r="Q790">
        <v>0.05</v>
      </c>
      <c r="R790">
        <v>0.25</v>
      </c>
      <c r="S790">
        <v>0.1</v>
      </c>
      <c r="T790">
        <v>3.0000000000000001E-3</v>
      </c>
      <c r="U790">
        <v>0.01</v>
      </c>
      <c r="V790">
        <v>5.0000000000000001E-3</v>
      </c>
      <c r="W790">
        <v>5.0000000000000001E-3</v>
      </c>
      <c r="X790">
        <v>2.5000000000000001E-2</v>
      </c>
      <c r="Y790">
        <v>0.05</v>
      </c>
      <c r="Z790">
        <v>0.05</v>
      </c>
      <c r="AA790">
        <v>3.0000000000000001E-3</v>
      </c>
      <c r="AB790">
        <v>3.0000000000000001E-3</v>
      </c>
      <c r="AC790">
        <v>3.0000000000000001E-3</v>
      </c>
      <c r="AD790">
        <v>5.0000000000000001E-3</v>
      </c>
      <c r="AE790">
        <v>3.0000000000000001E-3</v>
      </c>
      <c r="AF790">
        <v>0.01</v>
      </c>
      <c r="AG790">
        <v>5.0000000000000001E-3</v>
      </c>
      <c r="AH790">
        <v>3.0000000000000001E-3</v>
      </c>
      <c r="AI790">
        <v>5.0000000000000001E-3</v>
      </c>
      <c r="AJ790">
        <v>5.0000000000000001E-3</v>
      </c>
      <c r="AK790">
        <v>3.1E-2</v>
      </c>
      <c r="AL790">
        <v>3.0000000000000001E-3</v>
      </c>
      <c r="AM790">
        <v>0.05</v>
      </c>
      <c r="AN790">
        <v>2.5000000000000001E-2</v>
      </c>
      <c r="AO790">
        <v>5.0000000000000001E-3</v>
      </c>
      <c r="AP790">
        <v>3.0000000000000001E-3</v>
      </c>
      <c r="AQ790">
        <v>0.1</v>
      </c>
      <c r="AR790">
        <v>5.0000000000000001E-3</v>
      </c>
      <c r="AS790">
        <v>3.0000000000000001E-3</v>
      </c>
      <c r="AT790">
        <v>2.5000000000000001E-2</v>
      </c>
      <c r="AU790">
        <v>3.0000000000000001E-3</v>
      </c>
      <c r="AV790">
        <v>5.0000000000000001E-3</v>
      </c>
      <c r="AW790">
        <v>0.5</v>
      </c>
      <c r="AX790">
        <v>3.0000000000000001E-3</v>
      </c>
      <c r="AY790">
        <v>5.0000000000000001E-3</v>
      </c>
      <c r="AZ790">
        <v>0.25</v>
      </c>
      <c r="BA790">
        <v>5.0000000000000001E-3</v>
      </c>
      <c r="BB790">
        <v>3.0000000000000001E-3</v>
      </c>
      <c r="BC790">
        <v>0.01</v>
      </c>
      <c r="BD790">
        <v>0.25</v>
      </c>
      <c r="BE790">
        <v>3.0000000000000001E-3</v>
      </c>
      <c r="BF790">
        <v>3.0000000000000001E-3</v>
      </c>
      <c r="BG790">
        <v>3.0000000000000001E-3</v>
      </c>
      <c r="BH790">
        <v>0.05</v>
      </c>
      <c r="BI790">
        <v>0.01</v>
      </c>
      <c r="BJ790">
        <v>5.0000000000000001E-3</v>
      </c>
      <c r="BK790">
        <v>3.0000000000000001E-3</v>
      </c>
      <c r="BL790">
        <v>0.25</v>
      </c>
      <c r="BM790">
        <v>2.5000000000000001E-2</v>
      </c>
    </row>
    <row r="791" spans="1:65" hidden="1" x14ac:dyDescent="0.3">
      <c r="A791" t="s">
        <v>3199</v>
      </c>
      <c r="B791" t="s">
        <v>3200</v>
      </c>
      <c r="C791" s="1" t="str">
        <f t="shared" si="70"/>
        <v>31:0020</v>
      </c>
      <c r="D791" s="1" t="str">
        <f t="shared" si="71"/>
        <v/>
      </c>
      <c r="J791" s="1" t="str">
        <f t="shared" si="72"/>
        <v>Null</v>
      </c>
      <c r="K791" t="s">
        <v>2557</v>
      </c>
      <c r="O791">
        <v>3.0000000000000001E-3</v>
      </c>
      <c r="P791">
        <v>1</v>
      </c>
      <c r="Q791">
        <v>0.05</v>
      </c>
      <c r="R791">
        <v>0.25</v>
      </c>
      <c r="S791">
        <v>0.1</v>
      </c>
      <c r="T791">
        <v>3.0000000000000001E-3</v>
      </c>
      <c r="U791">
        <v>0.01</v>
      </c>
      <c r="V791">
        <v>5.0000000000000001E-3</v>
      </c>
      <c r="W791">
        <v>5.0000000000000001E-3</v>
      </c>
      <c r="X791">
        <v>2.5000000000000001E-2</v>
      </c>
      <c r="Y791">
        <v>0.05</v>
      </c>
      <c r="Z791">
        <v>0.05</v>
      </c>
      <c r="AA791">
        <v>3.0000000000000001E-3</v>
      </c>
      <c r="AB791">
        <v>3.0000000000000001E-3</v>
      </c>
      <c r="AC791">
        <v>3.0000000000000001E-3</v>
      </c>
      <c r="AD791">
        <v>5.0000000000000001E-3</v>
      </c>
      <c r="AE791">
        <v>3.0000000000000001E-3</v>
      </c>
      <c r="AF791">
        <v>0.01</v>
      </c>
      <c r="AG791">
        <v>5.0000000000000001E-3</v>
      </c>
      <c r="AH791">
        <v>3.0000000000000001E-3</v>
      </c>
      <c r="AI791">
        <v>5.0000000000000001E-3</v>
      </c>
      <c r="AJ791">
        <v>5.0000000000000001E-3</v>
      </c>
      <c r="AK791">
        <v>3.3000000000000002E-2</v>
      </c>
      <c r="AL791">
        <v>3.0000000000000001E-3</v>
      </c>
      <c r="AM791">
        <v>0.05</v>
      </c>
      <c r="AN791">
        <v>2.5000000000000001E-2</v>
      </c>
      <c r="AO791">
        <v>5.0000000000000001E-3</v>
      </c>
      <c r="AP791">
        <v>3.0000000000000001E-3</v>
      </c>
      <c r="AQ791">
        <v>0.1</v>
      </c>
      <c r="AR791">
        <v>5.0000000000000001E-3</v>
      </c>
      <c r="AS791">
        <v>3.0000000000000001E-3</v>
      </c>
      <c r="AT791">
        <v>2.5000000000000001E-2</v>
      </c>
      <c r="AU791">
        <v>3.0000000000000001E-3</v>
      </c>
      <c r="AV791">
        <v>0.185</v>
      </c>
      <c r="AW791">
        <v>0.5</v>
      </c>
      <c r="AX791">
        <v>3.0000000000000001E-3</v>
      </c>
      <c r="AY791">
        <v>5.0000000000000001E-3</v>
      </c>
      <c r="AZ791">
        <v>0.25</v>
      </c>
      <c r="BA791">
        <v>5.0000000000000001E-3</v>
      </c>
      <c r="BB791">
        <v>3.0000000000000001E-3</v>
      </c>
      <c r="BC791">
        <v>0.01</v>
      </c>
      <c r="BD791">
        <v>0.25</v>
      </c>
      <c r="BE791">
        <v>3.0000000000000001E-3</v>
      </c>
      <c r="BF791">
        <v>3.0000000000000001E-3</v>
      </c>
      <c r="BG791">
        <v>3.0000000000000001E-3</v>
      </c>
      <c r="BH791">
        <v>0.05</v>
      </c>
      <c r="BI791">
        <v>0.01</v>
      </c>
      <c r="BJ791">
        <v>5.0000000000000001E-3</v>
      </c>
      <c r="BK791">
        <v>3.0000000000000001E-3</v>
      </c>
      <c r="BL791">
        <v>0.25</v>
      </c>
      <c r="BM791">
        <v>2.5000000000000001E-2</v>
      </c>
    </row>
    <row r="792" spans="1:65" hidden="1" x14ac:dyDescent="0.3">
      <c r="A792" t="s">
        <v>3201</v>
      </c>
      <c r="B792" t="s">
        <v>3202</v>
      </c>
      <c r="C792" s="1" t="str">
        <f t="shared" si="70"/>
        <v>31:0020</v>
      </c>
      <c r="D792" s="1" t="str">
        <f t="shared" si="71"/>
        <v/>
      </c>
      <c r="J792" s="1" t="str">
        <f t="shared" si="72"/>
        <v>Null</v>
      </c>
      <c r="K792" t="s">
        <v>2557</v>
      </c>
      <c r="O792">
        <v>3.0000000000000001E-3</v>
      </c>
      <c r="P792">
        <v>1</v>
      </c>
      <c r="Q792">
        <v>0.05</v>
      </c>
      <c r="R792">
        <v>0.25</v>
      </c>
      <c r="S792">
        <v>0.1</v>
      </c>
      <c r="T792">
        <v>3.0000000000000001E-3</v>
      </c>
      <c r="U792">
        <v>0.01</v>
      </c>
      <c r="V792">
        <v>5.0000000000000001E-3</v>
      </c>
      <c r="W792">
        <v>5.0000000000000001E-3</v>
      </c>
      <c r="X792">
        <v>2.5000000000000001E-2</v>
      </c>
      <c r="Y792">
        <v>0.05</v>
      </c>
      <c r="Z792">
        <v>0.05</v>
      </c>
      <c r="AA792">
        <v>3.0000000000000001E-3</v>
      </c>
      <c r="AB792">
        <v>3.0000000000000001E-3</v>
      </c>
      <c r="AC792">
        <v>3.0000000000000001E-3</v>
      </c>
      <c r="AD792">
        <v>5.0000000000000001E-3</v>
      </c>
      <c r="AE792">
        <v>3.0000000000000001E-3</v>
      </c>
      <c r="AF792">
        <v>0.01</v>
      </c>
      <c r="AG792">
        <v>5.0000000000000001E-3</v>
      </c>
      <c r="AH792">
        <v>3.0000000000000001E-3</v>
      </c>
      <c r="AI792">
        <v>5.0000000000000001E-3</v>
      </c>
      <c r="AJ792">
        <v>5.0000000000000001E-3</v>
      </c>
      <c r="AK792">
        <v>0.01</v>
      </c>
      <c r="AL792">
        <v>3.0000000000000001E-3</v>
      </c>
      <c r="AM792">
        <v>0.05</v>
      </c>
      <c r="AN792">
        <v>2.5000000000000001E-2</v>
      </c>
      <c r="AO792">
        <v>5.0000000000000001E-3</v>
      </c>
      <c r="AP792">
        <v>3.0000000000000001E-3</v>
      </c>
      <c r="AQ792">
        <v>0.1</v>
      </c>
      <c r="AR792">
        <v>5.0000000000000001E-3</v>
      </c>
      <c r="AS792">
        <v>3.0000000000000001E-3</v>
      </c>
      <c r="AT792">
        <v>2.5000000000000001E-2</v>
      </c>
      <c r="AU792">
        <v>3.0000000000000001E-3</v>
      </c>
      <c r="AV792">
        <v>4.7E-2</v>
      </c>
      <c r="AW792">
        <v>0.5</v>
      </c>
      <c r="AX792">
        <v>3.0000000000000001E-3</v>
      </c>
      <c r="AY792">
        <v>5.0000000000000001E-3</v>
      </c>
      <c r="AZ792">
        <v>0.25</v>
      </c>
      <c r="BA792">
        <v>5.0000000000000001E-3</v>
      </c>
      <c r="BB792">
        <v>3.0000000000000001E-3</v>
      </c>
      <c r="BC792">
        <v>0.01</v>
      </c>
      <c r="BD792">
        <v>0.25</v>
      </c>
      <c r="BE792">
        <v>3.0000000000000001E-3</v>
      </c>
      <c r="BF792">
        <v>3.0000000000000001E-3</v>
      </c>
      <c r="BG792">
        <v>3.0000000000000001E-3</v>
      </c>
      <c r="BH792">
        <v>0.05</v>
      </c>
      <c r="BI792">
        <v>0.01</v>
      </c>
      <c r="BJ792">
        <v>5.0000000000000001E-3</v>
      </c>
      <c r="BK792">
        <v>3.0000000000000001E-3</v>
      </c>
      <c r="BL792">
        <v>0.25</v>
      </c>
      <c r="BM792">
        <v>2.5000000000000001E-2</v>
      </c>
    </row>
    <row r="793" spans="1:65" hidden="1" x14ac:dyDescent="0.3">
      <c r="A793" t="s">
        <v>3203</v>
      </c>
      <c r="B793" t="s">
        <v>3204</v>
      </c>
      <c r="C793" s="1" t="str">
        <f t="shared" si="70"/>
        <v>31:0020</v>
      </c>
      <c r="D793" s="1" t="str">
        <f t="shared" si="71"/>
        <v/>
      </c>
      <c r="J793" s="1" t="str">
        <f t="shared" si="72"/>
        <v>Null</v>
      </c>
      <c r="K793" t="s">
        <v>2557</v>
      </c>
      <c r="O793">
        <v>3.0000000000000001E-3</v>
      </c>
      <c r="P793">
        <v>1</v>
      </c>
      <c r="Q793">
        <v>0.05</v>
      </c>
      <c r="R793">
        <v>0.25</v>
      </c>
      <c r="S793">
        <v>0.1</v>
      </c>
      <c r="T793">
        <v>3.0000000000000001E-3</v>
      </c>
      <c r="U793">
        <v>0.01</v>
      </c>
      <c r="V793">
        <v>5.0000000000000001E-3</v>
      </c>
      <c r="W793">
        <v>5.0000000000000001E-3</v>
      </c>
      <c r="X793">
        <v>2.5000000000000001E-2</v>
      </c>
      <c r="Y793">
        <v>0.05</v>
      </c>
      <c r="Z793">
        <v>0.05</v>
      </c>
      <c r="AA793">
        <v>3.0000000000000001E-3</v>
      </c>
      <c r="AB793">
        <v>3.0000000000000001E-3</v>
      </c>
      <c r="AC793">
        <v>3.0000000000000001E-3</v>
      </c>
      <c r="AD793">
        <v>5.0000000000000001E-3</v>
      </c>
      <c r="AE793">
        <v>3.0000000000000001E-3</v>
      </c>
      <c r="AF793">
        <v>0.01</v>
      </c>
      <c r="AG793">
        <v>5.0000000000000001E-3</v>
      </c>
      <c r="AH793">
        <v>3.0000000000000001E-3</v>
      </c>
      <c r="AI793">
        <v>5.0000000000000001E-3</v>
      </c>
      <c r="AJ793">
        <v>5.0000000000000001E-3</v>
      </c>
      <c r="AK793">
        <v>0.01</v>
      </c>
      <c r="AL793">
        <v>3.0000000000000001E-3</v>
      </c>
      <c r="AM793">
        <v>0.05</v>
      </c>
      <c r="AN793">
        <v>2.5000000000000001E-2</v>
      </c>
      <c r="AO793">
        <v>5.0000000000000001E-3</v>
      </c>
      <c r="AP793">
        <v>3.0000000000000001E-3</v>
      </c>
      <c r="AQ793">
        <v>0.1</v>
      </c>
      <c r="AR793">
        <v>5.0000000000000001E-3</v>
      </c>
      <c r="AS793">
        <v>3.0000000000000001E-3</v>
      </c>
      <c r="AT793">
        <v>2.5000000000000001E-2</v>
      </c>
      <c r="AU793">
        <v>3.0000000000000001E-3</v>
      </c>
      <c r="AV793">
        <v>5.0000000000000001E-3</v>
      </c>
      <c r="AW793">
        <v>0.5</v>
      </c>
      <c r="AX793">
        <v>3.0000000000000001E-3</v>
      </c>
      <c r="AY793">
        <v>5.0000000000000001E-3</v>
      </c>
      <c r="AZ793">
        <v>0.25</v>
      </c>
      <c r="BA793">
        <v>5.0000000000000001E-3</v>
      </c>
      <c r="BB793">
        <v>3.0000000000000001E-3</v>
      </c>
      <c r="BC793">
        <v>0.01</v>
      </c>
      <c r="BD793">
        <v>0.25</v>
      </c>
      <c r="BE793">
        <v>3.0000000000000001E-3</v>
      </c>
      <c r="BF793">
        <v>3.0000000000000001E-3</v>
      </c>
      <c r="BG793">
        <v>3.0000000000000001E-3</v>
      </c>
      <c r="BH793">
        <v>0.05</v>
      </c>
      <c r="BI793">
        <v>0.01</v>
      </c>
      <c r="BJ793">
        <v>5.0000000000000001E-3</v>
      </c>
      <c r="BK793">
        <v>3.0000000000000001E-3</v>
      </c>
      <c r="BL793">
        <v>0.25</v>
      </c>
      <c r="BM793">
        <v>2.5000000000000001E-2</v>
      </c>
    </row>
    <row r="794" spans="1:65" hidden="1" x14ac:dyDescent="0.3">
      <c r="A794" t="s">
        <v>3205</v>
      </c>
      <c r="B794" t="s">
        <v>3206</v>
      </c>
      <c r="C794" s="1" t="str">
        <f t="shared" si="70"/>
        <v>31:0020</v>
      </c>
      <c r="D794" s="1" t="str">
        <f t="shared" si="71"/>
        <v/>
      </c>
      <c r="J794" s="1" t="str">
        <f t="shared" si="72"/>
        <v>Null</v>
      </c>
      <c r="K794" t="s">
        <v>2557</v>
      </c>
      <c r="O794">
        <v>3.0000000000000001E-3</v>
      </c>
      <c r="P794">
        <v>1</v>
      </c>
      <c r="Q794">
        <v>0.05</v>
      </c>
      <c r="R794">
        <v>0.25</v>
      </c>
      <c r="S794">
        <v>0.1</v>
      </c>
      <c r="T794">
        <v>3.0000000000000001E-3</v>
      </c>
      <c r="U794">
        <v>0.01</v>
      </c>
      <c r="V794">
        <v>5.0000000000000001E-3</v>
      </c>
      <c r="W794">
        <v>5.0000000000000001E-3</v>
      </c>
      <c r="X794">
        <v>2.5000000000000001E-2</v>
      </c>
      <c r="Y794">
        <v>0.05</v>
      </c>
      <c r="Z794">
        <v>0.05</v>
      </c>
      <c r="AA794">
        <v>3.0000000000000001E-3</v>
      </c>
      <c r="AB794">
        <v>3.0000000000000001E-3</v>
      </c>
      <c r="AC794">
        <v>3.0000000000000001E-3</v>
      </c>
      <c r="AD794">
        <v>5.0000000000000001E-3</v>
      </c>
      <c r="AE794">
        <v>3.0000000000000001E-3</v>
      </c>
      <c r="AF794">
        <v>0.01</v>
      </c>
      <c r="AG794">
        <v>5.0000000000000001E-3</v>
      </c>
      <c r="AH794">
        <v>3.0000000000000001E-3</v>
      </c>
      <c r="AI794">
        <v>5.0000000000000001E-3</v>
      </c>
      <c r="AJ794">
        <v>5.0000000000000001E-3</v>
      </c>
      <c r="AK794">
        <v>0.01</v>
      </c>
      <c r="AL794">
        <v>3.0000000000000001E-3</v>
      </c>
      <c r="AM794">
        <v>0.05</v>
      </c>
      <c r="AN794">
        <v>2.5000000000000001E-2</v>
      </c>
      <c r="AO794">
        <v>5.0000000000000001E-3</v>
      </c>
      <c r="AP794">
        <v>3.0000000000000001E-3</v>
      </c>
      <c r="AQ794">
        <v>0.1</v>
      </c>
      <c r="AR794">
        <v>5.0000000000000001E-3</v>
      </c>
      <c r="AS794">
        <v>3.0000000000000001E-3</v>
      </c>
      <c r="AT794">
        <v>2.5000000000000001E-2</v>
      </c>
      <c r="AU794">
        <v>3.0000000000000001E-3</v>
      </c>
      <c r="AV794">
        <v>5.0000000000000001E-3</v>
      </c>
      <c r="AW794">
        <v>0.5</v>
      </c>
      <c r="AX794">
        <v>3.0000000000000001E-3</v>
      </c>
      <c r="AY794">
        <v>5.0000000000000001E-3</v>
      </c>
      <c r="AZ794">
        <v>0.25</v>
      </c>
      <c r="BA794">
        <v>5.0000000000000001E-3</v>
      </c>
      <c r="BB794">
        <v>3.0000000000000001E-3</v>
      </c>
      <c r="BC794">
        <v>0.01</v>
      </c>
      <c r="BD794">
        <v>0.25</v>
      </c>
      <c r="BE794">
        <v>3.0000000000000001E-3</v>
      </c>
      <c r="BF794">
        <v>3.0000000000000001E-3</v>
      </c>
      <c r="BG794">
        <v>3.0000000000000001E-3</v>
      </c>
      <c r="BH794">
        <v>0.05</v>
      </c>
      <c r="BI794">
        <v>0.01</v>
      </c>
      <c r="BJ794">
        <v>5.0000000000000001E-3</v>
      </c>
      <c r="BK794">
        <v>3.0000000000000001E-3</v>
      </c>
      <c r="BL794">
        <v>0.25</v>
      </c>
      <c r="BM794">
        <v>2.5000000000000001E-2</v>
      </c>
    </row>
    <row r="795" spans="1:65" hidden="1" x14ac:dyDescent="0.3">
      <c r="A795" t="s">
        <v>3207</v>
      </c>
      <c r="B795" t="s">
        <v>3208</v>
      </c>
      <c r="C795" s="1" t="str">
        <f t="shared" si="70"/>
        <v>31:0020</v>
      </c>
      <c r="D795" s="1" t="str">
        <f t="shared" si="71"/>
        <v/>
      </c>
      <c r="G795" s="1" t="str">
        <f>HYPERLINK("https://geochem.nrcan.gc.ca/cdogs/content/cr_/cr_00166_e.htm", "166")</f>
        <v>166</v>
      </c>
      <c r="J795" t="s">
        <v>3209</v>
      </c>
      <c r="K795" t="s">
        <v>2557</v>
      </c>
      <c r="O795">
        <v>3.0000000000000001E-3</v>
      </c>
      <c r="P795">
        <v>1</v>
      </c>
      <c r="Q795">
        <v>0.05</v>
      </c>
      <c r="R795">
        <v>0.25</v>
      </c>
      <c r="S795">
        <v>0.1</v>
      </c>
      <c r="T795">
        <v>3.0000000000000001E-3</v>
      </c>
      <c r="U795">
        <v>0.01</v>
      </c>
      <c r="V795">
        <v>5.0000000000000001E-3</v>
      </c>
      <c r="W795">
        <v>5.0000000000000001E-3</v>
      </c>
      <c r="X795">
        <v>2.5000000000000001E-2</v>
      </c>
      <c r="Y795">
        <v>0.05</v>
      </c>
      <c r="Z795">
        <v>0.05</v>
      </c>
      <c r="AA795">
        <v>3.0000000000000001E-3</v>
      </c>
      <c r="AB795">
        <v>3.0000000000000001E-3</v>
      </c>
      <c r="AC795">
        <v>3.0000000000000001E-3</v>
      </c>
      <c r="AD795">
        <v>5.0000000000000001E-3</v>
      </c>
      <c r="AE795">
        <v>3.0000000000000001E-3</v>
      </c>
      <c r="AF795">
        <v>0.01</v>
      </c>
      <c r="AG795">
        <v>5.0000000000000001E-3</v>
      </c>
      <c r="AH795">
        <v>3.0000000000000001E-3</v>
      </c>
      <c r="AI795">
        <v>5.0000000000000001E-3</v>
      </c>
      <c r="AJ795">
        <v>5.0000000000000001E-3</v>
      </c>
      <c r="AK795">
        <v>0.01</v>
      </c>
      <c r="AL795">
        <v>3.0000000000000001E-3</v>
      </c>
      <c r="AM795">
        <v>0.05</v>
      </c>
      <c r="AN795">
        <v>2.5000000000000001E-2</v>
      </c>
      <c r="AO795">
        <v>5.0000000000000001E-3</v>
      </c>
      <c r="AP795">
        <v>3.0000000000000001E-3</v>
      </c>
      <c r="AQ795">
        <v>0.1</v>
      </c>
      <c r="AR795">
        <v>5.0000000000000001E-3</v>
      </c>
      <c r="AS795">
        <v>3.0000000000000001E-3</v>
      </c>
      <c r="AT795">
        <v>2.5000000000000001E-2</v>
      </c>
      <c r="AU795">
        <v>3.0000000000000001E-3</v>
      </c>
      <c r="AV795">
        <v>5.0000000000000001E-3</v>
      </c>
      <c r="AW795">
        <v>0.5</v>
      </c>
      <c r="AX795">
        <v>3.0000000000000001E-3</v>
      </c>
      <c r="AY795">
        <v>5.0000000000000001E-3</v>
      </c>
      <c r="AZ795">
        <v>0.25</v>
      </c>
      <c r="BA795">
        <v>5.0000000000000001E-3</v>
      </c>
      <c r="BB795">
        <v>3.0000000000000001E-3</v>
      </c>
      <c r="BC795">
        <v>0.01</v>
      </c>
      <c r="BD795">
        <v>0.25</v>
      </c>
      <c r="BE795">
        <v>3.0000000000000001E-3</v>
      </c>
      <c r="BF795">
        <v>3.0000000000000001E-3</v>
      </c>
      <c r="BG795">
        <v>3.0000000000000001E-3</v>
      </c>
      <c r="BH795">
        <v>0.05</v>
      </c>
      <c r="BI795">
        <v>0.01</v>
      </c>
      <c r="BJ795">
        <v>5.0000000000000001E-3</v>
      </c>
      <c r="BK795">
        <v>3.0000000000000001E-3</v>
      </c>
      <c r="BL795">
        <v>0.25</v>
      </c>
      <c r="BM795">
        <v>2.5000000000000001E-2</v>
      </c>
    </row>
    <row r="796" spans="1:65" hidden="1" x14ac:dyDescent="0.3">
      <c r="A796" t="s">
        <v>3210</v>
      </c>
      <c r="B796" t="s">
        <v>3211</v>
      </c>
      <c r="C796" s="1" t="str">
        <f t="shared" si="70"/>
        <v>31:0020</v>
      </c>
      <c r="D796" s="1" t="str">
        <f t="shared" si="71"/>
        <v/>
      </c>
      <c r="G796" s="1" t="str">
        <f>HYPERLINK("https://geochem.nrcan.gc.ca/cdogs/content/cr_/cr_00166_e.htm", "166")</f>
        <v>166</v>
      </c>
      <c r="J796" t="s">
        <v>3209</v>
      </c>
      <c r="K796" t="s">
        <v>2557</v>
      </c>
      <c r="O796">
        <v>3.0000000000000001E-3</v>
      </c>
      <c r="P796">
        <v>1</v>
      </c>
      <c r="Q796">
        <v>0.05</v>
      </c>
      <c r="R796">
        <v>0.25</v>
      </c>
      <c r="S796">
        <v>0.1</v>
      </c>
      <c r="T796">
        <v>3.0000000000000001E-3</v>
      </c>
      <c r="U796">
        <v>0.01</v>
      </c>
      <c r="V796">
        <v>5.0000000000000001E-3</v>
      </c>
      <c r="W796">
        <v>5.0000000000000001E-3</v>
      </c>
      <c r="X796">
        <v>2.5000000000000001E-2</v>
      </c>
      <c r="Y796">
        <v>0.05</v>
      </c>
      <c r="Z796">
        <v>0.05</v>
      </c>
      <c r="AA796">
        <v>3.0000000000000001E-3</v>
      </c>
      <c r="AB796">
        <v>3.0000000000000001E-3</v>
      </c>
      <c r="AC796">
        <v>3.0000000000000001E-3</v>
      </c>
      <c r="AD796">
        <v>5.0000000000000001E-3</v>
      </c>
      <c r="AE796">
        <v>3.0000000000000001E-3</v>
      </c>
      <c r="AF796">
        <v>0.01</v>
      </c>
      <c r="AG796">
        <v>5.0000000000000001E-3</v>
      </c>
      <c r="AH796">
        <v>3.0000000000000001E-3</v>
      </c>
      <c r="AI796">
        <v>5.0000000000000001E-3</v>
      </c>
      <c r="AJ796">
        <v>5.0000000000000001E-3</v>
      </c>
      <c r="AK796">
        <v>2.5000000000000001E-2</v>
      </c>
      <c r="AL796">
        <v>3.0000000000000001E-3</v>
      </c>
      <c r="AM796">
        <v>0.05</v>
      </c>
      <c r="AN796">
        <v>2.5000000000000001E-2</v>
      </c>
      <c r="AO796">
        <v>5.0000000000000001E-3</v>
      </c>
      <c r="AP796">
        <v>3.0000000000000001E-3</v>
      </c>
      <c r="AQ796">
        <v>0.1</v>
      </c>
      <c r="AR796">
        <v>5.0000000000000001E-3</v>
      </c>
      <c r="AS796">
        <v>3.0000000000000001E-3</v>
      </c>
      <c r="AT796">
        <v>2.5000000000000001E-2</v>
      </c>
      <c r="AU796">
        <v>3.0000000000000001E-3</v>
      </c>
      <c r="AV796">
        <v>5.0000000000000001E-3</v>
      </c>
      <c r="AW796">
        <v>0.5</v>
      </c>
      <c r="AX796">
        <v>3.0000000000000001E-3</v>
      </c>
      <c r="AY796">
        <v>5.0000000000000001E-3</v>
      </c>
      <c r="AZ796">
        <v>0.25</v>
      </c>
      <c r="BA796">
        <v>5.0000000000000001E-3</v>
      </c>
      <c r="BB796">
        <v>3.0000000000000001E-3</v>
      </c>
      <c r="BC796">
        <v>0.01</v>
      </c>
      <c r="BD796">
        <v>0.25</v>
      </c>
      <c r="BE796">
        <v>3.0000000000000001E-3</v>
      </c>
      <c r="BF796">
        <v>3.0000000000000001E-3</v>
      </c>
      <c r="BG796">
        <v>3.0000000000000001E-3</v>
      </c>
      <c r="BH796">
        <v>0.05</v>
      </c>
      <c r="BI796">
        <v>0.01</v>
      </c>
      <c r="BJ796">
        <v>5.0000000000000001E-3</v>
      </c>
      <c r="BK796">
        <v>3.0000000000000001E-3</v>
      </c>
      <c r="BL796">
        <v>0.25</v>
      </c>
      <c r="BM796">
        <v>2.5000000000000001E-2</v>
      </c>
    </row>
    <row r="797" spans="1:65" hidden="1" x14ac:dyDescent="0.3">
      <c r="A797" t="s">
        <v>3212</v>
      </c>
      <c r="B797" t="s">
        <v>3213</v>
      </c>
      <c r="C797" s="1" t="str">
        <f t="shared" si="70"/>
        <v>31:0020</v>
      </c>
      <c r="D797" s="1" t="str">
        <f t="shared" si="71"/>
        <v/>
      </c>
      <c r="G797" s="1" t="str">
        <f>HYPERLINK("https://geochem.nrcan.gc.ca/cdogs/content/cr_/cr_00274_e.htm", "274")</f>
        <v>274</v>
      </c>
      <c r="J797" t="s">
        <v>3209</v>
      </c>
      <c r="K797" t="s">
        <v>2557</v>
      </c>
      <c r="O797">
        <v>3.0000000000000001E-3</v>
      </c>
      <c r="P797">
        <v>51.9</v>
      </c>
      <c r="Q797">
        <v>0.76</v>
      </c>
      <c r="R797">
        <v>4.25</v>
      </c>
      <c r="S797">
        <v>12.29</v>
      </c>
      <c r="T797">
        <v>5.0000000000000001E-3</v>
      </c>
      <c r="U797">
        <v>0.01</v>
      </c>
      <c r="V797">
        <v>0.34300000000000003</v>
      </c>
      <c r="W797">
        <v>5.0000000000000001E-3</v>
      </c>
      <c r="X797">
        <v>2.5000000000000001E-2</v>
      </c>
      <c r="Y797">
        <v>0.28000000000000003</v>
      </c>
      <c r="Z797">
        <v>1.69</v>
      </c>
      <c r="AA797">
        <v>2.4E-2</v>
      </c>
      <c r="AB797">
        <v>1.2E-2</v>
      </c>
      <c r="AC797">
        <v>6.0000000000000001E-3</v>
      </c>
      <c r="AD797">
        <v>5.0000000000000001E-3</v>
      </c>
      <c r="AE797">
        <v>3.3000000000000002E-2</v>
      </c>
      <c r="AF797">
        <v>0.01</v>
      </c>
      <c r="AG797">
        <v>5.0000000000000001E-3</v>
      </c>
      <c r="AH797">
        <v>3.0000000000000001E-3</v>
      </c>
      <c r="AI797">
        <v>5.0000000000000001E-3</v>
      </c>
      <c r="AJ797">
        <v>0.27400000000000002</v>
      </c>
      <c r="AK797">
        <v>0.502</v>
      </c>
      <c r="AL797">
        <v>3.0000000000000001E-3</v>
      </c>
      <c r="AM797">
        <v>3.11</v>
      </c>
      <c r="AN797">
        <v>0.18099999999999999</v>
      </c>
      <c r="AO797">
        <v>5.0000000000000001E-3</v>
      </c>
      <c r="AP797">
        <v>0.25800000000000001</v>
      </c>
      <c r="AQ797">
        <v>0.62</v>
      </c>
      <c r="AR797">
        <v>7.6999999999999999E-2</v>
      </c>
      <c r="AS797">
        <v>6.4000000000000001E-2</v>
      </c>
      <c r="AT797">
        <v>1.5</v>
      </c>
      <c r="AU797">
        <v>7.0000000000000001E-3</v>
      </c>
      <c r="AV797">
        <v>0.23300000000000001</v>
      </c>
      <c r="AW797">
        <v>0.5</v>
      </c>
      <c r="AX797">
        <v>5.2999999999999999E-2</v>
      </c>
      <c r="AY797">
        <v>5.0000000000000001E-3</v>
      </c>
      <c r="AZ797">
        <v>26.44</v>
      </c>
      <c r="BA797">
        <v>5.0000000000000001E-3</v>
      </c>
      <c r="BB797">
        <v>3.0000000000000001E-3</v>
      </c>
      <c r="BC797">
        <v>0.01</v>
      </c>
      <c r="BD797">
        <v>1.27</v>
      </c>
      <c r="BE797">
        <v>6.0000000000000001E-3</v>
      </c>
      <c r="BF797">
        <v>3.0000000000000001E-3</v>
      </c>
      <c r="BG797">
        <v>4.5999999999999999E-2</v>
      </c>
      <c r="BH797">
        <v>0.31</v>
      </c>
      <c r="BI797">
        <v>0.01</v>
      </c>
      <c r="BJ797">
        <v>0.13300000000000001</v>
      </c>
      <c r="BK797">
        <v>1.0999999999999999E-2</v>
      </c>
      <c r="BL797">
        <v>0.96</v>
      </c>
      <c r="BM797">
        <v>8.6999999999999994E-2</v>
      </c>
    </row>
    <row r="798" spans="1:65" hidden="1" x14ac:dyDescent="0.3">
      <c r="A798" t="s">
        <v>3214</v>
      </c>
      <c r="B798" t="s">
        <v>3215</v>
      </c>
      <c r="C798" s="1" t="str">
        <f t="shared" si="70"/>
        <v>31:0020</v>
      </c>
      <c r="D798" s="1" t="str">
        <f t="shared" si="71"/>
        <v/>
      </c>
      <c r="G798" s="1" t="str">
        <f>HYPERLINK("https://geochem.nrcan.gc.ca/cdogs/content/cr_/cr_00275_e.htm", "275")</f>
        <v>275</v>
      </c>
      <c r="J798" t="s">
        <v>3209</v>
      </c>
      <c r="K798" t="s">
        <v>2557</v>
      </c>
      <c r="O798">
        <v>0.17299999999999999</v>
      </c>
      <c r="P798">
        <v>1</v>
      </c>
      <c r="Q798">
        <v>1.03</v>
      </c>
      <c r="R798">
        <v>23.53</v>
      </c>
      <c r="S798">
        <v>0.69</v>
      </c>
      <c r="T798">
        <v>0.26300000000000001</v>
      </c>
      <c r="U798">
        <v>0.47099999999999997</v>
      </c>
      <c r="V798">
        <v>5.0000000000000001E-3</v>
      </c>
      <c r="W798">
        <v>5.0000000000000001E-3</v>
      </c>
      <c r="X798">
        <v>0.20599999999999999</v>
      </c>
      <c r="Y798">
        <v>0.67</v>
      </c>
      <c r="Z798">
        <v>5.58</v>
      </c>
      <c r="AA798">
        <v>3.0000000000000001E-3</v>
      </c>
      <c r="AB798">
        <v>3.0000000000000001E-3</v>
      </c>
      <c r="AC798">
        <v>3.0000000000000001E-3</v>
      </c>
      <c r="AD798">
        <v>5.0000000000000001E-3</v>
      </c>
      <c r="AE798">
        <v>3.0000000000000001E-3</v>
      </c>
      <c r="AF798">
        <v>0.01</v>
      </c>
      <c r="AG798">
        <v>5.0000000000000001E-3</v>
      </c>
      <c r="AH798">
        <v>3.0000000000000001E-3</v>
      </c>
      <c r="AI798">
        <v>5.0000000000000001E-3</v>
      </c>
      <c r="AJ798">
        <v>5.0000000000000001E-3</v>
      </c>
      <c r="AK798">
        <v>0.39500000000000002</v>
      </c>
      <c r="AL798">
        <v>3.0000000000000001E-3</v>
      </c>
      <c r="AM798">
        <v>5.54</v>
      </c>
      <c r="AN798">
        <v>0.13700000000000001</v>
      </c>
      <c r="AO798">
        <v>5.0000000000000001E-3</v>
      </c>
      <c r="AP798">
        <v>3.0000000000000001E-3</v>
      </c>
      <c r="AQ798">
        <v>0.68</v>
      </c>
      <c r="AR798">
        <v>0.23499999999999999</v>
      </c>
      <c r="AS798">
        <v>3.0000000000000001E-3</v>
      </c>
      <c r="AT798">
        <v>2.5000000000000001E-2</v>
      </c>
      <c r="AU798">
        <v>3.0000000000000001E-3</v>
      </c>
      <c r="AV798">
        <v>0.27</v>
      </c>
      <c r="AW798">
        <v>0.5</v>
      </c>
      <c r="AX798">
        <v>3.0000000000000001E-3</v>
      </c>
      <c r="AY798">
        <v>0.61299999999999999</v>
      </c>
      <c r="AZ798">
        <v>1.5</v>
      </c>
      <c r="BA798">
        <v>5.0000000000000001E-3</v>
      </c>
      <c r="BB798">
        <v>3.0000000000000001E-3</v>
      </c>
      <c r="BC798">
        <v>0.01</v>
      </c>
      <c r="BD798">
        <v>0.25</v>
      </c>
      <c r="BE798">
        <v>0.314</v>
      </c>
      <c r="BF798">
        <v>3.0000000000000001E-3</v>
      </c>
      <c r="BG798">
        <v>0.245</v>
      </c>
      <c r="BH798">
        <v>0.56999999999999995</v>
      </c>
      <c r="BI798">
        <v>0.01</v>
      </c>
      <c r="BJ798">
        <v>5.0000000000000001E-3</v>
      </c>
      <c r="BK798">
        <v>3.0000000000000001E-3</v>
      </c>
      <c r="BL798">
        <v>11.81</v>
      </c>
      <c r="BM798">
        <v>2.5000000000000001E-2</v>
      </c>
    </row>
  </sheetData>
  <autoFilter ref="A1:N798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svy210250_pkg_0005b.xlsx</vt:lpstr>
      <vt:lpstr>pkg_0005b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2025-05-23T10:25:00Z</dcterms:created>
  <dcterms:modified xsi:type="dcterms:W3CDTF">2025-05-30T04:51:24Z</dcterms:modified>
</cp:coreProperties>
</file>